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1A32EC99-8748-42EF-9418-65A13D2B3970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0" l="1"/>
  <c r="J22" i="10"/>
  <c r="I22" i="10"/>
  <c r="H22" i="10"/>
  <c r="G22" i="10"/>
  <c r="F22" i="10"/>
  <c r="E22" i="10"/>
  <c r="D22" i="10"/>
  <c r="C22" i="10"/>
  <c r="K21" i="10"/>
  <c r="K22" i="10" s="1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D146" i="13"/>
  <c r="E146" i="13" s="1"/>
  <c r="F146" i="13" s="1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D141" i="13"/>
  <c r="E141" i="13" s="1"/>
  <c r="D140" i="13"/>
  <c r="E140" i="13" s="1"/>
  <c r="D139" i="13"/>
  <c r="E139" i="13" s="1"/>
  <c r="D138" i="13"/>
  <c r="E138" i="13" s="1"/>
  <c r="D137" i="13"/>
  <c r="E137" i="13" s="1"/>
  <c r="F137" i="13" s="1"/>
  <c r="D136" i="13"/>
  <c r="E136" i="13" s="1"/>
  <c r="F136" i="13" s="1"/>
  <c r="D135" i="13"/>
  <c r="E135" i="13" s="1"/>
  <c r="D134" i="13"/>
  <c r="E134" i="13" s="1"/>
  <c r="F134" i="13" s="1"/>
  <c r="D133" i="13"/>
  <c r="E133" i="13" s="1"/>
  <c r="F133" i="13" s="1"/>
  <c r="E132" i="13"/>
  <c r="F132" i="13" s="1"/>
  <c r="D132" i="13"/>
  <c r="D131" i="13"/>
  <c r="E131" i="13" s="1"/>
  <c r="D130" i="13"/>
  <c r="E130" i="13" s="1"/>
  <c r="F130" i="13" s="1"/>
  <c r="F129" i="13"/>
  <c r="E129" i="13"/>
  <c r="D129" i="13"/>
  <c r="D128" i="13"/>
  <c r="E128" i="13" s="1"/>
  <c r="D127" i="13"/>
  <c r="E127" i="13" s="1"/>
  <c r="D126" i="13"/>
  <c r="E126" i="13" s="1"/>
  <c r="F126" i="13" s="1"/>
  <c r="E125" i="13"/>
  <c r="F125" i="13" s="1"/>
  <c r="D125" i="13"/>
  <c r="E124" i="13"/>
  <c r="D124" i="13"/>
  <c r="D123" i="13"/>
  <c r="E123" i="13" s="1"/>
  <c r="F123" i="13" s="1"/>
  <c r="E122" i="13"/>
  <c r="F122" i="13" s="1"/>
  <c r="D122" i="13"/>
  <c r="D121" i="13"/>
  <c r="E121" i="13" s="1"/>
  <c r="D120" i="13"/>
  <c r="E120" i="13" s="1"/>
  <c r="F120" i="13" s="1"/>
  <c r="D119" i="13"/>
  <c r="E119" i="13" s="1"/>
  <c r="D118" i="13"/>
  <c r="E118" i="13" s="1"/>
  <c r="E117" i="13"/>
  <c r="D117" i="13"/>
  <c r="D116" i="13"/>
  <c r="E116" i="13" s="1"/>
  <c r="D115" i="13"/>
  <c r="E115" i="13" s="1"/>
  <c r="F115" i="13" s="1"/>
  <c r="D114" i="13"/>
  <c r="E114" i="13" s="1"/>
  <c r="F114" i="13" s="1"/>
  <c r="D113" i="13"/>
  <c r="E113" i="13" s="1"/>
  <c r="F113" i="13" s="1"/>
  <c r="D112" i="13"/>
  <c r="E112" i="13" s="1"/>
  <c r="F112" i="13" s="1"/>
  <c r="D111" i="13"/>
  <c r="E111" i="13" s="1"/>
  <c r="F111" i="13" s="1"/>
  <c r="E110" i="13"/>
  <c r="D110" i="13"/>
  <c r="E109" i="13"/>
  <c r="D109" i="13"/>
  <c r="D108" i="13"/>
  <c r="E108" i="13" s="1"/>
  <c r="D107" i="13"/>
  <c r="E107" i="13" s="1"/>
  <c r="D106" i="13"/>
  <c r="E106" i="13" s="1"/>
  <c r="F106" i="13" s="1"/>
  <c r="D105" i="13"/>
  <c r="E105" i="13" s="1"/>
  <c r="F105" i="13" s="1"/>
  <c r="E104" i="13"/>
  <c r="D104" i="13"/>
  <c r="D103" i="13"/>
  <c r="E103" i="13" s="1"/>
  <c r="E102" i="13"/>
  <c r="F102" i="13" s="1"/>
  <c r="D102" i="13"/>
  <c r="D101" i="13"/>
  <c r="E101" i="13" s="1"/>
  <c r="D100" i="13"/>
  <c r="E100" i="13" s="1"/>
  <c r="E99" i="13"/>
  <c r="D99" i="13"/>
  <c r="D98" i="13"/>
  <c r="E98" i="13" s="1"/>
  <c r="F98" i="13" s="1"/>
  <c r="D97" i="13"/>
  <c r="E97" i="13" s="1"/>
  <c r="F97" i="13" s="1"/>
  <c r="D96" i="13"/>
  <c r="E96" i="13" s="1"/>
  <c r="F96" i="13" s="1"/>
  <c r="D95" i="13"/>
  <c r="E95" i="13" s="1"/>
  <c r="D94" i="13"/>
  <c r="E94" i="13" s="1"/>
  <c r="D93" i="13"/>
  <c r="E93" i="13" s="1"/>
  <c r="F93" i="13" s="1"/>
  <c r="E92" i="13"/>
  <c r="D92" i="13"/>
  <c r="D91" i="13"/>
  <c r="E91" i="13" s="1"/>
  <c r="D90" i="13"/>
  <c r="E90" i="13" s="1"/>
  <c r="F90" i="13" s="1"/>
  <c r="E89" i="13"/>
  <c r="F89" i="13" s="1"/>
  <c r="D89" i="13"/>
  <c r="D88" i="13"/>
  <c r="E88" i="13" s="1"/>
  <c r="D87" i="13"/>
  <c r="E87" i="13" s="1"/>
  <c r="F87" i="13" s="1"/>
  <c r="D86" i="13"/>
  <c r="E86" i="13" s="1"/>
  <c r="F86" i="13" s="1"/>
  <c r="E85" i="13"/>
  <c r="D85" i="13"/>
  <c r="E84" i="13"/>
  <c r="D84" i="13"/>
  <c r="D83" i="13"/>
  <c r="E83" i="13" s="1"/>
  <c r="E82" i="13"/>
  <c r="D82" i="13"/>
  <c r="D81" i="13"/>
  <c r="E81" i="13" s="1"/>
  <c r="D80" i="13"/>
  <c r="E80" i="13" s="1"/>
  <c r="F80" i="13" s="1"/>
  <c r="D79" i="13"/>
  <c r="E79" i="13" s="1"/>
  <c r="D78" i="13"/>
  <c r="E78" i="13" s="1"/>
  <c r="F78" i="13" s="1"/>
  <c r="D77" i="13"/>
  <c r="E77" i="13" s="1"/>
  <c r="F77" i="13" s="1"/>
  <c r="D76" i="13"/>
  <c r="E76" i="13" s="1"/>
  <c r="D75" i="13"/>
  <c r="E75" i="13" s="1"/>
  <c r="D74" i="13"/>
  <c r="E74" i="13" s="1"/>
  <c r="D73" i="13"/>
  <c r="E73" i="13" s="1"/>
  <c r="F73" i="13" s="1"/>
  <c r="D72" i="13"/>
  <c r="E72" i="13" s="1"/>
  <c r="F72" i="13" s="1"/>
  <c r="D71" i="13"/>
  <c r="E71" i="13" s="1"/>
  <c r="F71" i="13" s="1"/>
  <c r="D70" i="13"/>
  <c r="E70" i="13" s="1"/>
  <c r="E69" i="13"/>
  <c r="F69" i="13" s="1"/>
  <c r="D69" i="13"/>
  <c r="D68" i="13"/>
  <c r="E68" i="13" s="1"/>
  <c r="D67" i="13"/>
  <c r="E67" i="13" s="1"/>
  <c r="D66" i="13"/>
  <c r="E66" i="13" s="1"/>
  <c r="F66" i="13" s="1"/>
  <c r="D65" i="13"/>
  <c r="E65" i="13" s="1"/>
  <c r="F65" i="13" s="1"/>
  <c r="D64" i="13"/>
  <c r="E64" i="13" s="1"/>
  <c r="F64" i="13" s="1"/>
  <c r="D63" i="13"/>
  <c r="E63" i="13" s="1"/>
  <c r="F63" i="13" s="1"/>
  <c r="E62" i="13"/>
  <c r="D62" i="13"/>
  <c r="D61" i="13"/>
  <c r="E61" i="13" s="1"/>
  <c r="D60" i="13"/>
  <c r="E60" i="13" s="1"/>
  <c r="F60" i="13" s="1"/>
  <c r="E59" i="13"/>
  <c r="D59" i="13"/>
  <c r="D58" i="13"/>
  <c r="E58" i="13" s="1"/>
  <c r="D57" i="13"/>
  <c r="E57" i="13" s="1"/>
  <c r="F57" i="13" s="1"/>
  <c r="D56" i="13"/>
  <c r="E56" i="13" s="1"/>
  <c r="F56" i="13" s="1"/>
  <c r="F55" i="13"/>
  <c r="D55" i="13"/>
  <c r="E55" i="13" s="1"/>
  <c r="D54" i="13"/>
  <c r="E54" i="13" s="1"/>
  <c r="D53" i="13"/>
  <c r="E53" i="13" s="1"/>
  <c r="F53" i="13" s="1"/>
  <c r="D52" i="13"/>
  <c r="E52" i="13" s="1"/>
  <c r="D51" i="13"/>
  <c r="E51" i="13" s="1"/>
  <c r="E50" i="13"/>
  <c r="F50" i="13" s="1"/>
  <c r="D50" i="13"/>
  <c r="E49" i="13"/>
  <c r="F49" i="13" s="1"/>
  <c r="D49" i="13"/>
  <c r="D48" i="13"/>
  <c r="E48" i="13" s="1"/>
  <c r="D47" i="13"/>
  <c r="E47" i="13" s="1"/>
  <c r="F47" i="13" s="1"/>
  <c r="D46" i="13"/>
  <c r="E46" i="13" s="1"/>
  <c r="F46" i="13" s="1"/>
  <c r="F45" i="13"/>
  <c r="E45" i="13"/>
  <c r="D45" i="13"/>
  <c r="E44" i="13"/>
  <c r="D44" i="13"/>
  <c r="D43" i="13"/>
  <c r="E43" i="13" s="1"/>
  <c r="E42" i="13"/>
  <c r="D42" i="13"/>
  <c r="D41" i="13"/>
  <c r="E41" i="13" s="1"/>
  <c r="D40" i="13"/>
  <c r="E40" i="13" s="1"/>
  <c r="F40" i="13" s="1"/>
  <c r="D39" i="13"/>
  <c r="E39" i="13" s="1"/>
  <c r="F39" i="13" s="1"/>
  <c r="D38" i="13"/>
  <c r="E38" i="13" s="1"/>
  <c r="F38" i="13" s="1"/>
  <c r="F37" i="13"/>
  <c r="D37" i="13"/>
  <c r="E37" i="13" s="1"/>
  <c r="F42" i="13" s="1"/>
  <c r="D36" i="13"/>
  <c r="E36" i="13" s="1"/>
  <c r="D35" i="13"/>
  <c r="E35" i="13" s="1"/>
  <c r="D34" i="13"/>
  <c r="E34" i="13" s="1"/>
  <c r="D33" i="13"/>
  <c r="E33" i="13" s="1"/>
  <c r="F33" i="13" s="1"/>
  <c r="D32" i="13"/>
  <c r="E32" i="13" s="1"/>
  <c r="D31" i="13"/>
  <c r="E31" i="13" s="1"/>
  <c r="F31" i="13" s="1"/>
  <c r="D30" i="13"/>
  <c r="E30" i="13" s="1"/>
  <c r="E29" i="13"/>
  <c r="F29" i="13" s="1"/>
  <c r="D29" i="13"/>
  <c r="D28" i="13"/>
  <c r="E28" i="13" s="1"/>
  <c r="D27" i="13"/>
  <c r="E27" i="13" s="1"/>
  <c r="F27" i="13" s="1"/>
  <c r="D26" i="13"/>
  <c r="E26" i="13" s="1"/>
  <c r="F26" i="13" s="1"/>
  <c r="D25" i="13"/>
  <c r="E25" i="13" s="1"/>
  <c r="E24" i="13"/>
  <c r="F24" i="13" s="1"/>
  <c r="D24" i="13"/>
  <c r="D23" i="13"/>
  <c r="E23" i="13" s="1"/>
  <c r="F23" i="13" s="1"/>
  <c r="E22" i="13"/>
  <c r="F22" i="13" s="1"/>
  <c r="D22" i="13"/>
  <c r="D21" i="13"/>
  <c r="E21" i="13" s="1"/>
  <c r="D20" i="13"/>
  <c r="E20" i="13" s="1"/>
  <c r="F20" i="13" s="1"/>
  <c r="E19" i="13"/>
  <c r="F19" i="13" s="1"/>
  <c r="D19" i="13"/>
  <c r="D18" i="13"/>
  <c r="E18" i="13" s="1"/>
  <c r="D17" i="13"/>
  <c r="E17" i="13" s="1"/>
  <c r="D16" i="13"/>
  <c r="E16" i="13" s="1"/>
  <c r="D15" i="13"/>
  <c r="E15" i="13" s="1"/>
  <c r="F15" i="13" s="1"/>
  <c r="D14" i="13"/>
  <c r="E14" i="13" s="1"/>
  <c r="F14" i="13" s="1"/>
  <c r="D13" i="13"/>
  <c r="E13" i="13" s="1"/>
  <c r="F13" i="13" s="1"/>
  <c r="D12" i="13"/>
  <c r="E12" i="13" s="1"/>
  <c r="F12" i="13" s="1"/>
  <c r="D11" i="13"/>
  <c r="E11" i="13" s="1"/>
  <c r="F11" i="13" s="1"/>
  <c r="E10" i="13"/>
  <c r="D10" i="13"/>
  <c r="E9" i="13"/>
  <c r="D9" i="13"/>
  <c r="D8" i="13"/>
  <c r="E8" i="13" s="1"/>
  <c r="D7" i="13"/>
  <c r="E7" i="13" s="1"/>
  <c r="F7" i="13" s="1"/>
  <c r="G6" i="13"/>
  <c r="D6" i="13"/>
  <c r="E6" i="13" s="1"/>
  <c r="F6" i="13" s="1"/>
  <c r="D5" i="13"/>
  <c r="E5" i="13" s="1"/>
  <c r="D4" i="13"/>
  <c r="E4" i="13" s="1"/>
  <c r="F4" i="13" s="1"/>
  <c r="E3" i="13"/>
  <c r="F3" i="13" s="1"/>
  <c r="D3" i="13"/>
  <c r="D2" i="13"/>
  <c r="E2" i="13" s="1"/>
  <c r="F2" i="13" s="1"/>
  <c r="E1" i="13"/>
  <c r="F1" i="13" s="1"/>
  <c r="D1" i="13"/>
  <c r="F268" i="5"/>
  <c r="E268" i="5"/>
  <c r="D268" i="5"/>
  <c r="E267" i="5"/>
  <c r="F267" i="5" s="1"/>
  <c r="D267" i="5"/>
  <c r="E266" i="5"/>
  <c r="D266" i="5"/>
  <c r="F265" i="5"/>
  <c r="E265" i="5"/>
  <c r="D265" i="5"/>
  <c r="D264" i="5"/>
  <c r="E264" i="5" s="1"/>
  <c r="F263" i="5"/>
  <c r="E263" i="5"/>
  <c r="D263" i="5"/>
  <c r="D262" i="5"/>
  <c r="E262" i="5" s="1"/>
  <c r="F262" i="5" s="1"/>
  <c r="D261" i="5"/>
  <c r="E261" i="5" s="1"/>
  <c r="F260" i="5"/>
  <c r="E260" i="5"/>
  <c r="D260" i="5"/>
  <c r="D259" i="5"/>
  <c r="E259" i="5" s="1"/>
  <c r="F259" i="5" s="1"/>
  <c r="F258" i="5"/>
  <c r="E258" i="5"/>
  <c r="D258" i="5"/>
  <c r="E257" i="5"/>
  <c r="D257" i="5"/>
  <c r="E256" i="5"/>
  <c r="F256" i="5" s="1"/>
  <c r="D256" i="5"/>
  <c r="F255" i="5"/>
  <c r="E255" i="5"/>
  <c r="D255" i="5"/>
  <c r="D254" i="5"/>
  <c r="E254" i="5" s="1"/>
  <c r="F254" i="5" s="1"/>
  <c r="F253" i="5"/>
  <c r="E253" i="5"/>
  <c r="D253" i="5"/>
  <c r="D252" i="5"/>
  <c r="E252" i="5" s="1"/>
  <c r="F252" i="5" s="1"/>
  <c r="D251" i="5"/>
  <c r="E251" i="5" s="1"/>
  <c r="F251" i="5" s="1"/>
  <c r="F250" i="5"/>
  <c r="E250" i="5"/>
  <c r="D250" i="5"/>
  <c r="E249" i="5"/>
  <c r="D249" i="5"/>
  <c r="F248" i="5"/>
  <c r="E248" i="5"/>
  <c r="D248" i="5"/>
  <c r="D247" i="5"/>
  <c r="E247" i="5" s="1"/>
  <c r="F247" i="5" s="1"/>
  <c r="E246" i="5"/>
  <c r="F246" i="5" s="1"/>
  <c r="D246" i="5"/>
  <c r="F245" i="5"/>
  <c r="E245" i="5"/>
  <c r="D245" i="5"/>
  <c r="D244" i="5"/>
  <c r="E244" i="5" s="1"/>
  <c r="F244" i="5" s="1"/>
  <c r="F243" i="5"/>
  <c r="E243" i="5"/>
  <c r="D243" i="5"/>
  <c r="E242" i="5"/>
  <c r="D242" i="5"/>
  <c r="D241" i="5"/>
  <c r="E241" i="5" s="1"/>
  <c r="F241" i="5" s="1"/>
  <c r="F240" i="5"/>
  <c r="E240" i="5"/>
  <c r="D240" i="5"/>
  <c r="D239" i="5"/>
  <c r="E239" i="5" s="1"/>
  <c r="F239" i="5" s="1"/>
  <c r="F238" i="5"/>
  <c r="E238" i="5"/>
  <c r="D238" i="5"/>
  <c r="D237" i="5"/>
  <c r="E237" i="5" s="1"/>
  <c r="E236" i="5"/>
  <c r="D236" i="5"/>
  <c r="F235" i="5"/>
  <c r="E235" i="5"/>
  <c r="D235" i="5"/>
  <c r="D234" i="5"/>
  <c r="E234" i="5" s="1"/>
  <c r="F234" i="5" s="1"/>
  <c r="F233" i="5"/>
  <c r="E233" i="5"/>
  <c r="D233" i="5"/>
  <c r="D232" i="5"/>
  <c r="E232" i="5" s="1"/>
  <c r="F232" i="5" s="1"/>
  <c r="D231" i="5"/>
  <c r="E231" i="5" s="1"/>
  <c r="F230" i="5"/>
  <c r="E230" i="5"/>
  <c r="D230" i="5"/>
  <c r="E229" i="5"/>
  <c r="D229" i="5"/>
  <c r="F228" i="5"/>
  <c r="E228" i="5"/>
  <c r="D228" i="5"/>
  <c r="D227" i="5"/>
  <c r="E227" i="5" s="1"/>
  <c r="D226" i="5"/>
  <c r="E226" i="5" s="1"/>
  <c r="F225" i="5"/>
  <c r="E225" i="5"/>
  <c r="D225" i="5"/>
  <c r="D224" i="5"/>
  <c r="E224" i="5" s="1"/>
  <c r="F223" i="5"/>
  <c r="E223" i="5"/>
  <c r="D223" i="5"/>
  <c r="D222" i="5"/>
  <c r="E222" i="5" s="1"/>
  <c r="F222" i="5" s="1"/>
  <c r="D221" i="5"/>
  <c r="E221" i="5" s="1"/>
  <c r="F221" i="5" s="1"/>
  <c r="F220" i="5"/>
  <c r="E220" i="5"/>
  <c r="D220" i="5"/>
  <c r="D219" i="5"/>
  <c r="E219" i="5" s="1"/>
  <c r="F219" i="5" s="1"/>
  <c r="F218" i="5"/>
  <c r="E218" i="5"/>
  <c r="D218" i="5"/>
  <c r="E217" i="5"/>
  <c r="D217" i="5"/>
  <c r="E216" i="5"/>
  <c r="F216" i="5" s="1"/>
  <c r="D216" i="5"/>
  <c r="F215" i="5"/>
  <c r="E215" i="5"/>
  <c r="D215" i="5"/>
  <c r="D214" i="5"/>
  <c r="E214" i="5" s="1"/>
  <c r="F213" i="5"/>
  <c r="E213" i="5"/>
  <c r="D213" i="5"/>
  <c r="D212" i="5"/>
  <c r="E212" i="5" s="1"/>
  <c r="F212" i="5" s="1"/>
  <c r="E211" i="5"/>
  <c r="D211" i="5"/>
  <c r="F210" i="5"/>
  <c r="E210" i="5"/>
  <c r="D210" i="5"/>
  <c r="E209" i="5"/>
  <c r="F209" i="5" s="1"/>
  <c r="D209" i="5"/>
  <c r="F208" i="5"/>
  <c r="E208" i="5"/>
  <c r="D208" i="5"/>
  <c r="E207" i="5"/>
  <c r="D207" i="5"/>
  <c r="D206" i="5"/>
  <c r="E206" i="5" s="1"/>
  <c r="F206" i="5" s="1"/>
  <c r="F205" i="5"/>
  <c r="E205" i="5"/>
  <c r="D205" i="5"/>
  <c r="E204" i="5"/>
  <c r="D204" i="5"/>
  <c r="F203" i="5"/>
  <c r="E203" i="5"/>
  <c r="D203" i="5"/>
  <c r="D202" i="5"/>
  <c r="E202" i="5" s="1"/>
  <c r="F202" i="5" s="1"/>
  <c r="D201" i="5"/>
  <c r="E201" i="5" s="1"/>
  <c r="F201" i="5" s="1"/>
  <c r="F200" i="5"/>
  <c r="E200" i="5"/>
  <c r="D200" i="5"/>
  <c r="D199" i="5"/>
  <c r="E199" i="5" s="1"/>
  <c r="F198" i="5"/>
  <c r="E198" i="5"/>
  <c r="D198" i="5"/>
  <c r="E197" i="5"/>
  <c r="D197" i="5"/>
  <c r="E196" i="5"/>
  <c r="D196" i="5"/>
  <c r="F195" i="5"/>
  <c r="E195" i="5"/>
  <c r="D195" i="5"/>
  <c r="D194" i="5"/>
  <c r="E194" i="5" s="1"/>
  <c r="F194" i="5" s="1"/>
  <c r="F193" i="5"/>
  <c r="E193" i="5"/>
  <c r="D193" i="5"/>
  <c r="D192" i="5"/>
  <c r="E192" i="5" s="1"/>
  <c r="D191" i="5"/>
  <c r="E191" i="5" s="1"/>
  <c r="F190" i="5"/>
  <c r="E190" i="5"/>
  <c r="D190" i="5"/>
  <c r="D189" i="5"/>
  <c r="E189" i="5" s="1"/>
  <c r="F189" i="5" s="1"/>
  <c r="F188" i="5"/>
  <c r="E188" i="5"/>
  <c r="D188" i="5"/>
  <c r="E187" i="5"/>
  <c r="D187" i="5"/>
  <c r="E186" i="5"/>
  <c r="F191" i="5" s="1"/>
  <c r="D186" i="5"/>
  <c r="F185" i="5"/>
  <c r="E185" i="5"/>
  <c r="D185" i="5"/>
  <c r="D184" i="5"/>
  <c r="E184" i="5" s="1"/>
  <c r="F184" i="5" s="1"/>
  <c r="F183" i="5"/>
  <c r="E183" i="5"/>
  <c r="D183" i="5"/>
  <c r="E182" i="5"/>
  <c r="F187" i="5" s="1"/>
  <c r="D182" i="5"/>
  <c r="E181" i="5"/>
  <c r="D181" i="5"/>
  <c r="F180" i="5"/>
  <c r="E180" i="5"/>
  <c r="D180" i="5"/>
  <c r="E179" i="5"/>
  <c r="D179" i="5"/>
  <c r="F178" i="5"/>
  <c r="E178" i="5"/>
  <c r="D178" i="5"/>
  <c r="D177" i="5"/>
  <c r="E177" i="5" s="1"/>
  <c r="F177" i="5" s="1"/>
  <c r="D176" i="5"/>
  <c r="E176" i="5" s="1"/>
  <c r="F176" i="5" s="1"/>
  <c r="F175" i="5"/>
  <c r="E175" i="5"/>
  <c r="D175" i="5"/>
  <c r="D174" i="5"/>
  <c r="E174" i="5" s="1"/>
  <c r="F173" i="5"/>
  <c r="E173" i="5"/>
  <c r="D173" i="5"/>
  <c r="E172" i="5"/>
  <c r="D172" i="5"/>
  <c r="D171" i="5"/>
  <c r="E171" i="5" s="1"/>
  <c r="F171" i="5" s="1"/>
  <c r="F170" i="5"/>
  <c r="E170" i="5"/>
  <c r="D170" i="5"/>
  <c r="D169" i="5"/>
  <c r="E169" i="5" s="1"/>
  <c r="F169" i="5" s="1"/>
  <c r="F168" i="5"/>
  <c r="E168" i="5"/>
  <c r="D168" i="5"/>
  <c r="E167" i="5"/>
  <c r="D167" i="5"/>
  <c r="E166" i="5"/>
  <c r="D166" i="5"/>
  <c r="F165" i="5"/>
  <c r="E165" i="5"/>
  <c r="D165" i="5"/>
  <c r="D164" i="5"/>
  <c r="E164" i="5" s="1"/>
  <c r="F164" i="5" s="1"/>
  <c r="F163" i="5"/>
  <c r="E163" i="5"/>
  <c r="D163" i="5"/>
  <c r="D162" i="5"/>
  <c r="E162" i="5" s="1"/>
  <c r="F162" i="5" s="1"/>
  <c r="D161" i="5"/>
  <c r="E161" i="5" s="1"/>
  <c r="F160" i="5"/>
  <c r="E160" i="5"/>
  <c r="D160" i="5"/>
  <c r="E159" i="5"/>
  <c r="D159" i="5"/>
  <c r="F158" i="5"/>
  <c r="E158" i="5"/>
  <c r="D158" i="5"/>
  <c r="E157" i="5"/>
  <c r="F157" i="5" s="1"/>
  <c r="D157" i="5"/>
  <c r="D156" i="5"/>
  <c r="E156" i="5" s="1"/>
  <c r="F156" i="5" s="1"/>
  <c r="F155" i="5"/>
  <c r="E155" i="5"/>
  <c r="D155" i="5"/>
  <c r="D154" i="5"/>
  <c r="E154" i="5" s="1"/>
  <c r="F154" i="5" s="1"/>
  <c r="F153" i="5"/>
  <c r="E153" i="5"/>
  <c r="D153" i="5"/>
  <c r="D152" i="5"/>
  <c r="E152" i="5" s="1"/>
  <c r="D151" i="5"/>
  <c r="E151" i="5" s="1"/>
  <c r="F151" i="5" s="1"/>
  <c r="F150" i="5"/>
  <c r="E150" i="5"/>
  <c r="D150" i="5"/>
  <c r="D149" i="5"/>
  <c r="E149" i="5" s="1"/>
  <c r="F149" i="5" s="1"/>
  <c r="F148" i="5"/>
  <c r="E148" i="5"/>
  <c r="D148" i="5"/>
  <c r="E147" i="5"/>
  <c r="F147" i="5" s="1"/>
  <c r="D147" i="5"/>
  <c r="E146" i="5"/>
  <c r="D146" i="5"/>
  <c r="F145" i="5"/>
  <c r="E145" i="5"/>
  <c r="D145" i="5"/>
  <c r="D144" i="5"/>
  <c r="E144" i="5" s="1"/>
  <c r="F144" i="5" s="1"/>
  <c r="F143" i="5"/>
  <c r="E143" i="5"/>
  <c r="D143" i="5"/>
  <c r="D142" i="5"/>
  <c r="E142" i="5" s="1"/>
  <c r="F142" i="5" s="1"/>
  <c r="D141" i="5"/>
  <c r="E141" i="5" s="1"/>
  <c r="F140" i="5"/>
  <c r="E140" i="5"/>
  <c r="D140" i="5"/>
  <c r="E139" i="5"/>
  <c r="D139" i="5"/>
  <c r="F138" i="5"/>
  <c r="E138" i="5"/>
  <c r="D138" i="5"/>
  <c r="E137" i="5"/>
  <c r="D137" i="5"/>
  <c r="D136" i="5"/>
  <c r="E136" i="5" s="1"/>
  <c r="F135" i="5"/>
  <c r="E135" i="5"/>
  <c r="D135" i="5"/>
  <c r="D134" i="5"/>
  <c r="E134" i="5" s="1"/>
  <c r="F134" i="5" s="1"/>
  <c r="F133" i="5"/>
  <c r="E133" i="5"/>
  <c r="D133" i="5"/>
  <c r="E132" i="5"/>
  <c r="F132" i="5" s="1"/>
  <c r="D132" i="5"/>
  <c r="D131" i="5"/>
  <c r="E131" i="5" s="1"/>
  <c r="F131" i="5" s="1"/>
  <c r="F130" i="5"/>
  <c r="E130" i="5"/>
  <c r="D130" i="5"/>
  <c r="E129" i="5"/>
  <c r="D129" i="5"/>
  <c r="F128" i="5"/>
  <c r="E128" i="5"/>
  <c r="D128" i="5"/>
  <c r="E127" i="5"/>
  <c r="D127" i="5"/>
  <c r="F126" i="5"/>
  <c r="E126" i="5"/>
  <c r="D126" i="5"/>
  <c r="F125" i="5"/>
  <c r="E125" i="5"/>
  <c r="D125" i="5"/>
  <c r="D124" i="5"/>
  <c r="E124" i="5" s="1"/>
  <c r="F123" i="5"/>
  <c r="E123" i="5"/>
  <c r="D123" i="5"/>
  <c r="E122" i="5"/>
  <c r="F127" i="5" s="1"/>
  <c r="D122" i="5"/>
  <c r="E121" i="5"/>
  <c r="D121" i="5"/>
  <c r="F120" i="5"/>
  <c r="E120" i="5"/>
  <c r="D120" i="5"/>
  <c r="D119" i="5"/>
  <c r="E119" i="5" s="1"/>
  <c r="F119" i="5" s="1"/>
  <c r="F118" i="5"/>
  <c r="E118" i="5"/>
  <c r="D118" i="5"/>
  <c r="E117" i="5"/>
  <c r="F117" i="5" s="1"/>
  <c r="D117" i="5"/>
  <c r="D116" i="5"/>
  <c r="E116" i="5" s="1"/>
  <c r="F115" i="5"/>
  <c r="E115" i="5"/>
  <c r="D115" i="5"/>
  <c r="D114" i="5"/>
  <c r="E114" i="5" s="1"/>
  <c r="F114" i="5" s="1"/>
  <c r="F113" i="5"/>
  <c r="E113" i="5"/>
  <c r="D113" i="5"/>
  <c r="D112" i="5"/>
  <c r="E112" i="5" s="1"/>
  <c r="F112" i="5" s="1"/>
  <c r="D111" i="5"/>
  <c r="E111" i="5" s="1"/>
  <c r="F111" i="5" s="1"/>
  <c r="F110" i="5"/>
  <c r="E110" i="5"/>
  <c r="D110" i="5"/>
  <c r="E109" i="5"/>
  <c r="D109" i="5"/>
  <c r="F108" i="5"/>
  <c r="E108" i="5"/>
  <c r="D108" i="5"/>
  <c r="E107" i="5"/>
  <c r="D107" i="5"/>
  <c r="D106" i="5"/>
  <c r="E106" i="5" s="1"/>
  <c r="F106" i="5" s="1"/>
  <c r="F105" i="5"/>
  <c r="E105" i="5"/>
  <c r="D105" i="5"/>
  <c r="D104" i="5"/>
  <c r="E104" i="5" s="1"/>
  <c r="F104" i="5" s="1"/>
  <c r="F103" i="5"/>
  <c r="E103" i="5"/>
  <c r="D103" i="5"/>
  <c r="D102" i="5"/>
  <c r="E102" i="5" s="1"/>
  <c r="F102" i="5" s="1"/>
  <c r="D101" i="5"/>
  <c r="E101" i="5" s="1"/>
  <c r="F101" i="5" s="1"/>
  <c r="E100" i="5"/>
  <c r="D100" i="5"/>
  <c r="K99" i="5"/>
  <c r="E99" i="5"/>
  <c r="D99" i="5"/>
  <c r="E98" i="5"/>
  <c r="D98" i="5"/>
  <c r="E97" i="5"/>
  <c r="F97" i="5" s="1"/>
  <c r="D97" i="5"/>
  <c r="E96" i="5"/>
  <c r="D96" i="5"/>
  <c r="E95" i="5"/>
  <c r="F95" i="5" s="1"/>
  <c r="D95" i="5"/>
  <c r="D94" i="5"/>
  <c r="E94" i="5" s="1"/>
  <c r="F94" i="5" s="1"/>
  <c r="F93" i="5"/>
  <c r="E93" i="5"/>
  <c r="D93" i="5"/>
  <c r="E92" i="5"/>
  <c r="F92" i="5" s="1"/>
  <c r="D92" i="5"/>
  <c r="E91" i="5"/>
  <c r="D91" i="5"/>
  <c r="E90" i="5"/>
  <c r="D90" i="5"/>
  <c r="D89" i="5"/>
  <c r="E89" i="5" s="1"/>
  <c r="F89" i="5" s="1"/>
  <c r="E88" i="5"/>
  <c r="F88" i="5" s="1"/>
  <c r="D88" i="5"/>
  <c r="E87" i="5"/>
  <c r="D87" i="5"/>
  <c r="D86" i="5"/>
  <c r="E86" i="5" s="1"/>
  <c r="F86" i="5" s="1"/>
  <c r="K85" i="5"/>
  <c r="F85" i="5"/>
  <c r="E85" i="5"/>
  <c r="F90" i="5" s="1"/>
  <c r="D85" i="5"/>
  <c r="E84" i="5"/>
  <c r="D84" i="5"/>
  <c r="E83" i="5"/>
  <c r="F83" i="5" s="1"/>
  <c r="D83" i="5"/>
  <c r="D82" i="5"/>
  <c r="E82" i="5" s="1"/>
  <c r="D81" i="5"/>
  <c r="E81" i="5" s="1"/>
  <c r="F81" i="5" s="1"/>
  <c r="E80" i="5"/>
  <c r="F80" i="5" s="1"/>
  <c r="D80" i="5"/>
  <c r="E79" i="5"/>
  <c r="D79" i="5"/>
  <c r="F78" i="5"/>
  <c r="E78" i="5"/>
  <c r="D78" i="5"/>
  <c r="D77" i="5"/>
  <c r="E77" i="5" s="1"/>
  <c r="F77" i="5" s="1"/>
  <c r="K76" i="5"/>
  <c r="E76" i="5"/>
  <c r="F76" i="5" s="1"/>
  <c r="D76" i="5"/>
  <c r="E75" i="5"/>
  <c r="D75" i="5"/>
  <c r="E74" i="5"/>
  <c r="F79" i="5" s="1"/>
  <c r="D74" i="5"/>
  <c r="E73" i="5"/>
  <c r="F73" i="5" s="1"/>
  <c r="D73" i="5"/>
  <c r="E72" i="5"/>
  <c r="D72" i="5"/>
  <c r="E71" i="5"/>
  <c r="D71" i="5"/>
  <c r="D70" i="5"/>
  <c r="E70" i="5" s="1"/>
  <c r="F70" i="5" s="1"/>
  <c r="E69" i="5"/>
  <c r="F69" i="5" s="1"/>
  <c r="D69" i="5"/>
  <c r="E68" i="5"/>
  <c r="D68" i="5"/>
  <c r="E67" i="5"/>
  <c r="D67" i="5"/>
  <c r="D66" i="5"/>
  <c r="E66" i="5" s="1"/>
  <c r="F66" i="5" s="1"/>
  <c r="F65" i="5"/>
  <c r="D65" i="5"/>
  <c r="E65" i="5" s="1"/>
  <c r="E64" i="5"/>
  <c r="F64" i="5" s="1"/>
  <c r="D64" i="5"/>
  <c r="E63" i="5"/>
  <c r="D63" i="5"/>
  <c r="E62" i="5"/>
  <c r="F67" i="5" s="1"/>
  <c r="D62" i="5"/>
  <c r="E61" i="5"/>
  <c r="F61" i="5" s="1"/>
  <c r="D61" i="5"/>
  <c r="E60" i="5"/>
  <c r="F60" i="5" s="1"/>
  <c r="D60" i="5"/>
  <c r="E59" i="5"/>
  <c r="D59" i="5"/>
  <c r="D58" i="5"/>
  <c r="E58" i="5" s="1"/>
  <c r="F58" i="5" s="1"/>
  <c r="K57" i="5"/>
  <c r="F57" i="5"/>
  <c r="E57" i="5"/>
  <c r="F62" i="5" s="1"/>
  <c r="D57" i="5"/>
  <c r="E56" i="5"/>
  <c r="F56" i="5" s="1"/>
  <c r="D56" i="5"/>
  <c r="E55" i="5"/>
  <c r="F55" i="5" s="1"/>
  <c r="D55" i="5"/>
  <c r="E54" i="5"/>
  <c r="D54" i="5"/>
  <c r="D53" i="5"/>
  <c r="E53" i="5" s="1"/>
  <c r="F53" i="5" s="1"/>
  <c r="E52" i="5"/>
  <c r="F52" i="5" s="1"/>
  <c r="D52" i="5"/>
  <c r="E51" i="5"/>
  <c r="D51" i="5"/>
  <c r="E50" i="5"/>
  <c r="D50" i="5"/>
  <c r="D49" i="5"/>
  <c r="E49" i="5" s="1"/>
  <c r="F49" i="5" s="1"/>
  <c r="K48" i="5"/>
  <c r="E48" i="5"/>
  <c r="F48" i="5" s="1"/>
  <c r="D48" i="5"/>
  <c r="K47" i="5"/>
  <c r="E47" i="5"/>
  <c r="D47" i="5"/>
  <c r="D46" i="5"/>
  <c r="E46" i="5" s="1"/>
  <c r="F51" i="5" s="1"/>
  <c r="D45" i="5"/>
  <c r="E45" i="5" s="1"/>
  <c r="E44" i="5"/>
  <c r="D44" i="5"/>
  <c r="E43" i="5"/>
  <c r="D43" i="5"/>
  <c r="D42" i="5"/>
  <c r="E42" i="5" s="1"/>
  <c r="F42" i="5" s="1"/>
  <c r="D41" i="5"/>
  <c r="E41" i="5" s="1"/>
  <c r="F41" i="5" s="1"/>
  <c r="K40" i="5"/>
  <c r="E40" i="5"/>
  <c r="F40" i="5" s="1"/>
  <c r="D40" i="5"/>
  <c r="E39" i="5"/>
  <c r="F39" i="5" s="1"/>
  <c r="D39" i="5"/>
  <c r="D38" i="5"/>
  <c r="E38" i="5" s="1"/>
  <c r="F38" i="5" s="1"/>
  <c r="E37" i="5"/>
  <c r="F37" i="5" s="1"/>
  <c r="D37" i="5"/>
  <c r="E36" i="5"/>
  <c r="D36" i="5"/>
  <c r="E35" i="5"/>
  <c r="F35" i="5" s="1"/>
  <c r="D35" i="5"/>
  <c r="D34" i="5"/>
  <c r="E34" i="5" s="1"/>
  <c r="F34" i="5" s="1"/>
  <c r="E33" i="5"/>
  <c r="F33" i="5" s="1"/>
  <c r="D33" i="5"/>
  <c r="E32" i="5"/>
  <c r="D32" i="5"/>
  <c r="K31" i="5"/>
  <c r="E31" i="5"/>
  <c r="D31" i="5"/>
  <c r="D30" i="5"/>
  <c r="E30" i="5" s="1"/>
  <c r="F30" i="5" s="1"/>
  <c r="E29" i="5"/>
  <c r="F29" i="5" s="1"/>
  <c r="D29" i="5"/>
  <c r="E28" i="5"/>
  <c r="D28" i="5"/>
  <c r="E27" i="5"/>
  <c r="F27" i="5" s="1"/>
  <c r="D27" i="5"/>
  <c r="K26" i="5"/>
  <c r="D26" i="5"/>
  <c r="E26" i="5" s="1"/>
  <c r="F26" i="5" s="1"/>
  <c r="R25" i="5"/>
  <c r="O25" i="5"/>
  <c r="K25" i="5"/>
  <c r="E25" i="5"/>
  <c r="D25" i="5"/>
  <c r="R24" i="5"/>
  <c r="O24" i="5"/>
  <c r="D24" i="5"/>
  <c r="E24" i="5" s="1"/>
  <c r="R23" i="5"/>
  <c r="O23" i="5"/>
  <c r="K23" i="5"/>
  <c r="E23" i="5"/>
  <c r="F23" i="5" s="1"/>
  <c r="D23" i="5"/>
  <c r="R22" i="5"/>
  <c r="O22" i="5"/>
  <c r="K22" i="5"/>
  <c r="F22" i="5"/>
  <c r="E22" i="5"/>
  <c r="D22" i="5"/>
  <c r="R21" i="5"/>
  <c r="O21" i="5"/>
  <c r="E21" i="5"/>
  <c r="D21" i="5"/>
  <c r="R20" i="5"/>
  <c r="O20" i="5"/>
  <c r="D20" i="5"/>
  <c r="E20" i="5" s="1"/>
  <c r="R19" i="5"/>
  <c r="O19" i="5"/>
  <c r="K19" i="5"/>
  <c r="D19" i="5"/>
  <c r="E19" i="5" s="1"/>
  <c r="R18" i="5"/>
  <c r="O18" i="5"/>
  <c r="D18" i="5"/>
  <c r="E18" i="5" s="1"/>
  <c r="R17" i="5"/>
  <c r="O17" i="5"/>
  <c r="E17" i="5"/>
  <c r="D17" i="5"/>
  <c r="R16" i="5"/>
  <c r="O16" i="5"/>
  <c r="D16" i="5"/>
  <c r="E16" i="5" s="1"/>
  <c r="F16" i="5" s="1"/>
  <c r="R15" i="5"/>
  <c r="O15" i="5"/>
  <c r="E15" i="5"/>
  <c r="D15" i="5"/>
  <c r="R14" i="5"/>
  <c r="O14" i="5"/>
  <c r="D14" i="5"/>
  <c r="E14" i="5" s="1"/>
  <c r="F14" i="5" s="1"/>
  <c r="R13" i="5"/>
  <c r="O13" i="5"/>
  <c r="D13" i="5"/>
  <c r="E13" i="5" s="1"/>
  <c r="R12" i="5"/>
  <c r="O12" i="5"/>
  <c r="E12" i="5"/>
  <c r="D12" i="5"/>
  <c r="R11" i="5"/>
  <c r="O11" i="5"/>
  <c r="E11" i="5"/>
  <c r="D11" i="5"/>
  <c r="R10" i="5"/>
  <c r="O10" i="5"/>
  <c r="D10" i="5"/>
  <c r="E10" i="5" s="1"/>
  <c r="F10" i="5" s="1"/>
  <c r="R9" i="5"/>
  <c r="O9" i="5"/>
  <c r="F9" i="5"/>
  <c r="E9" i="5"/>
  <c r="D9" i="5"/>
  <c r="R8" i="5"/>
  <c r="O8" i="5"/>
  <c r="E8" i="5"/>
  <c r="D8" i="5"/>
  <c r="R7" i="5"/>
  <c r="O7" i="5"/>
  <c r="D7" i="5"/>
  <c r="E7" i="5" s="1"/>
  <c r="F7" i="5" s="1"/>
  <c r="G7" i="5" s="1"/>
  <c r="R6" i="5"/>
  <c r="O6" i="5"/>
  <c r="K6" i="5"/>
  <c r="D6" i="5"/>
  <c r="E6" i="5" s="1"/>
  <c r="R5" i="5"/>
  <c r="K15" i="5" s="1"/>
  <c r="O5" i="5"/>
  <c r="E5" i="5"/>
  <c r="F5" i="5" s="1"/>
  <c r="D5" i="5"/>
  <c r="R4" i="5"/>
  <c r="O4" i="5"/>
  <c r="D4" i="5"/>
  <c r="E4" i="5" s="1"/>
  <c r="F4" i="5" s="1"/>
  <c r="R3" i="5"/>
  <c r="O3" i="5"/>
  <c r="E3" i="5"/>
  <c r="F3" i="5" s="1"/>
  <c r="D3" i="5"/>
  <c r="R2" i="5"/>
  <c r="O2" i="5"/>
  <c r="K2" i="5"/>
  <c r="D2" i="5"/>
  <c r="E2" i="5" s="1"/>
  <c r="F2" i="5" s="1"/>
  <c r="E268" i="4"/>
  <c r="D268" i="4"/>
  <c r="D267" i="4"/>
  <c r="E267" i="4" s="1"/>
  <c r="E266" i="4"/>
  <c r="D266" i="4"/>
  <c r="D265" i="4"/>
  <c r="E265" i="4" s="1"/>
  <c r="F265" i="4" s="1"/>
  <c r="D264" i="4"/>
  <c r="E264" i="4" s="1"/>
  <c r="F264" i="4" s="1"/>
  <c r="E263" i="4"/>
  <c r="D263" i="4"/>
  <c r="D262" i="4"/>
  <c r="E262" i="4" s="1"/>
  <c r="F262" i="4" s="1"/>
  <c r="F261" i="4"/>
  <c r="E261" i="4"/>
  <c r="D261" i="4"/>
  <c r="E260" i="4"/>
  <c r="D260" i="4"/>
  <c r="D259" i="4"/>
  <c r="E259" i="4" s="1"/>
  <c r="F259" i="4" s="1"/>
  <c r="E258" i="4"/>
  <c r="F258" i="4" s="1"/>
  <c r="D258" i="4"/>
  <c r="D257" i="4"/>
  <c r="E257" i="4" s="1"/>
  <c r="F257" i="4" s="1"/>
  <c r="F256" i="4"/>
  <c r="E256" i="4"/>
  <c r="D256" i="4"/>
  <c r="E255" i="4"/>
  <c r="F260" i="4" s="1"/>
  <c r="D255" i="4"/>
  <c r="E254" i="4"/>
  <c r="D254" i="4"/>
  <c r="F253" i="4"/>
  <c r="E253" i="4"/>
  <c r="D253" i="4"/>
  <c r="D252" i="4"/>
  <c r="E252" i="4" s="1"/>
  <c r="E251" i="4"/>
  <c r="D251" i="4"/>
  <c r="D250" i="4"/>
  <c r="E250" i="4" s="1"/>
  <c r="D249" i="4"/>
  <c r="E249" i="4" s="1"/>
  <c r="F254" i="4" s="1"/>
  <c r="E248" i="4"/>
  <c r="D248" i="4"/>
  <c r="D247" i="4"/>
  <c r="E247" i="4" s="1"/>
  <c r="F247" i="4" s="1"/>
  <c r="E246" i="4"/>
  <c r="F246" i="4" s="1"/>
  <c r="D246" i="4"/>
  <c r="E245" i="4"/>
  <c r="F245" i="4" s="1"/>
  <c r="D245" i="4"/>
  <c r="D244" i="4"/>
  <c r="E244" i="4" s="1"/>
  <c r="E243" i="4"/>
  <c r="D243" i="4"/>
  <c r="D242" i="4"/>
  <c r="E242" i="4" s="1"/>
  <c r="F242" i="4" s="1"/>
  <c r="E241" i="4"/>
  <c r="F241" i="4" s="1"/>
  <c r="D241" i="4"/>
  <c r="D240" i="4"/>
  <c r="E240" i="4" s="1"/>
  <c r="E239" i="4"/>
  <c r="D239" i="4"/>
  <c r="D238" i="4"/>
  <c r="E238" i="4" s="1"/>
  <c r="F238" i="4" s="1"/>
  <c r="D237" i="4"/>
  <c r="E237" i="4" s="1"/>
  <c r="F236" i="4"/>
  <c r="E236" i="4"/>
  <c r="D236" i="4"/>
  <c r="E235" i="4"/>
  <c r="F235" i="4" s="1"/>
  <c r="D235" i="4"/>
  <c r="D234" i="4"/>
  <c r="E234" i="4" s="1"/>
  <c r="E233" i="4"/>
  <c r="D233" i="4"/>
  <c r="D232" i="4"/>
  <c r="E232" i="4" s="1"/>
  <c r="E231" i="4"/>
  <c r="D231" i="4"/>
  <c r="E230" i="4"/>
  <c r="D230" i="4"/>
  <c r="E229" i="4"/>
  <c r="F229" i="4" s="1"/>
  <c r="D229" i="4"/>
  <c r="D228" i="4"/>
  <c r="E228" i="4" s="1"/>
  <c r="D227" i="4"/>
  <c r="E227" i="4" s="1"/>
  <c r="F227" i="4" s="1"/>
  <c r="E226" i="4"/>
  <c r="F231" i="4" s="1"/>
  <c r="D226" i="4"/>
  <c r="E225" i="4"/>
  <c r="D225" i="4"/>
  <c r="D224" i="4"/>
  <c r="E224" i="4" s="1"/>
  <c r="F224" i="4" s="1"/>
  <c r="D223" i="4"/>
  <c r="E223" i="4" s="1"/>
  <c r="F223" i="4" s="1"/>
  <c r="D222" i="4"/>
  <c r="E222" i="4" s="1"/>
  <c r="F222" i="4" s="1"/>
  <c r="E221" i="4"/>
  <c r="D221" i="4"/>
  <c r="E220" i="4"/>
  <c r="F220" i="4" s="1"/>
  <c r="D220" i="4"/>
  <c r="E219" i="4"/>
  <c r="D219" i="4"/>
  <c r="E218" i="4"/>
  <c r="F218" i="4" s="1"/>
  <c r="D218" i="4"/>
  <c r="D217" i="4"/>
  <c r="E217" i="4" s="1"/>
  <c r="F217" i="4" s="1"/>
  <c r="E216" i="4"/>
  <c r="F216" i="4" s="1"/>
  <c r="D216" i="4"/>
  <c r="E215" i="4"/>
  <c r="D215" i="4"/>
  <c r="E214" i="4"/>
  <c r="F219" i="4" s="1"/>
  <c r="D214" i="4"/>
  <c r="E213" i="4"/>
  <c r="D213" i="4"/>
  <c r="D212" i="4"/>
  <c r="E212" i="4" s="1"/>
  <c r="F211" i="4"/>
  <c r="E211" i="4"/>
  <c r="D211" i="4"/>
  <c r="D210" i="4"/>
  <c r="E210" i="4" s="1"/>
  <c r="F210" i="4" s="1"/>
  <c r="D209" i="4"/>
  <c r="E209" i="4" s="1"/>
  <c r="F209" i="4" s="1"/>
  <c r="D208" i="4"/>
  <c r="E208" i="4" s="1"/>
  <c r="D207" i="4"/>
  <c r="E207" i="4" s="1"/>
  <c r="E206" i="4"/>
  <c r="D206" i="4"/>
  <c r="E205" i="4"/>
  <c r="D205" i="4"/>
  <c r="E204" i="4"/>
  <c r="D204" i="4"/>
  <c r="D203" i="4"/>
  <c r="E203" i="4" s="1"/>
  <c r="F203" i="4" s="1"/>
  <c r="D202" i="4"/>
  <c r="E202" i="4" s="1"/>
  <c r="F202" i="4" s="1"/>
  <c r="E201" i="4"/>
  <c r="F206" i="4" s="1"/>
  <c r="D201" i="4"/>
  <c r="D200" i="4"/>
  <c r="E200" i="4" s="1"/>
  <c r="D199" i="4"/>
  <c r="E199" i="4" s="1"/>
  <c r="F199" i="4" s="1"/>
  <c r="F198" i="4"/>
  <c r="E198" i="4"/>
  <c r="D198" i="4"/>
  <c r="D197" i="4"/>
  <c r="E197" i="4" s="1"/>
  <c r="E196" i="4"/>
  <c r="F201" i="4" s="1"/>
  <c r="D196" i="4"/>
  <c r="E195" i="4"/>
  <c r="D195" i="4"/>
  <c r="D194" i="4"/>
  <c r="E194" i="4" s="1"/>
  <c r="F194" i="4" s="1"/>
  <c r="D193" i="4"/>
  <c r="E193" i="4" s="1"/>
  <c r="D192" i="4"/>
  <c r="E192" i="4" s="1"/>
  <c r="E191" i="4"/>
  <c r="F191" i="4" s="1"/>
  <c r="D191" i="4"/>
  <c r="D190" i="4"/>
  <c r="E190" i="4" s="1"/>
  <c r="F195" i="4" s="1"/>
  <c r="E189" i="4"/>
  <c r="D189" i="4"/>
  <c r="D188" i="4"/>
  <c r="E188" i="4" s="1"/>
  <c r="F188" i="4" s="1"/>
  <c r="D187" i="4"/>
  <c r="E187" i="4" s="1"/>
  <c r="F187" i="4" s="1"/>
  <c r="E186" i="4"/>
  <c r="D186" i="4"/>
  <c r="D185" i="4"/>
  <c r="E185" i="4" s="1"/>
  <c r="E184" i="4"/>
  <c r="D184" i="4"/>
  <c r="D183" i="4"/>
  <c r="E183" i="4" s="1"/>
  <c r="F183" i="4" s="1"/>
  <c r="D182" i="4"/>
  <c r="E182" i="4" s="1"/>
  <c r="F182" i="4" s="1"/>
  <c r="D181" i="4"/>
  <c r="E181" i="4" s="1"/>
  <c r="D180" i="4"/>
  <c r="E180" i="4" s="1"/>
  <c r="F180" i="4" s="1"/>
  <c r="D179" i="4"/>
  <c r="E179" i="4" s="1"/>
  <c r="F179" i="4" s="1"/>
  <c r="E178" i="4"/>
  <c r="D178" i="4"/>
  <c r="E177" i="4"/>
  <c r="D177" i="4"/>
  <c r="D176" i="4"/>
  <c r="E176" i="4" s="1"/>
  <c r="D175" i="4"/>
  <c r="E175" i="4" s="1"/>
  <c r="F175" i="4" s="1"/>
  <c r="D174" i="4"/>
  <c r="E174" i="4" s="1"/>
  <c r="F174" i="4" s="1"/>
  <c r="D173" i="4"/>
  <c r="E173" i="4" s="1"/>
  <c r="F178" i="4" s="1"/>
  <c r="E172" i="4"/>
  <c r="D172" i="4"/>
  <c r="D171" i="4"/>
  <c r="E171" i="4" s="1"/>
  <c r="F171" i="4" s="1"/>
  <c r="E170" i="4"/>
  <c r="D170" i="4"/>
  <c r="D169" i="4"/>
  <c r="E169" i="4" s="1"/>
  <c r="F169" i="4" s="1"/>
  <c r="E168" i="4"/>
  <c r="D168" i="4"/>
  <c r="D167" i="4"/>
  <c r="E167" i="4" s="1"/>
  <c r="E166" i="4"/>
  <c r="D166" i="4"/>
  <c r="D165" i="4"/>
  <c r="E165" i="4" s="1"/>
  <c r="E164" i="4"/>
  <c r="D164" i="4"/>
  <c r="D163" i="4"/>
  <c r="E163" i="4" s="1"/>
  <c r="E162" i="4"/>
  <c r="F162" i="4" s="1"/>
  <c r="D162" i="4"/>
  <c r="E161" i="4"/>
  <c r="F166" i="4" s="1"/>
  <c r="D161" i="4"/>
  <c r="D160" i="4"/>
  <c r="E160" i="4" s="1"/>
  <c r="F160" i="4" s="1"/>
  <c r="D159" i="4"/>
  <c r="E159" i="4" s="1"/>
  <c r="D158" i="4"/>
  <c r="E158" i="4" s="1"/>
  <c r="F158" i="4" s="1"/>
  <c r="E157" i="4"/>
  <c r="D157" i="4"/>
  <c r="D156" i="4"/>
  <c r="E156" i="4" s="1"/>
  <c r="F161" i="4" s="1"/>
  <c r="E155" i="4"/>
  <c r="D155" i="4"/>
  <c r="E154" i="4"/>
  <c r="F154" i="4" s="1"/>
  <c r="D154" i="4"/>
  <c r="D153" i="4"/>
  <c r="E153" i="4" s="1"/>
  <c r="D152" i="4"/>
  <c r="E152" i="4" s="1"/>
  <c r="E151" i="4"/>
  <c r="F156" i="4" s="1"/>
  <c r="D151" i="4"/>
  <c r="E150" i="4"/>
  <c r="F155" i="4" s="1"/>
  <c r="D150" i="4"/>
  <c r="E149" i="4"/>
  <c r="F149" i="4" s="1"/>
  <c r="D149" i="4"/>
  <c r="D148" i="4"/>
  <c r="E148" i="4" s="1"/>
  <c r="D147" i="4"/>
  <c r="E147" i="4" s="1"/>
  <c r="F147" i="4" s="1"/>
  <c r="D146" i="4"/>
  <c r="E146" i="4" s="1"/>
  <c r="D145" i="4"/>
  <c r="E145" i="4" s="1"/>
  <c r="E144" i="4"/>
  <c r="D144" i="4"/>
  <c r="D143" i="4"/>
  <c r="E143" i="4" s="1"/>
  <c r="F143" i="4" s="1"/>
  <c r="D142" i="4"/>
  <c r="E142" i="4" s="1"/>
  <c r="F142" i="4" s="1"/>
  <c r="D141" i="4"/>
  <c r="E141" i="4" s="1"/>
  <c r="F141" i="4" s="1"/>
  <c r="E140" i="4"/>
  <c r="D140" i="4"/>
  <c r="E139" i="4"/>
  <c r="F144" i="4" s="1"/>
  <c r="D139" i="4"/>
  <c r="D138" i="4"/>
  <c r="E138" i="4" s="1"/>
  <c r="F138" i="4" s="1"/>
  <c r="D137" i="4"/>
  <c r="E137" i="4" s="1"/>
  <c r="D136" i="4"/>
  <c r="E136" i="4" s="1"/>
  <c r="E135" i="4"/>
  <c r="F135" i="4" s="1"/>
  <c r="D135" i="4"/>
  <c r="D134" i="4"/>
  <c r="E134" i="4" s="1"/>
  <c r="F139" i="4" s="1"/>
  <c r="E133" i="4"/>
  <c r="D133" i="4"/>
  <c r="E132" i="4"/>
  <c r="F132" i="4" s="1"/>
  <c r="D132" i="4"/>
  <c r="D131" i="4"/>
  <c r="E131" i="4" s="1"/>
  <c r="E130" i="4"/>
  <c r="D130" i="4"/>
  <c r="D129" i="4"/>
  <c r="E129" i="4" s="1"/>
  <c r="F129" i="4" s="1"/>
  <c r="E128" i="4"/>
  <c r="F133" i="4" s="1"/>
  <c r="D128" i="4"/>
  <c r="E127" i="4"/>
  <c r="D127" i="4"/>
  <c r="E126" i="4"/>
  <c r="F126" i="4" s="1"/>
  <c r="D126" i="4"/>
  <c r="D125" i="4"/>
  <c r="E125" i="4" s="1"/>
  <c r="E124" i="4"/>
  <c r="D124" i="4"/>
  <c r="D123" i="4"/>
  <c r="E123" i="4" s="1"/>
  <c r="F128" i="4" s="1"/>
  <c r="E122" i="4"/>
  <c r="D122" i="4"/>
  <c r="D121" i="4"/>
  <c r="E121" i="4" s="1"/>
  <c r="F121" i="4" s="1"/>
  <c r="D120" i="4"/>
  <c r="E120" i="4" s="1"/>
  <c r="D119" i="4"/>
  <c r="E119" i="4" s="1"/>
  <c r="F118" i="4"/>
  <c r="E118" i="4"/>
  <c r="D118" i="4"/>
  <c r="D117" i="4"/>
  <c r="E117" i="4" s="1"/>
  <c r="E116" i="4"/>
  <c r="D116" i="4"/>
  <c r="F115" i="4"/>
  <c r="E115" i="4"/>
  <c r="D115" i="4"/>
  <c r="D114" i="4"/>
  <c r="E114" i="4" s="1"/>
  <c r="E113" i="4"/>
  <c r="D113" i="4"/>
  <c r="E112" i="4"/>
  <c r="D112" i="4"/>
  <c r="F111" i="4"/>
  <c r="E111" i="4"/>
  <c r="F116" i="4" s="1"/>
  <c r="D111" i="4"/>
  <c r="D110" i="4"/>
  <c r="E110" i="4" s="1"/>
  <c r="F110" i="4" s="1"/>
  <c r="D109" i="4"/>
  <c r="E109" i="4" s="1"/>
  <c r="F109" i="4" s="1"/>
  <c r="D108" i="4"/>
  <c r="E108" i="4" s="1"/>
  <c r="F108" i="4" s="1"/>
  <c r="E107" i="4"/>
  <c r="F107" i="4" s="1"/>
  <c r="D107" i="4"/>
  <c r="F106" i="4"/>
  <c r="E106" i="4"/>
  <c r="D106" i="4"/>
  <c r="D105" i="4"/>
  <c r="E105" i="4" s="1"/>
  <c r="F105" i="4" s="1"/>
  <c r="E104" i="4"/>
  <c r="D104" i="4"/>
  <c r="D103" i="4"/>
  <c r="E103" i="4" s="1"/>
  <c r="F102" i="4"/>
  <c r="E102" i="4"/>
  <c r="D102" i="4"/>
  <c r="F101" i="4"/>
  <c r="E101" i="4"/>
  <c r="D101" i="4"/>
  <c r="E100" i="4"/>
  <c r="D100" i="4"/>
  <c r="D99" i="4"/>
  <c r="E99" i="4" s="1"/>
  <c r="F99" i="4" s="1"/>
  <c r="D98" i="4"/>
  <c r="E98" i="4" s="1"/>
  <c r="F98" i="4" s="1"/>
  <c r="E97" i="4"/>
  <c r="F97" i="4" s="1"/>
  <c r="D97" i="4"/>
  <c r="F96" i="4"/>
  <c r="E96" i="4"/>
  <c r="D96" i="4"/>
  <c r="D95" i="4"/>
  <c r="E95" i="4" s="1"/>
  <c r="D94" i="4"/>
  <c r="E94" i="4" s="1"/>
  <c r="F94" i="4" s="1"/>
  <c r="E93" i="4"/>
  <c r="D93" i="4"/>
  <c r="E92" i="4"/>
  <c r="F92" i="4" s="1"/>
  <c r="D92" i="4"/>
  <c r="F91" i="4"/>
  <c r="E91" i="4"/>
  <c r="D91" i="4"/>
  <c r="D90" i="4"/>
  <c r="E90" i="4" s="1"/>
  <c r="E89" i="4"/>
  <c r="D89" i="4"/>
  <c r="D88" i="4"/>
  <c r="E88" i="4" s="1"/>
  <c r="E87" i="4"/>
  <c r="F87" i="4" s="1"/>
  <c r="D87" i="4"/>
  <c r="F86" i="4"/>
  <c r="E86" i="4"/>
  <c r="D86" i="4"/>
  <c r="E85" i="4"/>
  <c r="F85" i="4" s="1"/>
  <c r="D85" i="4"/>
  <c r="D84" i="4"/>
  <c r="E84" i="4" s="1"/>
  <c r="D83" i="4"/>
  <c r="E83" i="4" s="1"/>
  <c r="F83" i="4" s="1"/>
  <c r="E82" i="4"/>
  <c r="F82" i="4" s="1"/>
  <c r="D82" i="4"/>
  <c r="F81" i="4"/>
  <c r="E81" i="4"/>
  <c r="D81" i="4"/>
  <c r="D80" i="4"/>
  <c r="E80" i="4" s="1"/>
  <c r="F80" i="4" s="1"/>
  <c r="D79" i="4"/>
  <c r="E79" i="4" s="1"/>
  <c r="F79" i="4" s="1"/>
  <c r="F78" i="4"/>
  <c r="E78" i="4"/>
  <c r="D78" i="4"/>
  <c r="F77" i="4"/>
  <c r="E77" i="4"/>
  <c r="D77" i="4"/>
  <c r="F76" i="4"/>
  <c r="E76" i="4"/>
  <c r="D76" i="4"/>
  <c r="E75" i="4"/>
  <c r="D75" i="4"/>
  <c r="D74" i="4"/>
  <c r="E74" i="4" s="1"/>
  <c r="D73" i="4"/>
  <c r="E73" i="4" s="1"/>
  <c r="F73" i="4" s="1"/>
  <c r="E72" i="4"/>
  <c r="D72" i="4"/>
  <c r="F71" i="4"/>
  <c r="E71" i="4"/>
  <c r="D71" i="4"/>
  <c r="D70" i="4"/>
  <c r="E70" i="4" s="1"/>
  <c r="E69" i="4"/>
  <c r="F69" i="4" s="1"/>
  <c r="D69" i="4"/>
  <c r="D68" i="4"/>
  <c r="E68" i="4" s="1"/>
  <c r="F68" i="4" s="1"/>
  <c r="F67" i="4"/>
  <c r="E67" i="4"/>
  <c r="F72" i="4" s="1"/>
  <c r="D67" i="4"/>
  <c r="F66" i="4"/>
  <c r="E66" i="4"/>
  <c r="D66" i="4"/>
  <c r="D65" i="4"/>
  <c r="E65" i="4" s="1"/>
  <c r="F65" i="4" s="1"/>
  <c r="D64" i="4"/>
  <c r="E64" i="4" s="1"/>
  <c r="F64" i="4" s="1"/>
  <c r="F63" i="4"/>
  <c r="E63" i="4"/>
  <c r="D63" i="4"/>
  <c r="E62" i="4"/>
  <c r="F62" i="4" s="1"/>
  <c r="D62" i="4"/>
  <c r="F61" i="4"/>
  <c r="E61" i="4"/>
  <c r="D61" i="4"/>
  <c r="D60" i="4"/>
  <c r="E60" i="4" s="1"/>
  <c r="F60" i="4" s="1"/>
  <c r="D59" i="4"/>
  <c r="E59" i="4" s="1"/>
  <c r="D58" i="4"/>
  <c r="E58" i="4" s="1"/>
  <c r="F57" i="4"/>
  <c r="E57" i="4"/>
  <c r="D57" i="4"/>
  <c r="F56" i="4"/>
  <c r="E56" i="4"/>
  <c r="D56" i="4"/>
  <c r="D55" i="4"/>
  <c r="E55" i="4" s="1"/>
  <c r="F55" i="4" s="1"/>
  <c r="D54" i="4"/>
  <c r="E54" i="4" s="1"/>
  <c r="F54" i="4" s="1"/>
  <c r="D53" i="4"/>
  <c r="E53" i="4" s="1"/>
  <c r="F53" i="4" s="1"/>
  <c r="E52" i="4"/>
  <c r="F52" i="4" s="1"/>
  <c r="D52" i="4"/>
  <c r="F51" i="4"/>
  <c r="E51" i="4"/>
  <c r="D51" i="4"/>
  <c r="F50" i="4"/>
  <c r="E50" i="4"/>
  <c r="D50" i="4"/>
  <c r="D49" i="4"/>
  <c r="E49" i="4" s="1"/>
  <c r="D48" i="4"/>
  <c r="E48" i="4" s="1"/>
  <c r="E47" i="4"/>
  <c r="F47" i="4" s="1"/>
  <c r="D47" i="4"/>
  <c r="F46" i="4"/>
  <c r="E46" i="4"/>
  <c r="D46" i="4"/>
  <c r="D45" i="4"/>
  <c r="E45" i="4" s="1"/>
  <c r="D44" i="4"/>
  <c r="E44" i="4" s="1"/>
  <c r="F44" i="4" s="1"/>
  <c r="D43" i="4"/>
  <c r="E43" i="4" s="1"/>
  <c r="F43" i="4" s="1"/>
  <c r="E42" i="4"/>
  <c r="F42" i="4" s="1"/>
  <c r="D42" i="4"/>
  <c r="F41" i="4"/>
  <c r="E41" i="4"/>
  <c r="D41" i="4"/>
  <c r="D40" i="4"/>
  <c r="E40" i="4" s="1"/>
  <c r="F40" i="4" s="1"/>
  <c r="E39" i="4"/>
  <c r="D39" i="4"/>
  <c r="D38" i="4"/>
  <c r="E38" i="4" s="1"/>
  <c r="E37" i="4"/>
  <c r="D37" i="4"/>
  <c r="F36" i="4"/>
  <c r="E36" i="4"/>
  <c r="D36" i="4"/>
  <c r="D35" i="4"/>
  <c r="E35" i="4" s="1"/>
  <c r="D34" i="4"/>
  <c r="E34" i="4" s="1"/>
  <c r="D33" i="4"/>
  <c r="E33" i="4" s="1"/>
  <c r="F33" i="4" s="1"/>
  <c r="E32" i="4"/>
  <c r="D32" i="4"/>
  <c r="F31" i="4"/>
  <c r="E31" i="4"/>
  <c r="D31" i="4"/>
  <c r="E30" i="4"/>
  <c r="D30" i="4"/>
  <c r="E29" i="4"/>
  <c r="D29" i="4"/>
  <c r="E28" i="4"/>
  <c r="D28" i="4"/>
  <c r="F27" i="4"/>
  <c r="E27" i="4"/>
  <c r="D27" i="4"/>
  <c r="F26" i="4"/>
  <c r="E26" i="4"/>
  <c r="D26" i="4"/>
  <c r="D25" i="4"/>
  <c r="E25" i="4" s="1"/>
  <c r="F25" i="4" s="1"/>
  <c r="D24" i="4"/>
  <c r="E24" i="4" s="1"/>
  <c r="F29" i="4" s="1"/>
  <c r="D23" i="4"/>
  <c r="E23" i="4" s="1"/>
  <c r="E22" i="4"/>
  <c r="D22" i="4"/>
  <c r="F21" i="4"/>
  <c r="E21" i="4"/>
  <c r="D21" i="4"/>
  <c r="D20" i="4"/>
  <c r="E20" i="4" s="1"/>
  <c r="F20" i="4" s="1"/>
  <c r="D19" i="4"/>
  <c r="E19" i="4" s="1"/>
  <c r="F18" i="4"/>
  <c r="E18" i="4"/>
  <c r="D18" i="4"/>
  <c r="E17" i="4"/>
  <c r="F22" i="4" s="1"/>
  <c r="D17" i="4"/>
  <c r="F16" i="4"/>
  <c r="E16" i="4"/>
  <c r="D16" i="4"/>
  <c r="D15" i="4"/>
  <c r="E15" i="4" s="1"/>
  <c r="F15" i="4" s="1"/>
  <c r="D14" i="4"/>
  <c r="E14" i="4" s="1"/>
  <c r="F14" i="4" s="1"/>
  <c r="E13" i="4"/>
  <c r="F13" i="4" s="1"/>
  <c r="D13" i="4"/>
  <c r="E12" i="4"/>
  <c r="F17" i="4" s="1"/>
  <c r="D12" i="4"/>
  <c r="E11" i="4"/>
  <c r="D11" i="4"/>
  <c r="E10" i="4"/>
  <c r="F10" i="4" s="1"/>
  <c r="D10" i="4"/>
  <c r="D9" i="4"/>
  <c r="E9" i="4" s="1"/>
  <c r="D8" i="4"/>
  <c r="E8" i="4" s="1"/>
  <c r="F8" i="4" s="1"/>
  <c r="G8" i="4" s="1"/>
  <c r="E7" i="4"/>
  <c r="F7" i="4" s="1"/>
  <c r="G7" i="4" s="1"/>
  <c r="D7" i="4"/>
  <c r="F6" i="4"/>
  <c r="E6" i="4"/>
  <c r="F11" i="4" s="1"/>
  <c r="D6" i="4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K88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K79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K70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K53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K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J9" i="3"/>
  <c r="C9" i="3"/>
  <c r="R8" i="3"/>
  <c r="O8" i="3"/>
  <c r="J8" i="3"/>
  <c r="C8" i="3"/>
  <c r="R7" i="3"/>
  <c r="O7" i="3"/>
  <c r="J7" i="3"/>
  <c r="C7" i="3"/>
  <c r="R6" i="3"/>
  <c r="O6" i="3"/>
  <c r="K30" i="3" s="1"/>
  <c r="J6" i="3"/>
  <c r="C6" i="3"/>
  <c r="R5" i="3"/>
  <c r="O5" i="3"/>
  <c r="J5" i="3"/>
  <c r="C5" i="3"/>
  <c r="R4" i="3"/>
  <c r="O4" i="3"/>
  <c r="J4" i="3"/>
  <c r="C4" i="3"/>
  <c r="R3" i="3"/>
  <c r="O3" i="3"/>
  <c r="J3" i="3"/>
  <c r="C3" i="3"/>
  <c r="R2" i="3"/>
  <c r="O2" i="3"/>
  <c r="J2" i="3"/>
  <c r="C2" i="3"/>
  <c r="N54" i="2"/>
  <c r="O54" i="2" s="1"/>
  <c r="I54" i="2"/>
  <c r="J54" i="2" s="1"/>
  <c r="D54" i="2"/>
  <c r="E54" i="2" s="1"/>
  <c r="F54" i="2" s="1"/>
  <c r="N53" i="2"/>
  <c r="O53" i="2" s="1"/>
  <c r="P53" i="2" s="1"/>
  <c r="K53" i="2"/>
  <c r="J53" i="2"/>
  <c r="I53" i="2"/>
  <c r="E53" i="2"/>
  <c r="F53" i="2" s="1"/>
  <c r="D53" i="2"/>
  <c r="O52" i="2"/>
  <c r="N52" i="2"/>
  <c r="J52" i="2"/>
  <c r="I52" i="2"/>
  <c r="D52" i="2"/>
  <c r="E52" i="2" s="1"/>
  <c r="P51" i="2"/>
  <c r="O51" i="2"/>
  <c r="N51" i="2"/>
  <c r="I51" i="2"/>
  <c r="J51" i="2" s="1"/>
  <c r="K51" i="2" s="1"/>
  <c r="E51" i="2"/>
  <c r="F51" i="2" s="1"/>
  <c r="D51" i="2"/>
  <c r="O50" i="2"/>
  <c r="N50" i="2"/>
  <c r="I50" i="2"/>
  <c r="J50" i="2" s="1"/>
  <c r="D50" i="2"/>
  <c r="E50" i="2" s="1"/>
  <c r="N49" i="2"/>
  <c r="O49" i="2" s="1"/>
  <c r="P49" i="2" s="1"/>
  <c r="I49" i="2"/>
  <c r="J49" i="2" s="1"/>
  <c r="F49" i="2"/>
  <c r="D49" i="2"/>
  <c r="E49" i="2" s="1"/>
  <c r="N48" i="2"/>
  <c r="O48" i="2" s="1"/>
  <c r="J48" i="2"/>
  <c r="I48" i="2"/>
  <c r="E48" i="2"/>
  <c r="D48" i="2"/>
  <c r="N47" i="2"/>
  <c r="O47" i="2" s="1"/>
  <c r="I47" i="2"/>
  <c r="J47" i="2" s="1"/>
  <c r="K52" i="2" s="1"/>
  <c r="D47" i="2"/>
  <c r="E47" i="2" s="1"/>
  <c r="F47" i="2" s="1"/>
  <c r="O46" i="2"/>
  <c r="P46" i="2" s="1"/>
  <c r="N46" i="2"/>
  <c r="J46" i="2"/>
  <c r="I46" i="2"/>
  <c r="D46" i="2"/>
  <c r="E46" i="2" s="1"/>
  <c r="F46" i="2" s="1"/>
  <c r="N45" i="2"/>
  <c r="O45" i="2" s="1"/>
  <c r="J45" i="2"/>
  <c r="I45" i="2"/>
  <c r="D45" i="2"/>
  <c r="E45" i="2" s="1"/>
  <c r="F45" i="2" s="1"/>
  <c r="O44" i="2"/>
  <c r="N44" i="2"/>
  <c r="J44" i="2"/>
  <c r="I44" i="2"/>
  <c r="D44" i="2"/>
  <c r="E44" i="2" s="1"/>
  <c r="F44" i="2" s="1"/>
  <c r="O43" i="2"/>
  <c r="P48" i="2" s="1"/>
  <c r="N43" i="2"/>
  <c r="I43" i="2"/>
  <c r="J43" i="2" s="1"/>
  <c r="K48" i="2" s="1"/>
  <c r="F43" i="2"/>
  <c r="D43" i="2"/>
  <c r="E43" i="2" s="1"/>
  <c r="N42" i="2"/>
  <c r="O42" i="2" s="1"/>
  <c r="J42" i="2"/>
  <c r="I42" i="2"/>
  <c r="E42" i="2"/>
  <c r="D42" i="2"/>
  <c r="O41" i="2"/>
  <c r="N41" i="2"/>
  <c r="I41" i="2"/>
  <c r="J41" i="2" s="1"/>
  <c r="K46" i="2" s="1"/>
  <c r="E41" i="2"/>
  <c r="D41" i="2"/>
  <c r="N40" i="2"/>
  <c r="O40" i="2" s="1"/>
  <c r="J40" i="2"/>
  <c r="I40" i="2"/>
  <c r="F40" i="2"/>
  <c r="E40" i="2"/>
  <c r="D40" i="2"/>
  <c r="N39" i="2"/>
  <c r="O39" i="2" s="1"/>
  <c r="P44" i="2" s="1"/>
  <c r="Q44" i="2" s="1"/>
  <c r="J39" i="2"/>
  <c r="K44" i="2" s="1"/>
  <c r="L44" i="2" s="1"/>
  <c r="I39" i="2"/>
  <c r="E39" i="2"/>
  <c r="D39" i="2"/>
  <c r="N38" i="2"/>
  <c r="O38" i="2" s="1"/>
  <c r="P38" i="2" s="1"/>
  <c r="K38" i="2"/>
  <c r="I38" i="2"/>
  <c r="J38" i="2" s="1"/>
  <c r="F38" i="2"/>
  <c r="E38" i="2"/>
  <c r="D38" i="2"/>
  <c r="N37" i="2"/>
  <c r="O37" i="2" s="1"/>
  <c r="P37" i="2" s="1"/>
  <c r="J37" i="2"/>
  <c r="I37" i="2"/>
  <c r="D37" i="2"/>
  <c r="E37" i="2" s="1"/>
  <c r="F37" i="2" s="1"/>
  <c r="N36" i="2"/>
  <c r="O36" i="2" s="1"/>
  <c r="P36" i="2" s="1"/>
  <c r="Q36" i="2" s="1"/>
  <c r="L36" i="2"/>
  <c r="K36" i="2"/>
  <c r="J36" i="2"/>
  <c r="I36" i="2"/>
  <c r="F36" i="2"/>
  <c r="E36" i="2"/>
  <c r="D36" i="2"/>
  <c r="N35" i="2"/>
  <c r="O35" i="2" s="1"/>
  <c r="P35" i="2" s="1"/>
  <c r="Q35" i="2" s="1"/>
  <c r="J35" i="2"/>
  <c r="K35" i="2" s="1"/>
  <c r="L35" i="2" s="1"/>
  <c r="I35" i="2"/>
  <c r="D35" i="2"/>
  <c r="E35" i="2" s="1"/>
  <c r="F35" i="2" s="1"/>
  <c r="O34" i="2"/>
  <c r="N34" i="2"/>
  <c r="I34" i="2"/>
  <c r="J34" i="2" s="1"/>
  <c r="K34" i="2" s="1"/>
  <c r="D34" i="2"/>
  <c r="E34" i="2" s="1"/>
  <c r="P33" i="2"/>
  <c r="O33" i="2"/>
  <c r="N33" i="2"/>
  <c r="J33" i="2"/>
  <c r="I33" i="2"/>
  <c r="E33" i="2"/>
  <c r="D33" i="2"/>
  <c r="N32" i="2"/>
  <c r="O32" i="2" s="1"/>
  <c r="I32" i="2"/>
  <c r="J32" i="2" s="1"/>
  <c r="E32" i="2"/>
  <c r="F32" i="2" s="1"/>
  <c r="D32" i="2"/>
  <c r="P31" i="2"/>
  <c r="O31" i="2"/>
  <c r="N31" i="2"/>
  <c r="K31" i="2"/>
  <c r="J31" i="2"/>
  <c r="I31" i="2"/>
  <c r="D31" i="2"/>
  <c r="E31" i="2" s="1"/>
  <c r="N30" i="2"/>
  <c r="O30" i="2" s="1"/>
  <c r="I30" i="2"/>
  <c r="J30" i="2" s="1"/>
  <c r="E30" i="2"/>
  <c r="D30" i="2"/>
  <c r="P29" i="2"/>
  <c r="O29" i="2"/>
  <c r="N29" i="2"/>
  <c r="I29" i="2"/>
  <c r="J29" i="2" s="1"/>
  <c r="K29" i="2" s="1"/>
  <c r="D29" i="2"/>
  <c r="E29" i="2" s="1"/>
  <c r="F33" i="2" s="1"/>
  <c r="N28" i="2"/>
  <c r="O28" i="2" s="1"/>
  <c r="P28" i="2" s="1"/>
  <c r="I28" i="2"/>
  <c r="J28" i="2" s="1"/>
  <c r="K28" i="2" s="1"/>
  <c r="F28" i="2"/>
  <c r="E28" i="2"/>
  <c r="D28" i="2"/>
  <c r="O27" i="2"/>
  <c r="P27" i="2" s="1"/>
  <c r="N27" i="2"/>
  <c r="J27" i="2"/>
  <c r="K27" i="2" s="1"/>
  <c r="I27" i="2"/>
  <c r="E27" i="2"/>
  <c r="F27" i="2" s="1"/>
  <c r="D27" i="2"/>
  <c r="N26" i="2"/>
  <c r="O26" i="2" s="1"/>
  <c r="K26" i="2"/>
  <c r="J26" i="2"/>
  <c r="I26" i="2"/>
  <c r="D26" i="2"/>
  <c r="E26" i="2" s="1"/>
  <c r="F26" i="2" s="1"/>
  <c r="N25" i="2"/>
  <c r="O25" i="2" s="1"/>
  <c r="P25" i="2" s="1"/>
  <c r="I25" i="2"/>
  <c r="J25" i="2" s="1"/>
  <c r="K25" i="2" s="1"/>
  <c r="D25" i="2"/>
  <c r="E25" i="2" s="1"/>
  <c r="P24" i="2"/>
  <c r="O24" i="2"/>
  <c r="N24" i="2"/>
  <c r="I24" i="2"/>
  <c r="J24" i="2" s="1"/>
  <c r="D24" i="2"/>
  <c r="E24" i="2" s="1"/>
  <c r="N23" i="2"/>
  <c r="O23" i="2" s="1"/>
  <c r="P23" i="2" s="1"/>
  <c r="K23" i="2"/>
  <c r="I23" i="2"/>
  <c r="J23" i="2" s="1"/>
  <c r="F23" i="2"/>
  <c r="E23" i="2"/>
  <c r="D23" i="2"/>
  <c r="N22" i="2"/>
  <c r="O22" i="2" s="1"/>
  <c r="P22" i="2" s="1"/>
  <c r="I22" i="2"/>
  <c r="J22" i="2" s="1"/>
  <c r="D22" i="2"/>
  <c r="E22" i="2" s="1"/>
  <c r="N21" i="2"/>
  <c r="O21" i="2" s="1"/>
  <c r="P21" i="2" s="1"/>
  <c r="K21" i="2"/>
  <c r="J21" i="2"/>
  <c r="I21" i="2"/>
  <c r="E21" i="2"/>
  <c r="F21" i="2" s="1"/>
  <c r="D21" i="2"/>
  <c r="O20" i="2"/>
  <c r="N20" i="2"/>
  <c r="I20" i="2"/>
  <c r="J20" i="2" s="1"/>
  <c r="K20" i="2" s="1"/>
  <c r="D20" i="2"/>
  <c r="E20" i="2" s="1"/>
  <c r="F20" i="2" s="1"/>
  <c r="P19" i="2"/>
  <c r="O19" i="2"/>
  <c r="N19" i="2"/>
  <c r="I19" i="2"/>
  <c r="J19" i="2" s="1"/>
  <c r="K19" i="2" s="1"/>
  <c r="E19" i="2"/>
  <c r="F19" i="2" s="1"/>
  <c r="D19" i="2"/>
  <c r="N18" i="2"/>
  <c r="O18" i="2" s="1"/>
  <c r="I18" i="2"/>
  <c r="J18" i="2" s="1"/>
  <c r="F18" i="2"/>
  <c r="E18" i="2"/>
  <c r="D18" i="2"/>
  <c r="N17" i="2"/>
  <c r="O17" i="2" s="1"/>
  <c r="I17" i="2"/>
  <c r="J17" i="2" s="1"/>
  <c r="K17" i="2" s="1"/>
  <c r="D17" i="2"/>
  <c r="E17" i="2" s="1"/>
  <c r="O16" i="2"/>
  <c r="P16" i="2" s="1"/>
  <c r="N16" i="2"/>
  <c r="K16" i="2"/>
  <c r="J16" i="2"/>
  <c r="I16" i="2"/>
  <c r="E16" i="2"/>
  <c r="F16" i="2" s="1"/>
  <c r="D16" i="2"/>
  <c r="N15" i="2"/>
  <c r="O15" i="2" s="1"/>
  <c r="P15" i="2" s="1"/>
  <c r="I15" i="2"/>
  <c r="J15" i="2" s="1"/>
  <c r="K15" i="2" s="1"/>
  <c r="E15" i="2"/>
  <c r="D15" i="2"/>
  <c r="P14" i="2"/>
  <c r="O14" i="2"/>
  <c r="N14" i="2"/>
  <c r="I14" i="2"/>
  <c r="J14" i="2" s="1"/>
  <c r="K14" i="2" s="1"/>
  <c r="E14" i="2"/>
  <c r="F14" i="2" s="1"/>
  <c r="D14" i="2"/>
  <c r="P13" i="2"/>
  <c r="O13" i="2"/>
  <c r="N13" i="2"/>
  <c r="J13" i="2"/>
  <c r="K13" i="2" s="1"/>
  <c r="I13" i="2"/>
  <c r="F13" i="2"/>
  <c r="E13" i="2"/>
  <c r="D13" i="2"/>
  <c r="N12" i="2"/>
  <c r="O12" i="2" s="1"/>
  <c r="K12" i="2"/>
  <c r="J12" i="2"/>
  <c r="I12" i="2"/>
  <c r="D12" i="2"/>
  <c r="E12" i="2" s="1"/>
  <c r="F12" i="2" s="1"/>
  <c r="N11" i="2"/>
  <c r="O11" i="2" s="1"/>
  <c r="P11" i="2" s="1"/>
  <c r="K11" i="2"/>
  <c r="J11" i="2"/>
  <c r="I11" i="2"/>
  <c r="E11" i="2"/>
  <c r="D11" i="2"/>
  <c r="N10" i="2"/>
  <c r="O10" i="2" s="1"/>
  <c r="I10" i="2"/>
  <c r="J10" i="2" s="1"/>
  <c r="K10" i="2" s="1"/>
  <c r="D10" i="2"/>
  <c r="E10" i="2" s="1"/>
  <c r="P9" i="2"/>
  <c r="O9" i="2"/>
  <c r="N9" i="2"/>
  <c r="J9" i="2"/>
  <c r="K9" i="2" s="1"/>
  <c r="I9" i="2"/>
  <c r="E9" i="2"/>
  <c r="D9" i="2"/>
  <c r="N8" i="2"/>
  <c r="O8" i="2" s="1"/>
  <c r="I8" i="2"/>
  <c r="J8" i="2" s="1"/>
  <c r="K8" i="2" s="1"/>
  <c r="F8" i="2"/>
  <c r="E8" i="2"/>
  <c r="D8" i="2"/>
  <c r="N7" i="2"/>
  <c r="O7" i="2" s="1"/>
  <c r="P7" i="2" s="1"/>
  <c r="J7" i="2"/>
  <c r="I7" i="2"/>
  <c r="E7" i="2"/>
  <c r="D7" i="2"/>
  <c r="O6" i="2"/>
  <c r="P6" i="2" s="1"/>
  <c r="N6" i="2"/>
  <c r="K6" i="2"/>
  <c r="J6" i="2"/>
  <c r="I6" i="2"/>
  <c r="D6" i="2"/>
  <c r="E6" i="2" s="1"/>
  <c r="F6" i="2" s="1"/>
  <c r="N5" i="2"/>
  <c r="O5" i="2" s="1"/>
  <c r="P5" i="2" s="1"/>
  <c r="J5" i="2"/>
  <c r="K5" i="2" s="1"/>
  <c r="I5" i="2"/>
  <c r="D5" i="2"/>
  <c r="E5" i="2" s="1"/>
  <c r="F5" i="2" s="1"/>
  <c r="N4" i="2"/>
  <c r="O4" i="2" s="1"/>
  <c r="P4" i="2" s="1"/>
  <c r="I4" i="2"/>
  <c r="J4" i="2" s="1"/>
  <c r="K4" i="2" s="1"/>
  <c r="D4" i="2"/>
  <c r="E4" i="2" s="1"/>
  <c r="O3" i="2"/>
  <c r="P3" i="2" s="1"/>
  <c r="Q3" i="2" s="1"/>
  <c r="N3" i="2"/>
  <c r="J3" i="2"/>
  <c r="K3" i="2" s="1"/>
  <c r="I3" i="2"/>
  <c r="E3" i="2"/>
  <c r="F3" i="2" s="1"/>
  <c r="D3" i="2"/>
  <c r="P2" i="2"/>
  <c r="Q2" i="2" s="1"/>
  <c r="O2" i="2"/>
  <c r="N2" i="2"/>
  <c r="I2" i="2"/>
  <c r="J2" i="2" s="1"/>
  <c r="D2" i="2"/>
  <c r="E2" i="2" s="1"/>
  <c r="N55" i="1"/>
  <c r="O55" i="1" s="1"/>
  <c r="P55" i="1" s="1"/>
  <c r="J55" i="1"/>
  <c r="I55" i="1"/>
  <c r="E55" i="1"/>
  <c r="D55" i="1"/>
  <c r="O54" i="1"/>
  <c r="N54" i="1"/>
  <c r="I54" i="1"/>
  <c r="J54" i="1" s="1"/>
  <c r="E54" i="1"/>
  <c r="F54" i="1" s="1"/>
  <c r="D54" i="1"/>
  <c r="O53" i="1"/>
  <c r="P53" i="1" s="1"/>
  <c r="N53" i="1"/>
  <c r="J53" i="1"/>
  <c r="I53" i="1"/>
  <c r="E53" i="1"/>
  <c r="D53" i="1"/>
  <c r="N52" i="1"/>
  <c r="O52" i="1" s="1"/>
  <c r="I52" i="1"/>
  <c r="J52" i="1" s="1"/>
  <c r="D52" i="1"/>
  <c r="E52" i="1" s="1"/>
  <c r="F52" i="1" s="1"/>
  <c r="O51" i="1"/>
  <c r="P51" i="1" s="1"/>
  <c r="N51" i="1"/>
  <c r="J51" i="1"/>
  <c r="I51" i="1"/>
  <c r="E51" i="1"/>
  <c r="D51" i="1"/>
  <c r="N50" i="1"/>
  <c r="O50" i="1" s="1"/>
  <c r="J50" i="1"/>
  <c r="K50" i="1" s="1"/>
  <c r="I50" i="1"/>
  <c r="E50" i="1"/>
  <c r="F51" i="1" s="1"/>
  <c r="D50" i="1"/>
  <c r="N49" i="1"/>
  <c r="O49" i="1" s="1"/>
  <c r="P49" i="1" s="1"/>
  <c r="I49" i="1"/>
  <c r="J49" i="1" s="1"/>
  <c r="K49" i="1" s="1"/>
  <c r="D49" i="1"/>
  <c r="E49" i="1" s="1"/>
  <c r="N48" i="1"/>
  <c r="O48" i="1" s="1"/>
  <c r="P48" i="1" s="1"/>
  <c r="J48" i="1"/>
  <c r="K48" i="1" s="1"/>
  <c r="I48" i="1"/>
  <c r="D48" i="1"/>
  <c r="E48" i="1" s="1"/>
  <c r="O47" i="1"/>
  <c r="N47" i="1"/>
  <c r="J47" i="1"/>
  <c r="I47" i="1"/>
  <c r="D47" i="1"/>
  <c r="E47" i="1" s="1"/>
  <c r="F47" i="1" s="1"/>
  <c r="O46" i="1"/>
  <c r="P46" i="1" s="1"/>
  <c r="N46" i="1"/>
  <c r="I46" i="1"/>
  <c r="J46" i="1" s="1"/>
  <c r="K46" i="1" s="1"/>
  <c r="F46" i="1"/>
  <c r="D46" i="1"/>
  <c r="E46" i="1" s="1"/>
  <c r="O45" i="1"/>
  <c r="N45" i="1"/>
  <c r="J45" i="1"/>
  <c r="I45" i="1"/>
  <c r="E45" i="1"/>
  <c r="D45" i="1"/>
  <c r="N44" i="1"/>
  <c r="O44" i="1" s="1"/>
  <c r="P44" i="1" s="1"/>
  <c r="I44" i="1"/>
  <c r="J44" i="1" s="1"/>
  <c r="K44" i="1" s="1"/>
  <c r="E44" i="1"/>
  <c r="F44" i="1" s="1"/>
  <c r="D44" i="1"/>
  <c r="O43" i="1"/>
  <c r="N43" i="1"/>
  <c r="J43" i="1"/>
  <c r="I43" i="1"/>
  <c r="D43" i="1"/>
  <c r="E43" i="1" s="1"/>
  <c r="N42" i="1"/>
  <c r="O42" i="1" s="1"/>
  <c r="P43" i="1" s="1"/>
  <c r="J42" i="1"/>
  <c r="K43" i="1" s="1"/>
  <c r="I42" i="1"/>
  <c r="D42" i="1"/>
  <c r="E42" i="1" s="1"/>
  <c r="F42" i="1" s="1"/>
  <c r="O41" i="1"/>
  <c r="N41" i="1"/>
  <c r="J41" i="1"/>
  <c r="I41" i="1"/>
  <c r="D41" i="1"/>
  <c r="E41" i="1" s="1"/>
  <c r="N40" i="1"/>
  <c r="O40" i="1" s="1"/>
  <c r="P40" i="1" s="1"/>
  <c r="J40" i="1"/>
  <c r="I40" i="1"/>
  <c r="E40" i="1"/>
  <c r="D40" i="1"/>
  <c r="O39" i="1"/>
  <c r="N39" i="1"/>
  <c r="I39" i="1"/>
  <c r="J39" i="1" s="1"/>
  <c r="K39" i="1" s="1"/>
  <c r="D39" i="1"/>
  <c r="E39" i="1" s="1"/>
  <c r="F39" i="1" s="1"/>
  <c r="O38" i="1"/>
  <c r="N38" i="1"/>
  <c r="J38" i="1"/>
  <c r="I38" i="1"/>
  <c r="E38" i="1"/>
  <c r="F38" i="1" s="1"/>
  <c r="D38" i="1"/>
  <c r="N37" i="1"/>
  <c r="O37" i="1" s="1"/>
  <c r="I37" i="1"/>
  <c r="J37" i="1" s="1"/>
  <c r="K37" i="1" s="1"/>
  <c r="F37" i="1"/>
  <c r="E37" i="1"/>
  <c r="D37" i="1"/>
  <c r="O36" i="1"/>
  <c r="P36" i="1" s="1"/>
  <c r="N36" i="1"/>
  <c r="I36" i="1"/>
  <c r="J36" i="1" s="1"/>
  <c r="K36" i="1" s="1"/>
  <c r="E36" i="1"/>
  <c r="D36" i="1"/>
  <c r="O35" i="1"/>
  <c r="N35" i="1"/>
  <c r="I35" i="1"/>
  <c r="J35" i="1" s="1"/>
  <c r="E35" i="1"/>
  <c r="D35" i="1"/>
  <c r="N34" i="1"/>
  <c r="O34" i="1" s="1"/>
  <c r="I34" i="1"/>
  <c r="J34" i="1" s="1"/>
  <c r="K34" i="1" s="1"/>
  <c r="E34" i="1"/>
  <c r="D34" i="1"/>
  <c r="O33" i="1"/>
  <c r="N33" i="1"/>
  <c r="J33" i="1"/>
  <c r="I33" i="1"/>
  <c r="D33" i="1"/>
  <c r="E33" i="1" s="1"/>
  <c r="O32" i="1"/>
  <c r="N32" i="1"/>
  <c r="I32" i="1"/>
  <c r="J32" i="1" s="1"/>
  <c r="K32" i="1" s="1"/>
  <c r="E32" i="1"/>
  <c r="F32" i="1" s="1"/>
  <c r="D32" i="1"/>
  <c r="O31" i="1"/>
  <c r="N31" i="1"/>
  <c r="I31" i="1"/>
  <c r="J31" i="1" s="1"/>
  <c r="K31" i="1" s="1"/>
  <c r="D31" i="1"/>
  <c r="E31" i="1" s="1"/>
  <c r="F31" i="1" s="1"/>
  <c r="N30" i="1"/>
  <c r="O30" i="1" s="1"/>
  <c r="J30" i="1"/>
  <c r="K30" i="1" s="1"/>
  <c r="I30" i="1"/>
  <c r="E30" i="1"/>
  <c r="D30" i="1"/>
  <c r="O29" i="1"/>
  <c r="N29" i="1"/>
  <c r="I29" i="1"/>
  <c r="J29" i="1" s="1"/>
  <c r="K29" i="1" s="1"/>
  <c r="D29" i="1"/>
  <c r="E29" i="1" s="1"/>
  <c r="F29" i="1" s="1"/>
  <c r="O28" i="1"/>
  <c r="P29" i="1" s="1"/>
  <c r="N28" i="1"/>
  <c r="J28" i="1"/>
  <c r="K28" i="1" s="1"/>
  <c r="I28" i="1"/>
  <c r="E28" i="1"/>
  <c r="D28" i="1"/>
  <c r="O27" i="1"/>
  <c r="N27" i="1"/>
  <c r="J27" i="1"/>
  <c r="K27" i="1" s="1"/>
  <c r="I27" i="1"/>
  <c r="D27" i="1"/>
  <c r="E27" i="1" s="1"/>
  <c r="O26" i="1"/>
  <c r="P27" i="1" s="1"/>
  <c r="N26" i="1"/>
  <c r="J26" i="1"/>
  <c r="I26" i="1"/>
  <c r="E26" i="1"/>
  <c r="D26" i="1"/>
  <c r="N25" i="1"/>
  <c r="O25" i="1" s="1"/>
  <c r="J25" i="1"/>
  <c r="I25" i="1"/>
  <c r="E25" i="1"/>
  <c r="F26" i="1" s="1"/>
  <c r="D25" i="1"/>
  <c r="N24" i="1"/>
  <c r="O24" i="1" s="1"/>
  <c r="P24" i="1" s="1"/>
  <c r="J24" i="1"/>
  <c r="I24" i="1"/>
  <c r="E24" i="1"/>
  <c r="D24" i="1"/>
  <c r="N23" i="1"/>
  <c r="O23" i="1" s="1"/>
  <c r="J23" i="1"/>
  <c r="K23" i="1" s="1"/>
  <c r="I23" i="1"/>
  <c r="D23" i="1"/>
  <c r="E23" i="1" s="1"/>
  <c r="F23" i="1" s="1"/>
  <c r="N22" i="1"/>
  <c r="O22" i="1" s="1"/>
  <c r="P22" i="1" s="1"/>
  <c r="I22" i="1"/>
  <c r="J22" i="1" s="1"/>
  <c r="D22" i="1"/>
  <c r="E22" i="1" s="1"/>
  <c r="O21" i="1"/>
  <c r="N21" i="1"/>
  <c r="K21" i="1"/>
  <c r="J21" i="1"/>
  <c r="K22" i="1" s="1"/>
  <c r="I21" i="1"/>
  <c r="D21" i="1"/>
  <c r="E21" i="1" s="1"/>
  <c r="O20" i="1"/>
  <c r="P20" i="1" s="1"/>
  <c r="N20" i="1"/>
  <c r="J20" i="1"/>
  <c r="K20" i="1" s="1"/>
  <c r="I20" i="1"/>
  <c r="E20" i="1"/>
  <c r="F20" i="1" s="1"/>
  <c r="D20" i="1"/>
  <c r="P19" i="1"/>
  <c r="O19" i="1"/>
  <c r="N19" i="1"/>
  <c r="J19" i="1"/>
  <c r="K19" i="1" s="1"/>
  <c r="I19" i="1"/>
  <c r="D19" i="1"/>
  <c r="E19" i="1" s="1"/>
  <c r="O18" i="1"/>
  <c r="N18" i="1"/>
  <c r="J18" i="1"/>
  <c r="I18" i="1"/>
  <c r="D18" i="1"/>
  <c r="E18" i="1" s="1"/>
  <c r="F18" i="1" s="1"/>
  <c r="N17" i="1"/>
  <c r="O17" i="1" s="1"/>
  <c r="J17" i="1"/>
  <c r="K18" i="1" s="1"/>
  <c r="I17" i="1"/>
  <c r="E17" i="1"/>
  <c r="D17" i="1"/>
  <c r="O16" i="1"/>
  <c r="N16" i="1"/>
  <c r="J16" i="1"/>
  <c r="I16" i="1"/>
  <c r="D16" i="1"/>
  <c r="E16" i="1" s="1"/>
  <c r="N15" i="1"/>
  <c r="O15" i="1" s="1"/>
  <c r="P15" i="1" s="1"/>
  <c r="I15" i="1"/>
  <c r="J15" i="1" s="1"/>
  <c r="K16" i="1" s="1"/>
  <c r="E15" i="1"/>
  <c r="F15" i="1" s="1"/>
  <c r="D15" i="1"/>
  <c r="N14" i="1"/>
  <c r="O14" i="1" s="1"/>
  <c r="I14" i="1"/>
  <c r="J14" i="1" s="1"/>
  <c r="D14" i="1"/>
  <c r="E14" i="1" s="1"/>
  <c r="F14" i="1" s="1"/>
  <c r="O13" i="1"/>
  <c r="N13" i="1"/>
  <c r="J13" i="1"/>
  <c r="I13" i="1"/>
  <c r="F13" i="1"/>
  <c r="E13" i="1"/>
  <c r="D13" i="1"/>
  <c r="N12" i="1"/>
  <c r="O12" i="1" s="1"/>
  <c r="P12" i="1" s="1"/>
  <c r="I12" i="1"/>
  <c r="J12" i="1" s="1"/>
  <c r="K12" i="1" s="1"/>
  <c r="F12" i="1"/>
  <c r="E12" i="1"/>
  <c r="D12" i="1"/>
  <c r="O11" i="1"/>
  <c r="P11" i="1" s="1"/>
  <c r="N11" i="1"/>
  <c r="I11" i="1"/>
  <c r="J11" i="1" s="1"/>
  <c r="E11" i="1"/>
  <c r="D11" i="1"/>
  <c r="N10" i="1"/>
  <c r="O10" i="1" s="1"/>
  <c r="P10" i="1" s="1"/>
  <c r="J10" i="1"/>
  <c r="K11" i="1" s="1"/>
  <c r="I10" i="1"/>
  <c r="E10" i="1"/>
  <c r="D10" i="1"/>
  <c r="O9" i="1"/>
  <c r="N9" i="1"/>
  <c r="K9" i="1"/>
  <c r="J9" i="1"/>
  <c r="I9" i="1"/>
  <c r="D9" i="1"/>
  <c r="E9" i="1" s="1"/>
  <c r="N8" i="1"/>
  <c r="O8" i="1" s="1"/>
  <c r="P8" i="1" s="1"/>
  <c r="K8" i="1"/>
  <c r="J8" i="1"/>
  <c r="I8" i="1"/>
  <c r="D8" i="1"/>
  <c r="E8" i="1" s="1"/>
  <c r="F8" i="1" s="1"/>
  <c r="P7" i="1"/>
  <c r="O7" i="1"/>
  <c r="N7" i="1"/>
  <c r="J7" i="1"/>
  <c r="I7" i="1"/>
  <c r="D7" i="1"/>
  <c r="E7" i="1" s="1"/>
  <c r="O6" i="1"/>
  <c r="P6" i="1" s="1"/>
  <c r="N6" i="1"/>
  <c r="I6" i="1"/>
  <c r="J6" i="1" s="1"/>
  <c r="E6" i="1"/>
  <c r="F6" i="1" s="1"/>
  <c r="D6" i="1"/>
  <c r="O5" i="1"/>
  <c r="P5" i="1" s="1"/>
  <c r="N5" i="1"/>
  <c r="I5" i="1"/>
  <c r="J5" i="1" s="1"/>
  <c r="F5" i="1"/>
  <c r="E5" i="1"/>
  <c r="D5" i="1"/>
  <c r="O4" i="1"/>
  <c r="N4" i="1"/>
  <c r="I4" i="1"/>
  <c r="J4" i="1" s="1"/>
  <c r="E4" i="1"/>
  <c r="D4" i="1"/>
  <c r="N3" i="1"/>
  <c r="O3" i="1" s="1"/>
  <c r="P3" i="1" s="1"/>
  <c r="Q3" i="1" s="1"/>
  <c r="J3" i="1"/>
  <c r="K3" i="1" s="1"/>
  <c r="L3" i="1" s="1"/>
  <c r="I3" i="1"/>
  <c r="D3" i="1"/>
  <c r="E3" i="1" s="1"/>
  <c r="F3" i="1" s="1"/>
  <c r="G3" i="1" s="1"/>
  <c r="P2" i="1"/>
  <c r="O2" i="1"/>
  <c r="N2" i="1"/>
  <c r="J2" i="1"/>
  <c r="K2" i="1" s="1"/>
  <c r="I2" i="1"/>
  <c r="E2" i="1"/>
  <c r="F2" i="1" s="1"/>
  <c r="D2" i="1"/>
  <c r="P18" i="1" l="1"/>
  <c r="P17" i="1"/>
  <c r="K13" i="1"/>
  <c r="F84" i="13"/>
  <c r="F79" i="13"/>
  <c r="F75" i="4"/>
  <c r="F70" i="4"/>
  <c r="F130" i="4"/>
  <c r="F125" i="4"/>
  <c r="F10" i="2"/>
  <c r="F15" i="2"/>
  <c r="F239" i="4"/>
  <c r="F234" i="4"/>
  <c r="F197" i="5"/>
  <c r="F192" i="5"/>
  <c r="G6" i="1"/>
  <c r="F17" i="2"/>
  <c r="F39" i="2"/>
  <c r="F34" i="2"/>
  <c r="P50" i="2"/>
  <c r="P45" i="2"/>
  <c r="Q45" i="2" s="1"/>
  <c r="Q46" i="2" s="1"/>
  <c r="F9" i="2"/>
  <c r="F4" i="2"/>
  <c r="F242" i="5"/>
  <c r="F237" i="5"/>
  <c r="K7" i="1"/>
  <c r="K6" i="1"/>
  <c r="F249" i="4"/>
  <c r="F244" i="4"/>
  <c r="P47" i="2"/>
  <c r="P52" i="2"/>
  <c r="K37" i="2"/>
  <c r="L37" i="2" s="1"/>
  <c r="K32" i="2"/>
  <c r="K55" i="1"/>
  <c r="K54" i="1"/>
  <c r="F25" i="2"/>
  <c r="F30" i="2"/>
  <c r="F166" i="5"/>
  <c r="F161" i="5"/>
  <c r="F27" i="1"/>
  <c r="F28" i="1"/>
  <c r="K7" i="2"/>
  <c r="K2" i="2"/>
  <c r="L2" i="2" s="1"/>
  <c r="L3" i="2" s="1"/>
  <c r="L4" i="2" s="1"/>
  <c r="L5" i="2" s="1"/>
  <c r="L6" i="2" s="1"/>
  <c r="F24" i="4"/>
  <c r="F19" i="4"/>
  <c r="F39" i="4"/>
  <c r="F34" i="4"/>
  <c r="F7" i="2"/>
  <c r="G7" i="2" s="1"/>
  <c r="F2" i="2"/>
  <c r="F40" i="1"/>
  <c r="P34" i="2"/>
  <c r="P30" i="2"/>
  <c r="F236" i="5"/>
  <c r="F231" i="5"/>
  <c r="K35" i="1"/>
  <c r="Q37" i="2"/>
  <c r="Q38" i="2" s="1"/>
  <c r="F30" i="4"/>
  <c r="K63" i="3"/>
  <c r="G8" i="2"/>
  <c r="F136" i="5"/>
  <c r="F141" i="5"/>
  <c r="P33" i="1"/>
  <c r="P32" i="1"/>
  <c r="P47" i="1"/>
  <c r="K73" i="3"/>
  <c r="F233" i="4"/>
  <c r="F228" i="4"/>
  <c r="F31" i="5"/>
  <c r="F71" i="5"/>
  <c r="F99" i="5"/>
  <c r="F22" i="2"/>
  <c r="P9" i="1"/>
  <c r="P50" i="1"/>
  <c r="K24" i="1"/>
  <c r="P21" i="1"/>
  <c r="K46" i="3"/>
  <c r="F32" i="4"/>
  <c r="F37" i="4"/>
  <c r="F146" i="4"/>
  <c r="K65" i="5"/>
  <c r="K46" i="5"/>
  <c r="K79" i="5"/>
  <c r="K97" i="5"/>
  <c r="K52" i="5"/>
  <c r="K34" i="5"/>
  <c r="K71" i="5"/>
  <c r="K42" i="5"/>
  <c r="K51" i="5"/>
  <c r="F91" i="5"/>
  <c r="F226" i="5"/>
  <c r="F32" i="13"/>
  <c r="F124" i="13"/>
  <c r="F119" i="13"/>
  <c r="F113" i="4"/>
  <c r="F148" i="4"/>
  <c r="F25" i="5"/>
  <c r="F20" i="5"/>
  <c r="F227" i="5"/>
  <c r="F104" i="13"/>
  <c r="F109" i="13"/>
  <c r="P12" i="2"/>
  <c r="P37" i="1"/>
  <c r="P38" i="1"/>
  <c r="F22" i="1"/>
  <c r="F21" i="1"/>
  <c r="F4" i="1"/>
  <c r="G4" i="1" s="1"/>
  <c r="G5" i="1" s="1"/>
  <c r="F29" i="2"/>
  <c r="K45" i="3"/>
  <c r="F131" i="4"/>
  <c r="F255" i="4"/>
  <c r="F250" i="4"/>
  <c r="F33" i="1"/>
  <c r="K85" i="3"/>
  <c r="K10" i="1"/>
  <c r="F19" i="1"/>
  <c r="K42" i="1"/>
  <c r="F159" i="4"/>
  <c r="F164" i="4"/>
  <c r="P32" i="2"/>
  <c r="K5" i="1"/>
  <c r="P42" i="1"/>
  <c r="P17" i="2"/>
  <c r="K54" i="2"/>
  <c r="K49" i="2"/>
  <c r="K11" i="3"/>
  <c r="K32" i="3"/>
  <c r="K40" i="3"/>
  <c r="K24" i="3"/>
  <c r="K92" i="3"/>
  <c r="K100" i="3"/>
  <c r="K56" i="3"/>
  <c r="K19" i="3"/>
  <c r="K8" i="3"/>
  <c r="F45" i="4"/>
  <c r="F134" i="4"/>
  <c r="F263" i="4"/>
  <c r="F268" i="4"/>
  <c r="F135" i="13"/>
  <c r="K17" i="1"/>
  <c r="F221" i="4"/>
  <c r="F226" i="4"/>
  <c r="P34" i="1"/>
  <c r="P35" i="1"/>
  <c r="K22" i="2"/>
  <c r="F200" i="4"/>
  <c r="F205" i="4"/>
  <c r="K4" i="1"/>
  <c r="L4" i="1" s="1"/>
  <c r="F19" i="5"/>
  <c r="K37" i="3"/>
  <c r="F30" i="1"/>
  <c r="F11" i="1"/>
  <c r="P13" i="1"/>
  <c r="F25" i="1"/>
  <c r="K26" i="1"/>
  <c r="K25" i="1"/>
  <c r="P25" i="1"/>
  <c r="F50" i="1"/>
  <c r="K47" i="2"/>
  <c r="F75" i="13"/>
  <c r="F70" i="13"/>
  <c r="K15" i="1"/>
  <c r="Q4" i="2"/>
  <c r="Q5" i="2" s="1"/>
  <c r="P26" i="1"/>
  <c r="F10" i="1"/>
  <c r="F16" i="1"/>
  <c r="F42" i="2"/>
  <c r="F150" i="4"/>
  <c r="F145" i="4"/>
  <c r="F181" i="4"/>
  <c r="F186" i="4"/>
  <c r="F261" i="5"/>
  <c r="F266" i="5"/>
  <c r="F45" i="1"/>
  <c r="P26" i="2"/>
  <c r="P30" i="1"/>
  <c r="P31" i="1"/>
  <c r="F49" i="1"/>
  <c r="Q6" i="2"/>
  <c r="Q7" i="2" s="1"/>
  <c r="K30" i="2"/>
  <c r="F89" i="4"/>
  <c r="F84" i="4"/>
  <c r="K53" i="1"/>
  <c r="K52" i="1"/>
  <c r="F9" i="1"/>
  <c r="F36" i="1"/>
  <c r="F35" i="1"/>
  <c r="F12" i="4"/>
  <c r="F48" i="1"/>
  <c r="L38" i="2"/>
  <c r="K45" i="2"/>
  <c r="L45" i="2" s="1"/>
  <c r="L46" i="2" s="1"/>
  <c r="F117" i="13"/>
  <c r="F34" i="1"/>
  <c r="K40" i="1"/>
  <c r="K50" i="2"/>
  <c r="F95" i="4"/>
  <c r="F100" i="4"/>
  <c r="F11" i="5"/>
  <c r="F6" i="5"/>
  <c r="K47" i="1"/>
  <c r="F90" i="4"/>
  <c r="F35" i="13"/>
  <c r="F30" i="13"/>
  <c r="F44" i="13"/>
  <c r="F92" i="13"/>
  <c r="P10" i="2"/>
  <c r="P20" i="2"/>
  <c r="K39" i="3"/>
  <c r="F151" i="4"/>
  <c r="F43" i="1"/>
  <c r="P23" i="1"/>
  <c r="F24" i="2"/>
  <c r="K20" i="3"/>
  <c r="F152" i="4"/>
  <c r="F54" i="5"/>
  <c r="F124" i="4"/>
  <c r="F119" i="4"/>
  <c r="P52" i="1"/>
  <c r="F11" i="2"/>
  <c r="F214" i="5"/>
  <c r="F52" i="2"/>
  <c r="F12" i="5"/>
  <c r="K18" i="2"/>
  <c r="K98" i="3"/>
  <c r="K78" i="3"/>
  <c r="K58" i="3"/>
  <c r="K38" i="3"/>
  <c r="K91" i="3"/>
  <c r="K71" i="3"/>
  <c r="K51" i="3"/>
  <c r="K31" i="3"/>
  <c r="K25" i="3"/>
  <c r="K21" i="3"/>
  <c r="K17" i="3"/>
  <c r="K13" i="3"/>
  <c r="K62" i="3"/>
  <c r="K55" i="3"/>
  <c r="K48" i="3"/>
  <c r="K10" i="3"/>
  <c r="K6" i="3"/>
  <c r="K2" i="3"/>
  <c r="K96" i="3"/>
  <c r="K89" i="3"/>
  <c r="K41" i="3"/>
  <c r="K34" i="3"/>
  <c r="K27" i="3"/>
  <c r="K14" i="3"/>
  <c r="K82" i="3"/>
  <c r="K75" i="3"/>
  <c r="K68" i="3"/>
  <c r="K18" i="3"/>
  <c r="K61" i="3"/>
  <c r="K54" i="3"/>
  <c r="K47" i="3"/>
  <c r="K87" i="3"/>
  <c r="K80" i="3"/>
  <c r="K50" i="3"/>
  <c r="K28" i="3"/>
  <c r="K35" i="3"/>
  <c r="K94" i="3"/>
  <c r="K65" i="3"/>
  <c r="K101" i="3"/>
  <c r="K72" i="3"/>
  <c r="K57" i="3"/>
  <c r="K42" i="3"/>
  <c r="K93" i="3"/>
  <c r="K64" i="3"/>
  <c r="K22" i="3"/>
  <c r="K84" i="3"/>
  <c r="K29" i="3"/>
  <c r="K76" i="3"/>
  <c r="K60" i="3"/>
  <c r="K52" i="3"/>
  <c r="K44" i="3"/>
  <c r="K23" i="3"/>
  <c r="K26" i="3"/>
  <c r="K99" i="3"/>
  <c r="K36" i="3"/>
  <c r="K49" i="3"/>
  <c r="K4" i="3"/>
  <c r="K83" i="3"/>
  <c r="K5" i="3"/>
  <c r="K81" i="3"/>
  <c r="K90" i="3"/>
  <c r="K67" i="3"/>
  <c r="K59" i="3"/>
  <c r="K43" i="3"/>
  <c r="K9" i="3"/>
  <c r="K74" i="3"/>
  <c r="K97" i="3"/>
  <c r="K66" i="3"/>
  <c r="F7" i="1"/>
  <c r="P45" i="1"/>
  <c r="P8" i="2"/>
  <c r="P18" i="2"/>
  <c r="K24" i="2"/>
  <c r="F41" i="2"/>
  <c r="K7" i="3"/>
  <c r="F48" i="4"/>
  <c r="F153" i="4"/>
  <c r="F213" i="4"/>
  <c r="F208" i="4"/>
  <c r="F98" i="5"/>
  <c r="F181" i="5"/>
  <c r="F110" i="13"/>
  <c r="F163" i="4"/>
  <c r="F264" i="5"/>
  <c r="F95" i="13"/>
  <c r="P4" i="1"/>
  <c r="Q4" i="1" s="1"/>
  <c r="Q5" i="1" s="1"/>
  <c r="Q6" i="1" s="1"/>
  <c r="Q7" i="1" s="1"/>
  <c r="Q8" i="1" s="1"/>
  <c r="K14" i="1"/>
  <c r="F17" i="1"/>
  <c r="K33" i="1"/>
  <c r="F41" i="1"/>
  <c r="F31" i="2"/>
  <c r="K16" i="3"/>
  <c r="K33" i="3"/>
  <c r="K77" i="3"/>
  <c r="F173" i="4"/>
  <c r="K38" i="1"/>
  <c r="P14" i="1"/>
  <c r="K69" i="3"/>
  <c r="K86" i="3"/>
  <c r="F58" i="4"/>
  <c r="F170" i="4"/>
  <c r="F165" i="4"/>
  <c r="F199" i="5"/>
  <c r="F85" i="13"/>
  <c r="F43" i="5"/>
  <c r="F140" i="4"/>
  <c r="F121" i="5"/>
  <c r="F116" i="5"/>
  <c r="P28" i="1"/>
  <c r="F50" i="2"/>
  <c r="K3" i="3"/>
  <c r="K12" i="3"/>
  <c r="K95" i="3"/>
  <c r="F59" i="4"/>
  <c r="F103" i="4"/>
  <c r="F47" i="5"/>
  <c r="F182" i="5"/>
  <c r="F94" i="13"/>
  <c r="F99" i="13"/>
  <c r="P54" i="1"/>
  <c r="F112" i="4"/>
  <c r="F120" i="4"/>
  <c r="F185" i="4"/>
  <c r="F204" i="4"/>
  <c r="F214" i="4"/>
  <c r="F240" i="4"/>
  <c r="F211" i="5"/>
  <c r="G7" i="13"/>
  <c r="F62" i="13"/>
  <c r="F17" i="13"/>
  <c r="F59" i="5"/>
  <c r="F74" i="5"/>
  <c r="F82" i="5"/>
  <c r="F127" i="13"/>
  <c r="F50" i="5"/>
  <c r="F45" i="5"/>
  <c r="F24" i="1"/>
  <c r="F53" i="1"/>
  <c r="F55" i="1"/>
  <c r="K33" i="2"/>
  <c r="F167" i="4"/>
  <c r="F10" i="13"/>
  <c r="F5" i="13"/>
  <c r="F137" i="4"/>
  <c r="K45" i="1"/>
  <c r="F9" i="4"/>
  <c r="G9" i="4" s="1"/>
  <c r="G10" i="4" s="1"/>
  <c r="G11" i="4" s="1"/>
  <c r="F74" i="4"/>
  <c r="F104" i="4"/>
  <c r="F215" i="4"/>
  <c r="F137" i="5"/>
  <c r="F167" i="5"/>
  <c r="F172" i="5"/>
  <c r="F9" i="13"/>
  <c r="F52" i="13"/>
  <c r="F35" i="4"/>
  <c r="F193" i="4"/>
  <c r="P54" i="2"/>
  <c r="F23" i="4"/>
  <c r="F28" i="4"/>
  <c r="F168" i="4"/>
  <c r="K13" i="5"/>
  <c r="K10" i="5"/>
  <c r="K4" i="5"/>
  <c r="K7" i="5"/>
  <c r="K24" i="5"/>
  <c r="K9" i="5"/>
  <c r="K98" i="5"/>
  <c r="K94" i="5"/>
  <c r="K90" i="5"/>
  <c r="K86" i="5"/>
  <c r="K82" i="5"/>
  <c r="K78" i="5"/>
  <c r="K74" i="5"/>
  <c r="K70" i="5"/>
  <c r="K66" i="5"/>
  <c r="K62" i="5"/>
  <c r="K64" i="5"/>
  <c r="K59" i="5"/>
  <c r="K37" i="5"/>
  <c r="K92" i="5"/>
  <c r="K87" i="5"/>
  <c r="K73" i="5"/>
  <c r="K50" i="5"/>
  <c r="K28" i="5"/>
  <c r="K11" i="5"/>
  <c r="K101" i="5"/>
  <c r="K41" i="5"/>
  <c r="K18" i="5"/>
  <c r="K68" i="5"/>
  <c r="K63" i="5"/>
  <c r="K54" i="5"/>
  <c r="K32" i="5"/>
  <c r="K21" i="5"/>
  <c r="K96" i="5"/>
  <c r="K91" i="5"/>
  <c r="K77" i="5"/>
  <c r="K45" i="5"/>
  <c r="K27" i="5"/>
  <c r="K58" i="5"/>
  <c r="K36" i="5"/>
  <c r="K14" i="5"/>
  <c r="K3" i="5"/>
  <c r="K95" i="5"/>
  <c r="K39" i="5"/>
  <c r="K29" i="5"/>
  <c r="K17" i="5"/>
  <c r="K67" i="5"/>
  <c r="K5" i="5"/>
  <c r="K84" i="5"/>
  <c r="K56" i="5"/>
  <c r="K100" i="5"/>
  <c r="K89" i="5"/>
  <c r="K72" i="5"/>
  <c r="K61" i="5"/>
  <c r="K44" i="5"/>
  <c r="K33" i="5"/>
  <c r="K83" i="5"/>
  <c r="K55" i="5"/>
  <c r="K38" i="5"/>
  <c r="K20" i="5"/>
  <c r="K12" i="5"/>
  <c r="K8" i="5"/>
  <c r="K88" i="5"/>
  <c r="K81" i="5"/>
  <c r="K30" i="5"/>
  <c r="K75" i="5"/>
  <c r="K43" i="5"/>
  <c r="K69" i="5"/>
  <c r="K49" i="5"/>
  <c r="K35" i="5"/>
  <c r="K93" i="5"/>
  <c r="K80" i="5"/>
  <c r="K16" i="5"/>
  <c r="K53" i="5"/>
  <c r="K60" i="5"/>
  <c r="F75" i="5"/>
  <c r="F118" i="13"/>
  <c r="K41" i="1"/>
  <c r="P16" i="1"/>
  <c r="P39" i="1"/>
  <c r="P41" i="1"/>
  <c r="K51" i="1"/>
  <c r="F38" i="4"/>
  <c r="F114" i="4"/>
  <c r="F243" i="4"/>
  <c r="F251" i="4"/>
  <c r="F122" i="5"/>
  <c r="F136" i="4"/>
  <c r="F138" i="13"/>
  <c r="F93" i="4"/>
  <c r="F176" i="4"/>
  <c r="F192" i="4"/>
  <c r="F207" i="5"/>
  <c r="F249" i="5"/>
  <c r="F257" i="5"/>
  <c r="F8" i="5"/>
  <c r="G8" i="5" s="1"/>
  <c r="G9" i="5" s="1"/>
  <c r="G10" i="5" s="1"/>
  <c r="F87" i="5"/>
  <c r="F186" i="5"/>
  <c r="F82" i="13"/>
  <c r="F139" i="13"/>
  <c r="F49" i="4"/>
  <c r="F36" i="5"/>
  <c r="F63" i="5"/>
  <c r="F109" i="5"/>
  <c r="F103" i="13"/>
  <c r="F17" i="5"/>
  <c r="F124" i="5"/>
  <c r="F174" i="5"/>
  <c r="F25" i="13"/>
  <c r="F36" i="13"/>
  <c r="F54" i="13"/>
  <c r="F59" i="13"/>
  <c r="F88" i="4"/>
  <c r="F152" i="5"/>
  <c r="F16" i="13"/>
  <c r="F44" i="5"/>
  <c r="F107" i="5"/>
  <c r="F196" i="5"/>
  <c r="F123" i="4"/>
  <c r="F196" i="4"/>
  <c r="F266" i="4"/>
  <c r="F24" i="5"/>
  <c r="F72" i="5"/>
  <c r="F100" i="5"/>
  <c r="F58" i="13"/>
  <c r="F74" i="13"/>
  <c r="F83" i="13"/>
  <c r="F131" i="13"/>
  <c r="F225" i="4"/>
  <c r="F84" i="5"/>
  <c r="F159" i="5"/>
  <c r="F107" i="13"/>
  <c r="F48" i="2"/>
  <c r="F117" i="4"/>
  <c r="F190" i="4"/>
  <c r="F197" i="4"/>
  <c r="F232" i="4"/>
  <c r="F252" i="4"/>
  <c r="F267" i="4"/>
  <c r="F13" i="5"/>
  <c r="F18" i="5"/>
  <c r="F139" i="5"/>
  <c r="F217" i="5"/>
  <c r="F18" i="13"/>
  <c r="F34" i="13"/>
  <c r="F43" i="13"/>
  <c r="F91" i="13"/>
  <c r="F116" i="13"/>
  <c r="F140" i="13"/>
  <c r="F21" i="5"/>
  <c r="F146" i="5"/>
  <c r="F204" i="5"/>
  <c r="F224" i="5"/>
  <c r="F67" i="13"/>
  <c r="F157" i="4"/>
  <c r="F184" i="4"/>
  <c r="F46" i="5"/>
  <c r="F51" i="13"/>
  <c r="F76" i="13"/>
  <c r="F100" i="13"/>
  <c r="F212" i="4"/>
  <c r="F96" i="5"/>
  <c r="F127" i="4"/>
  <c r="F177" i="4"/>
  <c r="F32" i="5"/>
  <c r="F68" i="5"/>
  <c r="F189" i="4"/>
  <c r="F230" i="4"/>
  <c r="F248" i="4"/>
  <c r="F122" i="4"/>
  <c r="F172" i="4"/>
  <c r="F207" i="4"/>
  <c r="F28" i="5"/>
  <c r="F129" i="5"/>
  <c r="F179" i="5"/>
  <c r="F229" i="5"/>
  <c r="F8" i="13"/>
  <c r="G8" i="13" s="1"/>
  <c r="F21" i="13"/>
  <c r="F28" i="13"/>
  <c r="F41" i="13"/>
  <c r="F48" i="13"/>
  <c r="F61" i="13"/>
  <c r="F68" i="13"/>
  <c r="F81" i="13"/>
  <c r="F88" i="13"/>
  <c r="F101" i="13"/>
  <c r="F108" i="13"/>
  <c r="F121" i="13"/>
  <c r="F128" i="13"/>
  <c r="F141" i="13"/>
  <c r="F15" i="5"/>
  <c r="F237" i="4"/>
  <c r="G12" i="4" l="1"/>
  <c r="G13" i="4" s="1"/>
  <c r="G14" i="4" s="1"/>
  <c r="G15" i="4" s="1"/>
  <c r="G16" i="4" s="1"/>
  <c r="G17" i="4" s="1"/>
  <c r="G18" i="4" s="1"/>
  <c r="Q8" i="2"/>
  <c r="Q9" i="2" s="1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L18" i="2"/>
  <c r="L19" i="2" s="1"/>
  <c r="L20" i="2" s="1"/>
  <c r="L21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49" i="2"/>
  <c r="L50" i="2" s="1"/>
  <c r="L51" i="2" s="1"/>
  <c r="L52" i="2" s="1"/>
  <c r="L53" i="2" s="1"/>
  <c r="L54" i="2" s="1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9" i="13"/>
  <c r="G19" i="4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Q52" i="2"/>
  <c r="Q53" i="2" s="1"/>
  <c r="Q5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47" i="2"/>
  <c r="Q48" i="2" s="1"/>
  <c r="Q49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Q9" i="1"/>
  <c r="Q10" i="1" s="1"/>
  <c r="Q11" i="1" s="1"/>
  <c r="Q12" i="1" s="1"/>
  <c r="L47" i="2"/>
  <c r="L48" i="2" s="1"/>
  <c r="L22" i="2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50" i="2"/>
  <c r="Q51" i="2" s="1"/>
</calcChain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<sst xmlns="http://schemas.openxmlformats.org/spreadsheetml/2006/main" count="598" uniqueCount="298">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</sst>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_ "/>
    <numFmt numFmtId="179" formatCode="0.00_ "/>
    <numFmt numFmtId="180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180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E9E-A435-1D43714C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8-4E3F-9F8F-E67543C6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D5D-9356-44B2C206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B-4769-AC9C-60B5A4244933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B-4769-AC9C-60B5A4244933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B-4769-AC9C-60B5A424493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B-4769-AC9C-60B5A424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B50-9F39-EFA9F02B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走势!$A$172:$A$268</c:f>
              <c:numCache>
                <c:formatCode>m/d/yyyy</c:formatCode>
                <c:ptCount val="97"/>
                <c:pt idx="0">
                  <c:v>44316</c:v>
                </c:pt>
                <c:pt idx="1">
                  <c:v>44323</c:v>
                </c:pt>
                <c:pt idx="2">
                  <c:v>44330</c:v>
                </c:pt>
                <c:pt idx="3">
                  <c:v>44337</c:v>
                </c:pt>
                <c:pt idx="4">
                  <c:v>44344</c:v>
                </c:pt>
                <c:pt idx="5">
                  <c:v>44351</c:v>
                </c:pt>
                <c:pt idx="6">
                  <c:v>44358</c:v>
                </c:pt>
                <c:pt idx="7">
                  <c:v>44365</c:v>
                </c:pt>
                <c:pt idx="8">
                  <c:v>44372</c:v>
                </c:pt>
                <c:pt idx="9">
                  <c:v>44379</c:v>
                </c:pt>
                <c:pt idx="10">
                  <c:v>44386</c:v>
                </c:pt>
                <c:pt idx="11">
                  <c:v>44393</c:v>
                </c:pt>
                <c:pt idx="12">
                  <c:v>44400</c:v>
                </c:pt>
                <c:pt idx="13">
                  <c:v>44407</c:v>
                </c:pt>
                <c:pt idx="14">
                  <c:v>44414</c:v>
                </c:pt>
                <c:pt idx="15">
                  <c:v>44421</c:v>
                </c:pt>
                <c:pt idx="16">
                  <c:v>44428</c:v>
                </c:pt>
                <c:pt idx="17">
                  <c:v>44435</c:v>
                </c:pt>
                <c:pt idx="18">
                  <c:v>44442</c:v>
                </c:pt>
                <c:pt idx="19">
                  <c:v>44449</c:v>
                </c:pt>
                <c:pt idx="20">
                  <c:v>44456</c:v>
                </c:pt>
                <c:pt idx="21">
                  <c:v>44463</c:v>
                </c:pt>
                <c:pt idx="22">
                  <c:v>44469</c:v>
                </c:pt>
                <c:pt idx="23">
                  <c:v>44477</c:v>
                </c:pt>
                <c:pt idx="24">
                  <c:v>44484</c:v>
                </c:pt>
                <c:pt idx="25">
                  <c:v>44491</c:v>
                </c:pt>
                <c:pt idx="26">
                  <c:v>44498</c:v>
                </c:pt>
                <c:pt idx="27">
                  <c:v>44505</c:v>
                </c:pt>
                <c:pt idx="28">
                  <c:v>44512</c:v>
                </c:pt>
                <c:pt idx="29">
                  <c:v>44519</c:v>
                </c:pt>
                <c:pt idx="30">
                  <c:v>44526</c:v>
                </c:pt>
                <c:pt idx="31">
                  <c:v>44533</c:v>
                </c:pt>
                <c:pt idx="32">
                  <c:v>44540</c:v>
                </c:pt>
                <c:pt idx="33">
                  <c:v>44547</c:v>
                </c:pt>
                <c:pt idx="34">
                  <c:v>44554</c:v>
                </c:pt>
                <c:pt idx="35">
                  <c:v>44561</c:v>
                </c:pt>
                <c:pt idx="36">
                  <c:v>44568</c:v>
                </c:pt>
                <c:pt idx="37">
                  <c:v>44575</c:v>
                </c:pt>
                <c:pt idx="38">
                  <c:v>44582</c:v>
                </c:pt>
                <c:pt idx="39">
                  <c:v>44589</c:v>
                </c:pt>
                <c:pt idx="40">
                  <c:v>44603</c:v>
                </c:pt>
                <c:pt idx="41">
                  <c:v>44610</c:v>
                </c:pt>
                <c:pt idx="42">
                  <c:v>44617</c:v>
                </c:pt>
                <c:pt idx="43">
                  <c:v>44624</c:v>
                </c:pt>
                <c:pt idx="44">
                  <c:v>44631</c:v>
                </c:pt>
                <c:pt idx="45">
                  <c:v>44638</c:v>
                </c:pt>
                <c:pt idx="46">
                  <c:v>44645</c:v>
                </c:pt>
                <c:pt idx="47">
                  <c:v>44652</c:v>
                </c:pt>
                <c:pt idx="48">
                  <c:v>44659</c:v>
                </c:pt>
                <c:pt idx="49">
                  <c:v>44666</c:v>
                </c:pt>
                <c:pt idx="50">
                  <c:v>44673</c:v>
                </c:pt>
                <c:pt idx="51">
                  <c:v>44680</c:v>
                </c:pt>
                <c:pt idx="52">
                  <c:v>44687</c:v>
                </c:pt>
                <c:pt idx="53">
                  <c:v>44694</c:v>
                </c:pt>
                <c:pt idx="54">
                  <c:v>44701</c:v>
                </c:pt>
                <c:pt idx="55">
                  <c:v>44708</c:v>
                </c:pt>
                <c:pt idx="56">
                  <c:v>44714</c:v>
                </c:pt>
                <c:pt idx="57">
                  <c:v>44722</c:v>
                </c:pt>
                <c:pt idx="58">
                  <c:v>44729</c:v>
                </c:pt>
                <c:pt idx="59">
                  <c:v>44736</c:v>
                </c:pt>
                <c:pt idx="60">
                  <c:v>44743</c:v>
                </c:pt>
                <c:pt idx="61">
                  <c:v>44750</c:v>
                </c:pt>
                <c:pt idx="62">
                  <c:v>44757</c:v>
                </c:pt>
                <c:pt idx="63">
                  <c:v>44764</c:v>
                </c:pt>
                <c:pt idx="64">
                  <c:v>44771</c:v>
                </c:pt>
                <c:pt idx="65">
                  <c:v>44778</c:v>
                </c:pt>
                <c:pt idx="66">
                  <c:v>44785</c:v>
                </c:pt>
                <c:pt idx="67">
                  <c:v>44792</c:v>
                </c:pt>
                <c:pt idx="68">
                  <c:v>44799</c:v>
                </c:pt>
                <c:pt idx="69">
                  <c:v>44806</c:v>
                </c:pt>
                <c:pt idx="70">
                  <c:v>44813</c:v>
                </c:pt>
                <c:pt idx="71">
                  <c:v>44820</c:v>
                </c:pt>
                <c:pt idx="72">
                  <c:v>44827</c:v>
                </c:pt>
                <c:pt idx="73">
                  <c:v>44834</c:v>
                </c:pt>
                <c:pt idx="74">
                  <c:v>44848</c:v>
                </c:pt>
                <c:pt idx="75">
                  <c:v>44855</c:v>
                </c:pt>
                <c:pt idx="76">
                  <c:v>44862</c:v>
                </c:pt>
                <c:pt idx="77">
                  <c:v>44869</c:v>
                </c:pt>
                <c:pt idx="78">
                  <c:v>44876</c:v>
                </c:pt>
                <c:pt idx="79">
                  <c:v>44883</c:v>
                </c:pt>
                <c:pt idx="80">
                  <c:v>44890</c:v>
                </c:pt>
                <c:pt idx="81">
                  <c:v>44897</c:v>
                </c:pt>
                <c:pt idx="82">
                  <c:v>44904</c:v>
                </c:pt>
                <c:pt idx="83">
                  <c:v>44911</c:v>
                </c:pt>
                <c:pt idx="84">
                  <c:v>44918</c:v>
                </c:pt>
                <c:pt idx="85">
                  <c:v>44925</c:v>
                </c:pt>
                <c:pt idx="86">
                  <c:v>44932</c:v>
                </c:pt>
                <c:pt idx="87">
                  <c:v>44939</c:v>
                </c:pt>
                <c:pt idx="88">
                  <c:v>44946</c:v>
                </c:pt>
                <c:pt idx="89">
                  <c:v>44960</c:v>
                </c:pt>
                <c:pt idx="90">
                  <c:v>44967</c:v>
                </c:pt>
                <c:pt idx="91">
                  <c:v>44974</c:v>
                </c:pt>
                <c:pt idx="92">
                  <c:v>44981</c:v>
                </c:pt>
                <c:pt idx="93">
                  <c:v>44988</c:v>
                </c:pt>
                <c:pt idx="94">
                  <c:v>44995</c:v>
                </c:pt>
                <c:pt idx="95">
                  <c:v>45002</c:v>
                </c:pt>
                <c:pt idx="96">
                  <c:v>45009</c:v>
                </c:pt>
              </c:numCache>
            </c:numRef>
          </c:cat>
          <c:val>
            <c:numRef>
              <c:f>走势!$G$172:$G$268</c:f>
              <c:numCache>
                <c:formatCode>General</c:formatCode>
                <c:ptCount val="97"/>
                <c:pt idx="0">
                  <c:v>6.2958978040269713</c:v>
                </c:pt>
                <c:pt idx="1">
                  <c:v>6.6702501361060094</c:v>
                </c:pt>
                <c:pt idx="2">
                  <c:v>6.9529411775601755</c:v>
                </c:pt>
                <c:pt idx="3">
                  <c:v>7.1290450138169978</c:v>
                </c:pt>
                <c:pt idx="4">
                  <c:v>7.2772499125745638</c:v>
                </c:pt>
                <c:pt idx="5">
                  <c:v>7.2052841269907013</c:v>
                </c:pt>
                <c:pt idx="6">
                  <c:v>7.0006698316353955</c:v>
                </c:pt>
                <c:pt idx="7">
                  <c:v>6.9053252769153604</c:v>
                </c:pt>
                <c:pt idx="8">
                  <c:v>6.7497654747524951</c:v>
                </c:pt>
                <c:pt idx="9">
                  <c:v>6.7519654747524953</c:v>
                </c:pt>
                <c:pt idx="10">
                  <c:v>6.804068259317285</c:v>
                </c:pt>
                <c:pt idx="11">
                  <c:v>6.9331681311848392</c:v>
                </c:pt>
                <c:pt idx="12">
                  <c:v>7.0245052730605471</c:v>
                </c:pt>
                <c:pt idx="13">
                  <c:v>7.3529921841882695</c:v>
                </c:pt>
                <c:pt idx="14">
                  <c:v>7.5636290371227801</c:v>
                </c:pt>
                <c:pt idx="15">
                  <c:v>7.6456529035253258</c:v>
                </c:pt>
                <c:pt idx="16">
                  <c:v>7.81841311106405</c:v>
                </c:pt>
                <c:pt idx="17">
                  <c:v>7.8972093087484225</c:v>
                </c:pt>
                <c:pt idx="18">
                  <c:v>7.8618426620916555</c:v>
                </c:pt>
                <c:pt idx="19">
                  <c:v>7.7329008904941876</c:v>
                </c:pt>
                <c:pt idx="20">
                  <c:v>7.7645972763156017</c:v>
                </c:pt>
                <c:pt idx="21">
                  <c:v>7.6813587021478966</c:v>
                </c:pt>
                <c:pt idx="22">
                  <c:v>7.7220768144753782</c:v>
                </c:pt>
                <c:pt idx="23">
                  <c:v>7.6292379721169734</c:v>
                </c:pt>
                <c:pt idx="24">
                  <c:v>7.6438582564933206</c:v>
                </c:pt>
                <c:pt idx="25">
                  <c:v>7.3651103121206187</c:v>
                </c:pt>
                <c:pt idx="26">
                  <c:v>7.2946493307983742</c:v>
                </c:pt>
                <c:pt idx="27">
                  <c:v>7.2438557082668114</c:v>
                </c:pt>
                <c:pt idx="28">
                  <c:v>7.1294880990123133</c:v>
                </c:pt>
                <c:pt idx="29">
                  <c:v>7.035841053340004</c:v>
                </c:pt>
                <c:pt idx="30">
                  <c:v>7.2676561298947711</c:v>
                </c:pt>
                <c:pt idx="31">
                  <c:v>7.1932466758000881</c:v>
                </c:pt>
                <c:pt idx="32">
                  <c:v>7.0583379276854572</c:v>
                </c:pt>
                <c:pt idx="33">
                  <c:v>7.060751605497007</c:v>
                </c:pt>
                <c:pt idx="34">
                  <c:v>7.1497329494027557</c:v>
                </c:pt>
                <c:pt idx="35">
                  <c:v>7.1496870402934558</c:v>
                </c:pt>
                <c:pt idx="36">
                  <c:v>7.2854794465114239</c:v>
                </c:pt>
                <c:pt idx="37">
                  <c:v>7.468586808362665</c:v>
                </c:pt>
                <c:pt idx="38">
                  <c:v>7.7368342451806278</c:v>
                </c:pt>
                <c:pt idx="39">
                  <c:v>8.1568513083616221</c:v>
                </c:pt>
                <c:pt idx="40">
                  <c:v>8.495120705031848</c:v>
                </c:pt>
                <c:pt idx="41">
                  <c:v>8.7034381357464845</c:v>
                </c:pt>
                <c:pt idx="42">
                  <c:v>8.8891895551883735</c:v>
                </c:pt>
                <c:pt idx="43">
                  <c:v>9.0342629574588269</c:v>
                </c:pt>
                <c:pt idx="44">
                  <c:v>9.1490226757373936</c:v>
                </c:pt>
                <c:pt idx="45">
                  <c:v>9.4049127568212789</c:v>
                </c:pt>
                <c:pt idx="46">
                  <c:v>9.8619604026349155</c:v>
                </c:pt>
                <c:pt idx="47">
                  <c:v>10.386531460505203</c:v>
                </c:pt>
                <c:pt idx="48">
                  <c:v>10.983004450519502</c:v>
                </c:pt>
                <c:pt idx="49">
                  <c:v>11.556203064188887</c:v>
                </c:pt>
                <c:pt idx="50">
                  <c:v>12.307519284192493</c:v>
                </c:pt>
                <c:pt idx="51">
                  <c:v>13.127642067575749</c:v>
                </c:pt>
                <c:pt idx="52">
                  <c:v>13.803304888775589</c:v>
                </c:pt>
                <c:pt idx="53">
                  <c:v>14.190669445213722</c:v>
                </c:pt>
                <c:pt idx="54">
                  <c:v>14.328017965761589</c:v>
                </c:pt>
                <c:pt idx="55">
                  <c:v>14.392189464114459</c:v>
                </c:pt>
                <c:pt idx="56">
                  <c:v>14.043752760307548</c:v>
                </c:pt>
                <c:pt idx="57">
                  <c:v>13.631368153898038</c:v>
                </c:pt>
                <c:pt idx="58">
                  <c:v>13.267498648499277</c:v>
                </c:pt>
                <c:pt idx="59">
                  <c:v>12.855029128607189</c:v>
                </c:pt>
                <c:pt idx="60">
                  <c:v>12.202087049243044</c:v>
                </c:pt>
                <c:pt idx="61">
                  <c:v>11.748221081000128</c:v>
                </c:pt>
                <c:pt idx="62">
                  <c:v>11.570380262754551</c:v>
                </c:pt>
                <c:pt idx="63">
                  <c:v>11.464978329313013</c:v>
                </c:pt>
                <c:pt idx="64">
                  <c:v>11.532587327544338</c:v>
                </c:pt>
                <c:pt idx="65">
                  <c:v>11.709862859574361</c:v>
                </c:pt>
                <c:pt idx="66">
                  <c:v>11.832742077563879</c:v>
                </c:pt>
                <c:pt idx="67">
                  <c:v>11.945948137176504</c:v>
                </c:pt>
                <c:pt idx="68">
                  <c:v>12.151854570554967</c:v>
                </c:pt>
                <c:pt idx="69">
                  <c:v>12.445954496696643</c:v>
                </c:pt>
                <c:pt idx="70">
                  <c:v>12.636054584500314</c:v>
                </c:pt>
                <c:pt idx="71">
                  <c:v>13.080857996011741</c:v>
                </c:pt>
                <c:pt idx="72">
                  <c:v>13.454247876451364</c:v>
                </c:pt>
                <c:pt idx="73">
                  <c:v>13.798778313027377</c:v>
                </c:pt>
                <c:pt idx="74">
                  <c:v>13.887374497045322</c:v>
                </c:pt>
                <c:pt idx="75">
                  <c:v>14.091830769800763</c:v>
                </c:pt>
                <c:pt idx="76">
                  <c:v>14.372364990767482</c:v>
                </c:pt>
                <c:pt idx="77">
                  <c:v>14.218215253238945</c:v>
                </c:pt>
                <c:pt idx="78">
                  <c:v>14.012568862423228</c:v>
                </c:pt>
                <c:pt idx="79">
                  <c:v>13.823450126966087</c:v>
                </c:pt>
                <c:pt idx="80">
                  <c:v>13.677154730249908</c:v>
                </c:pt>
                <c:pt idx="81">
                  <c:v>13.109107004743578</c:v>
                </c:pt>
                <c:pt idx="82">
                  <c:v>12.801850565236577</c:v>
                </c:pt>
                <c:pt idx="83">
                  <c:v>12.596046211068119</c:v>
                </c:pt>
                <c:pt idx="84">
                  <c:v>12.753069021507574</c:v>
                </c:pt>
                <c:pt idx="85">
                  <c:v>12.74958830150932</c:v>
                </c:pt>
                <c:pt idx="86">
                  <c:v>12.767312892233104</c:v>
                </c:pt>
                <c:pt idx="87">
                  <c:v>12.751653507937359</c:v>
                </c:pt>
                <c:pt idx="88">
                  <c:v>12.5096966716357</c:v>
                </c:pt>
                <c:pt idx="89">
                  <c:v>11.990468292980479</c:v>
                </c:pt>
                <c:pt idx="90">
                  <c:v>11.533723949636563</c:v>
                </c:pt>
                <c:pt idx="91">
                  <c:v>11.292475991377561</c:v>
                </c:pt>
                <c:pt idx="92">
                  <c:v>11.129850192355699</c:v>
                </c:pt>
                <c:pt idx="93">
                  <c:v>11.111136413235752</c:v>
                </c:pt>
                <c:pt idx="94">
                  <c:v>11.389173004140769</c:v>
                </c:pt>
                <c:pt idx="95">
                  <c:v>11.744164771457827</c:v>
                </c:pt>
                <c:pt idx="96">
                  <c:v>11.859159454026774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A7D-B54A-8B1002A7DC2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走势!$A$172:$A$268</c:f>
              <c:numCache>
                <c:formatCode>m/d/yyyy</c:formatCode>
                <c:ptCount val="97"/>
                <c:pt idx="0">
                  <c:v>44316</c:v>
                </c:pt>
                <c:pt idx="1">
                  <c:v>44323</c:v>
                </c:pt>
                <c:pt idx="2">
                  <c:v>44330</c:v>
                </c:pt>
                <c:pt idx="3">
                  <c:v>44337</c:v>
                </c:pt>
                <c:pt idx="4">
                  <c:v>44344</c:v>
                </c:pt>
                <c:pt idx="5">
                  <c:v>44351</c:v>
                </c:pt>
                <c:pt idx="6">
                  <c:v>44358</c:v>
                </c:pt>
                <c:pt idx="7">
                  <c:v>44365</c:v>
                </c:pt>
                <c:pt idx="8">
                  <c:v>44372</c:v>
                </c:pt>
                <c:pt idx="9">
                  <c:v>44379</c:v>
                </c:pt>
                <c:pt idx="10">
                  <c:v>44386</c:v>
                </c:pt>
                <c:pt idx="11">
                  <c:v>44393</c:v>
                </c:pt>
                <c:pt idx="12">
                  <c:v>44400</c:v>
                </c:pt>
                <c:pt idx="13">
                  <c:v>44407</c:v>
                </c:pt>
                <c:pt idx="14">
                  <c:v>44414</c:v>
                </c:pt>
                <c:pt idx="15">
                  <c:v>44421</c:v>
                </c:pt>
                <c:pt idx="16">
                  <c:v>44428</c:v>
                </c:pt>
                <c:pt idx="17">
                  <c:v>44435</c:v>
                </c:pt>
                <c:pt idx="18">
                  <c:v>44442</c:v>
                </c:pt>
                <c:pt idx="19">
                  <c:v>44449</c:v>
                </c:pt>
                <c:pt idx="20">
                  <c:v>44456</c:v>
                </c:pt>
                <c:pt idx="21">
                  <c:v>44463</c:v>
                </c:pt>
                <c:pt idx="22">
                  <c:v>44469</c:v>
                </c:pt>
                <c:pt idx="23">
                  <c:v>44477</c:v>
                </c:pt>
                <c:pt idx="24">
                  <c:v>44484</c:v>
                </c:pt>
                <c:pt idx="25">
                  <c:v>44491</c:v>
                </c:pt>
                <c:pt idx="26">
                  <c:v>44498</c:v>
                </c:pt>
                <c:pt idx="27">
                  <c:v>44505</c:v>
                </c:pt>
                <c:pt idx="28">
                  <c:v>44512</c:v>
                </c:pt>
                <c:pt idx="29">
                  <c:v>44519</c:v>
                </c:pt>
                <c:pt idx="30">
                  <c:v>44526</c:v>
                </c:pt>
                <c:pt idx="31">
                  <c:v>44533</c:v>
                </c:pt>
                <c:pt idx="32">
                  <c:v>44540</c:v>
                </c:pt>
                <c:pt idx="33">
                  <c:v>44547</c:v>
                </c:pt>
                <c:pt idx="34">
                  <c:v>44554</c:v>
                </c:pt>
                <c:pt idx="35">
                  <c:v>44561</c:v>
                </c:pt>
                <c:pt idx="36">
                  <c:v>44568</c:v>
                </c:pt>
                <c:pt idx="37">
                  <c:v>44575</c:v>
                </c:pt>
                <c:pt idx="38">
                  <c:v>44582</c:v>
                </c:pt>
                <c:pt idx="39">
                  <c:v>44589</c:v>
                </c:pt>
                <c:pt idx="40">
                  <c:v>44603</c:v>
                </c:pt>
                <c:pt idx="41">
                  <c:v>44610</c:v>
                </c:pt>
                <c:pt idx="42">
                  <c:v>44617</c:v>
                </c:pt>
                <c:pt idx="43">
                  <c:v>44624</c:v>
                </c:pt>
                <c:pt idx="44">
                  <c:v>44631</c:v>
                </c:pt>
                <c:pt idx="45">
                  <c:v>44638</c:v>
                </c:pt>
                <c:pt idx="46">
                  <c:v>44645</c:v>
                </c:pt>
                <c:pt idx="47">
                  <c:v>44652</c:v>
                </c:pt>
                <c:pt idx="48">
                  <c:v>44659</c:v>
                </c:pt>
                <c:pt idx="49">
                  <c:v>44666</c:v>
                </c:pt>
                <c:pt idx="50">
                  <c:v>44673</c:v>
                </c:pt>
                <c:pt idx="51">
                  <c:v>44680</c:v>
                </c:pt>
                <c:pt idx="52">
                  <c:v>44687</c:v>
                </c:pt>
                <c:pt idx="53">
                  <c:v>44694</c:v>
                </c:pt>
                <c:pt idx="54">
                  <c:v>44701</c:v>
                </c:pt>
                <c:pt idx="55">
                  <c:v>44708</c:v>
                </c:pt>
                <c:pt idx="56">
                  <c:v>44714</c:v>
                </c:pt>
                <c:pt idx="57">
                  <c:v>44722</c:v>
                </c:pt>
                <c:pt idx="58">
                  <c:v>44729</c:v>
                </c:pt>
                <c:pt idx="59">
                  <c:v>44736</c:v>
                </c:pt>
                <c:pt idx="60">
                  <c:v>44743</c:v>
                </c:pt>
                <c:pt idx="61">
                  <c:v>44750</c:v>
                </c:pt>
                <c:pt idx="62">
                  <c:v>44757</c:v>
                </c:pt>
                <c:pt idx="63">
                  <c:v>44764</c:v>
                </c:pt>
                <c:pt idx="64">
                  <c:v>44771</c:v>
                </c:pt>
                <c:pt idx="65">
                  <c:v>44778</c:v>
                </c:pt>
                <c:pt idx="66">
                  <c:v>44785</c:v>
                </c:pt>
                <c:pt idx="67">
                  <c:v>44792</c:v>
                </c:pt>
                <c:pt idx="68">
                  <c:v>44799</c:v>
                </c:pt>
                <c:pt idx="69">
                  <c:v>44806</c:v>
                </c:pt>
                <c:pt idx="70">
                  <c:v>44813</c:v>
                </c:pt>
                <c:pt idx="71">
                  <c:v>44820</c:v>
                </c:pt>
                <c:pt idx="72">
                  <c:v>44827</c:v>
                </c:pt>
                <c:pt idx="73">
                  <c:v>44834</c:v>
                </c:pt>
                <c:pt idx="74">
                  <c:v>44848</c:v>
                </c:pt>
                <c:pt idx="75">
                  <c:v>44855</c:v>
                </c:pt>
                <c:pt idx="76">
                  <c:v>44862</c:v>
                </c:pt>
                <c:pt idx="77">
                  <c:v>44869</c:v>
                </c:pt>
                <c:pt idx="78">
                  <c:v>44876</c:v>
                </c:pt>
                <c:pt idx="79">
                  <c:v>44883</c:v>
                </c:pt>
                <c:pt idx="80">
                  <c:v>44890</c:v>
                </c:pt>
                <c:pt idx="81">
                  <c:v>44897</c:v>
                </c:pt>
                <c:pt idx="82">
                  <c:v>44904</c:v>
                </c:pt>
                <c:pt idx="83">
                  <c:v>44911</c:v>
                </c:pt>
                <c:pt idx="84">
                  <c:v>44918</c:v>
                </c:pt>
                <c:pt idx="85">
                  <c:v>44925</c:v>
                </c:pt>
                <c:pt idx="86">
                  <c:v>44932</c:v>
                </c:pt>
                <c:pt idx="87">
                  <c:v>44939</c:v>
                </c:pt>
                <c:pt idx="88">
                  <c:v>44946</c:v>
                </c:pt>
                <c:pt idx="89">
                  <c:v>44960</c:v>
                </c:pt>
                <c:pt idx="90">
                  <c:v>44967</c:v>
                </c:pt>
                <c:pt idx="91">
                  <c:v>44974</c:v>
                </c:pt>
                <c:pt idx="92">
                  <c:v>44981</c:v>
                </c:pt>
                <c:pt idx="93">
                  <c:v>44988</c:v>
                </c:pt>
                <c:pt idx="94">
                  <c:v>44995</c:v>
                </c:pt>
                <c:pt idx="95">
                  <c:v>45002</c:v>
                </c:pt>
                <c:pt idx="96">
                  <c:v>45009</c:v>
                </c:pt>
              </c:numCache>
            </c:numRef>
          </c:cat>
          <c:val>
            <c:numRef>
              <c:f>走势!$I$172:$I$268</c:f>
              <c:numCache>
                <c:formatCode>General</c:formatCode>
                <c:ptCount val="97"/>
                <c:pt idx="0">
                  <c:v>0.22986077838271399</c:v>
                </c:pt>
                <c:pt idx="1">
                  <c:v>0.454984204246903</c:v>
                </c:pt>
                <c:pt idx="2">
                  <c:v>0.60609621784371503</c:v>
                </c:pt>
                <c:pt idx="3">
                  <c:v>0.68834453318487498</c:v>
                </c:pt>
                <c:pt idx="4">
                  <c:v>0.81779776361763501</c:v>
                </c:pt>
                <c:pt idx="5">
                  <c:v>0.77746935313068499</c:v>
                </c:pt>
                <c:pt idx="6">
                  <c:v>0.57042233898694505</c:v>
                </c:pt>
                <c:pt idx="7">
                  <c:v>0.44366360636893898</c:v>
                </c:pt>
                <c:pt idx="8">
                  <c:v>0.289198783271087</c:v>
                </c:pt>
                <c:pt idx="9">
                  <c:v>0.21887923887299501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0.44933691291189798</c:v>
                </c:pt>
                <c:pt idx="13">
                  <c:v>0.67126291532486304</c:v>
                </c:pt>
                <c:pt idx="14">
                  <c:v>0.87514404525712797</c:v>
                </c:pt>
                <c:pt idx="15">
                  <c:v>1.0025106993988999</c:v>
                </c:pt>
                <c:pt idx="16">
                  <c:v>1.17246643170687</c:v>
                </c:pt>
                <c:pt idx="17">
                  <c:v>1.2780601026649401</c:v>
                </c:pt>
                <c:pt idx="18">
                  <c:v>1.3818366333311201</c:v>
                </c:pt>
                <c:pt idx="19">
                  <c:v>1.41157000880005</c:v>
                </c:pt>
                <c:pt idx="20">
                  <c:v>1.4881569439470801</c:v>
                </c:pt>
                <c:pt idx="21">
                  <c:v>1.46243046030969</c:v>
                </c:pt>
                <c:pt idx="22">
                  <c:v>1.4997434161874601</c:v>
                </c:pt>
                <c:pt idx="23">
                  <c:v>1.40187478330139</c:v>
                </c:pt>
                <c:pt idx="24">
                  <c:v>1.3246445450090301</c:v>
                </c:pt>
                <c:pt idx="25">
                  <c:v>1.2090705257476499</c:v>
                </c:pt>
                <c:pt idx="26">
                  <c:v>1.1022862923094201</c:v>
                </c:pt>
                <c:pt idx="27">
                  <c:v>1.0427887238256199</c:v>
                </c:pt>
                <c:pt idx="28">
                  <c:v>0.92404396763461105</c:v>
                </c:pt>
                <c:pt idx="29">
                  <c:v>0.85904807023449203</c:v>
                </c:pt>
                <c:pt idx="30">
                  <c:v>0.90693845001184903</c:v>
                </c:pt>
                <c:pt idx="31">
                  <c:v>0.89196630481652805</c:v>
                </c:pt>
                <c:pt idx="32">
                  <c:v>0.86012149636234903</c:v>
                </c:pt>
                <c:pt idx="33">
                  <c:v>0.92479405357044897</c:v>
                </c:pt>
                <c:pt idx="34">
                  <c:v>1.08035237059144</c:v>
                </c:pt>
                <c:pt idx="35">
                  <c:v>1.1679929964486999</c:v>
                </c:pt>
                <c:pt idx="36">
                  <c:v>1.3602111460680599</c:v>
                </c:pt>
                <c:pt idx="37">
                  <c:v>1.5214751972092599</c:v>
                </c:pt>
                <c:pt idx="38">
                  <c:v>1.8046630814562901</c:v>
                </c:pt>
                <c:pt idx="39">
                  <c:v>2.1306215920106499</c:v>
                </c:pt>
                <c:pt idx="40">
                  <c:v>2.4376535075432502</c:v>
                </c:pt>
                <c:pt idx="41">
                  <c:v>2.6186384095609898</c:v>
                </c:pt>
                <c:pt idx="42">
                  <c:v>2.7969779160139598</c:v>
                </c:pt>
                <c:pt idx="43">
                  <c:v>2.8656450583928099</c:v>
                </c:pt>
                <c:pt idx="44">
                  <c:v>2.90732002163357</c:v>
                </c:pt>
                <c:pt idx="45">
                  <c:v>2.9681675636389899</c:v>
                </c:pt>
                <c:pt idx="46">
                  <c:v>3.1569287922466001</c:v>
                </c:pt>
                <c:pt idx="47">
                  <c:v>3.4504204875483202</c:v>
                </c:pt>
                <c:pt idx="48">
                  <c:v>3.85157966705225</c:v>
                </c:pt>
                <c:pt idx="49">
                  <c:v>4.2769900077665399</c:v>
                </c:pt>
                <c:pt idx="50">
                  <c:v>4.8526093294827399</c:v>
                </c:pt>
                <c:pt idx="51">
                  <c:v>5.54645252862269</c:v>
                </c:pt>
                <c:pt idx="52">
                  <c:v>6.1766019311748899</c:v>
                </c:pt>
                <c:pt idx="53">
                  <c:v>6.5605187499152002</c:v>
                </c:pt>
                <c:pt idx="54">
                  <c:v>6.7799448919857896</c:v>
                </c:pt>
                <c:pt idx="55">
                  <c:v>7.0129883476468304</c:v>
                </c:pt>
                <c:pt idx="56">
                  <c:v>6.8754502169167599</c:v>
                </c:pt>
                <c:pt idx="57">
                  <c:v>6.6332062674915298</c:v>
                </c:pt>
                <c:pt idx="58">
                  <c:v>6.4140163398539602</c:v>
                </c:pt>
                <c:pt idx="59">
                  <c:v>6.0875662226773404</c:v>
                </c:pt>
                <c:pt idx="60">
                  <c:v>5.5602833304258201</c:v>
                </c:pt>
                <c:pt idx="61">
                  <c:v>5.1947845047169698</c:v>
                </c:pt>
                <c:pt idx="62">
                  <c:v>4.9792176694419599</c:v>
                </c:pt>
                <c:pt idx="63">
                  <c:v>4.8527252398363503</c:v>
                </c:pt>
                <c:pt idx="64">
                  <c:v>4.9175868652242096</c:v>
                </c:pt>
                <c:pt idx="65">
                  <c:v>5.0091868652242102</c:v>
                </c:pt>
                <c:pt idx="66">
                  <c:v>5.1052084171307204</c:v>
                </c:pt>
                <c:pt idx="67">
                  <c:v>5.2467698652118999</c:v>
                </c:pt>
                <c:pt idx="68">
                  <c:v>5.4588713257689196</c:v>
                </c:pt>
                <c:pt idx="69">
                  <c:v>5.71657177717079</c:v>
                </c:pt>
                <c:pt idx="70">
                  <c:v>5.9429335297934998</c:v>
                </c:pt>
                <c:pt idx="71">
                  <c:v>6.3240002442388397</c:v>
                </c:pt>
                <c:pt idx="72">
                  <c:v>6.6345056637266904</c:v>
                </c:pt>
                <c:pt idx="73">
                  <c:v>6.8616261209381904</c:v>
                </c:pt>
                <c:pt idx="74">
                  <c:v>6.9364577121508404</c:v>
                </c:pt>
                <c:pt idx="75">
                  <c:v>6.9738753326234102</c:v>
                </c:pt>
                <c:pt idx="76">
                  <c:v>7.07061938848382</c:v>
                </c:pt>
                <c:pt idx="77">
                  <c:v>6.8499533260391399</c:v>
                </c:pt>
                <c:pt idx="78">
                  <c:v>6.6658021562437204</c:v>
                </c:pt>
                <c:pt idx="79">
                  <c:v>6.4412118478143903</c:v>
                </c:pt>
                <c:pt idx="80">
                  <c:v>6.3661421089633201</c:v>
                </c:pt>
                <c:pt idx="81">
                  <c:v>5.9886989983270498</c:v>
                </c:pt>
                <c:pt idx="82">
                  <c:v>5.8200935470624398</c:v>
                </c:pt>
                <c:pt idx="83">
                  <c:v>5.6986573202273201</c:v>
                </c:pt>
                <c:pt idx="84">
                  <c:v>5.8617050165818396</c:v>
                </c:pt>
                <c:pt idx="85">
                  <c:v>5.8726695163834099</c:v>
                </c:pt>
                <c:pt idx="86">
                  <c:v>5.9074695163834203</c:v>
                </c:pt>
                <c:pt idx="87">
                  <c:v>5.8767335576543802</c:v>
                </c:pt>
                <c:pt idx="88">
                  <c:v>5.6806357659578701</c:v>
                </c:pt>
                <c:pt idx="89">
                  <c:v>5.2942839881255699</c:v>
                </c:pt>
                <c:pt idx="90">
                  <c:v>4.9582635572120299</c:v>
                </c:pt>
                <c:pt idx="91">
                  <c:v>4.7853147445442499</c:v>
                </c:pt>
                <c:pt idx="92">
                  <c:v>4.7044822768870498</c:v>
                </c:pt>
                <c:pt idx="93">
                  <c:v>4.7434297557731799</c:v>
                </c:pt>
                <c:pt idx="94">
                  <c:v>5.0004489341329403</c:v>
                </c:pt>
                <c:pt idx="95">
                  <c:v>5.3388828554165704</c:v>
                </c:pt>
                <c:pt idx="96">
                  <c:v>5.4684648776297502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走势!$A$172:$A$268</c:f>
              <c:numCache>
                <c:formatCode>m/d/yyyy</c:formatCode>
                <c:ptCount val="97"/>
                <c:pt idx="0">
                  <c:v>44316</c:v>
                </c:pt>
                <c:pt idx="1">
                  <c:v>44323</c:v>
                </c:pt>
                <c:pt idx="2">
                  <c:v>44330</c:v>
                </c:pt>
                <c:pt idx="3">
                  <c:v>44337</c:v>
                </c:pt>
                <c:pt idx="4">
                  <c:v>44344</c:v>
                </c:pt>
                <c:pt idx="5">
                  <c:v>44351</c:v>
                </c:pt>
                <c:pt idx="6">
                  <c:v>44358</c:v>
                </c:pt>
                <c:pt idx="7">
                  <c:v>44365</c:v>
                </c:pt>
                <c:pt idx="8">
                  <c:v>44372</c:v>
                </c:pt>
                <c:pt idx="9">
                  <c:v>44379</c:v>
                </c:pt>
                <c:pt idx="10">
                  <c:v>44386</c:v>
                </c:pt>
                <c:pt idx="11">
                  <c:v>44393</c:v>
                </c:pt>
                <c:pt idx="12">
                  <c:v>44400</c:v>
                </c:pt>
                <c:pt idx="13">
                  <c:v>44407</c:v>
                </c:pt>
                <c:pt idx="14">
                  <c:v>44414</c:v>
                </c:pt>
                <c:pt idx="15">
                  <c:v>44421</c:v>
                </c:pt>
                <c:pt idx="16">
                  <c:v>44428</c:v>
                </c:pt>
                <c:pt idx="17">
                  <c:v>44435</c:v>
                </c:pt>
                <c:pt idx="18">
                  <c:v>44442</c:v>
                </c:pt>
                <c:pt idx="19">
                  <c:v>44449</c:v>
                </c:pt>
                <c:pt idx="20">
                  <c:v>44456</c:v>
                </c:pt>
                <c:pt idx="21">
                  <c:v>44463</c:v>
                </c:pt>
                <c:pt idx="22">
                  <c:v>44469</c:v>
                </c:pt>
                <c:pt idx="23">
                  <c:v>44477</c:v>
                </c:pt>
                <c:pt idx="24">
                  <c:v>44484</c:v>
                </c:pt>
                <c:pt idx="25">
                  <c:v>44491</c:v>
                </c:pt>
                <c:pt idx="26">
                  <c:v>44498</c:v>
                </c:pt>
                <c:pt idx="27">
                  <c:v>44505</c:v>
                </c:pt>
                <c:pt idx="28">
                  <c:v>44512</c:v>
                </c:pt>
                <c:pt idx="29">
                  <c:v>44519</c:v>
                </c:pt>
                <c:pt idx="30">
                  <c:v>44526</c:v>
                </c:pt>
                <c:pt idx="31">
                  <c:v>44533</c:v>
                </c:pt>
                <c:pt idx="32">
                  <c:v>44540</c:v>
                </c:pt>
                <c:pt idx="33">
                  <c:v>44547</c:v>
                </c:pt>
                <c:pt idx="34">
                  <c:v>44554</c:v>
                </c:pt>
                <c:pt idx="35">
                  <c:v>44561</c:v>
                </c:pt>
                <c:pt idx="36">
                  <c:v>44568</c:v>
                </c:pt>
                <c:pt idx="37">
                  <c:v>44575</c:v>
                </c:pt>
                <c:pt idx="38">
                  <c:v>44582</c:v>
                </c:pt>
                <c:pt idx="39">
                  <c:v>44589</c:v>
                </c:pt>
                <c:pt idx="40">
                  <c:v>44603</c:v>
                </c:pt>
                <c:pt idx="41">
                  <c:v>44610</c:v>
                </c:pt>
                <c:pt idx="42">
                  <c:v>44617</c:v>
                </c:pt>
                <c:pt idx="43">
                  <c:v>44624</c:v>
                </c:pt>
                <c:pt idx="44">
                  <c:v>44631</c:v>
                </c:pt>
                <c:pt idx="45">
                  <c:v>44638</c:v>
                </c:pt>
                <c:pt idx="46">
                  <c:v>44645</c:v>
                </c:pt>
                <c:pt idx="47">
                  <c:v>44652</c:v>
                </c:pt>
                <c:pt idx="48">
                  <c:v>44659</c:v>
                </c:pt>
                <c:pt idx="49">
                  <c:v>44666</c:v>
                </c:pt>
                <c:pt idx="50">
                  <c:v>44673</c:v>
                </c:pt>
                <c:pt idx="51">
                  <c:v>44680</c:v>
                </c:pt>
                <c:pt idx="52">
                  <c:v>44687</c:v>
                </c:pt>
                <c:pt idx="53">
                  <c:v>44694</c:v>
                </c:pt>
                <c:pt idx="54">
                  <c:v>44701</c:v>
                </c:pt>
                <c:pt idx="55">
                  <c:v>44708</c:v>
                </c:pt>
                <c:pt idx="56">
                  <c:v>44714</c:v>
                </c:pt>
                <c:pt idx="57">
                  <c:v>44722</c:v>
                </c:pt>
                <c:pt idx="58">
                  <c:v>44729</c:v>
                </c:pt>
                <c:pt idx="59">
                  <c:v>44736</c:v>
                </c:pt>
                <c:pt idx="60">
                  <c:v>44743</c:v>
                </c:pt>
                <c:pt idx="61">
                  <c:v>44750</c:v>
                </c:pt>
                <c:pt idx="62">
                  <c:v>44757</c:v>
                </c:pt>
                <c:pt idx="63">
                  <c:v>44764</c:v>
                </c:pt>
                <c:pt idx="64">
                  <c:v>44771</c:v>
                </c:pt>
                <c:pt idx="65">
                  <c:v>44778</c:v>
                </c:pt>
                <c:pt idx="66">
                  <c:v>44785</c:v>
                </c:pt>
                <c:pt idx="67">
                  <c:v>44792</c:v>
                </c:pt>
                <c:pt idx="68">
                  <c:v>44799</c:v>
                </c:pt>
                <c:pt idx="69">
                  <c:v>44806</c:v>
                </c:pt>
                <c:pt idx="70">
                  <c:v>44813</c:v>
                </c:pt>
                <c:pt idx="71">
                  <c:v>44820</c:v>
                </c:pt>
                <c:pt idx="72">
                  <c:v>44827</c:v>
                </c:pt>
                <c:pt idx="73">
                  <c:v>44834</c:v>
                </c:pt>
                <c:pt idx="74">
                  <c:v>44848</c:v>
                </c:pt>
                <c:pt idx="75">
                  <c:v>44855</c:v>
                </c:pt>
                <c:pt idx="76">
                  <c:v>44862</c:v>
                </c:pt>
                <c:pt idx="77">
                  <c:v>44869</c:v>
                </c:pt>
                <c:pt idx="78">
                  <c:v>44876</c:v>
                </c:pt>
                <c:pt idx="79">
                  <c:v>44883</c:v>
                </c:pt>
                <c:pt idx="80">
                  <c:v>44890</c:v>
                </c:pt>
                <c:pt idx="81">
                  <c:v>44897</c:v>
                </c:pt>
                <c:pt idx="82">
                  <c:v>44904</c:v>
                </c:pt>
                <c:pt idx="83">
                  <c:v>44911</c:v>
                </c:pt>
                <c:pt idx="84">
                  <c:v>44918</c:v>
                </c:pt>
                <c:pt idx="85">
                  <c:v>44925</c:v>
                </c:pt>
                <c:pt idx="86">
                  <c:v>44932</c:v>
                </c:pt>
                <c:pt idx="87">
                  <c:v>44939</c:v>
                </c:pt>
                <c:pt idx="88">
                  <c:v>44946</c:v>
                </c:pt>
                <c:pt idx="89">
                  <c:v>44960</c:v>
                </c:pt>
                <c:pt idx="90">
                  <c:v>44967</c:v>
                </c:pt>
                <c:pt idx="91">
                  <c:v>44974</c:v>
                </c:pt>
                <c:pt idx="92">
                  <c:v>44981</c:v>
                </c:pt>
                <c:pt idx="93">
                  <c:v>44988</c:v>
                </c:pt>
                <c:pt idx="94">
                  <c:v>44995</c:v>
                </c:pt>
                <c:pt idx="95">
                  <c:v>45002</c:v>
                </c:pt>
                <c:pt idx="96">
                  <c:v>45009</c:v>
                </c:pt>
              </c:numCache>
            </c:numRef>
          </c:cat>
          <c:val>
            <c:numRef>
              <c:f>走势!$H$172:$H$268</c:f>
              <c:numCache>
                <c:formatCode>General</c:formatCode>
                <c:ptCount val="97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  <c:pt idx="91">
                  <c:v>11715.77</c:v>
                </c:pt>
                <c:pt idx="92">
                  <c:v>11787.45</c:v>
                </c:pt>
                <c:pt idx="93">
                  <c:v>11851.92</c:v>
                </c:pt>
                <c:pt idx="94">
                  <c:v>11442.54</c:v>
                </c:pt>
                <c:pt idx="95">
                  <c:v>11278.05</c:v>
                </c:pt>
                <c:pt idx="96">
                  <c:v>11634.22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3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8" customWidth="1"/>
    <col min="4" max="4" width="14" hidden="1" customWidth="1"/>
    <col min="5" max="5" width="32" hidden="1" customWidth="1"/>
    <col min="6" max="6" width="13.7265625" hidden="1" customWidth="1"/>
    <col min="7" max="7" width="13.7265625" style="32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8"/>
    <col min="14" max="14" width="16.08984375" hidden="1" customWidth="1"/>
    <col min="15" max="15" width="34" hidden="1" customWidth="1"/>
    <col min="16" max="16" width="13.7265625" hidden="1" customWidth="1"/>
    <col min="17" max="17" width="9" style="32"/>
  </cols>
  <sheetData>
    <row r="1" spans="1:17" x14ac:dyDescent="0.25">
      <c r="A1" t="s">
        <v>0</v>
      </c>
      <c r="B1" s="48" t="s">
        <v>1</v>
      </c>
      <c r="C1" s="28" t="s">
        <v>2</v>
      </c>
      <c r="D1" t="s">
        <v>3</v>
      </c>
      <c r="E1" t="s">
        <v>4</v>
      </c>
      <c r="F1" t="s">
        <v>5</v>
      </c>
      <c r="G1" s="32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8" t="s">
        <v>11</v>
      </c>
      <c r="N1" t="s">
        <v>12</v>
      </c>
      <c r="O1" t="s">
        <v>13</v>
      </c>
      <c r="P1" t="s">
        <v>10</v>
      </c>
      <c r="Q1" s="32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8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2"/>
      <c r="M2" s="28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2">
        <f>F3+G2</f>
        <v>0.20931529987366115</v>
      </c>
      <c r="H3" s="28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2">
        <f t="shared" ref="L3:L55" si="8">K3+L2</f>
        <v>0.36651635026568563</v>
      </c>
      <c r="M3" s="28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2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2">
        <f t="shared" ref="G4:G35" si="11">F4+G3</f>
        <v>0.42558728318983619</v>
      </c>
      <c r="H4" s="28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2">
        <f t="shared" si="8"/>
        <v>0.59518404122061108</v>
      </c>
      <c r="M4" s="28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2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2">
        <f t="shared" si="11"/>
        <v>1.0900237815284362</v>
      </c>
      <c r="H5" s="28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2">
        <f t="shared" si="8"/>
        <v>0.86133851411041862</v>
      </c>
      <c r="M5" s="28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2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2">
        <f t="shared" si="11"/>
        <v>1.1462662062617142</v>
      </c>
      <c r="H6" s="28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2">
        <f t="shared" si="8"/>
        <v>1.6816310907440633</v>
      </c>
      <c r="M6" s="28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2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2">
        <f t="shared" si="11"/>
        <v>1.604072175713497</v>
      </c>
      <c r="H7" s="28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2">
        <f t="shared" si="8"/>
        <v>2.3035420946764642</v>
      </c>
      <c r="M7" s="28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2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2">
        <f t="shared" si="11"/>
        <v>1.6899146157874805</v>
      </c>
      <c r="H8" s="28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2">
        <f t="shared" si="8"/>
        <v>2.2082813638461976</v>
      </c>
      <c r="M8" s="28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2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2">
        <f t="shared" si="11"/>
        <v>1.9711111186089427</v>
      </c>
      <c r="H9" s="28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2">
        <f t="shared" si="8"/>
        <v>2.5157989773575449</v>
      </c>
      <c r="M9" s="28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2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2">
        <f t="shared" si="11"/>
        <v>1.9493218068242681</v>
      </c>
      <c r="H10" s="28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2">
        <f t="shared" si="8"/>
        <v>2.2017316198445909</v>
      </c>
      <c r="M10" s="28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2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2">
        <f t="shared" si="11"/>
        <v>2.5439447421481063</v>
      </c>
      <c r="H11" s="28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2">
        <f t="shared" si="8"/>
        <v>2.9148265264847408</v>
      </c>
      <c r="M11" s="28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2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2">
        <f t="shared" si="11"/>
        <v>2.5203583994640084</v>
      </c>
      <c r="H12" s="28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2">
        <f t="shared" si="8"/>
        <v>3.0738263776856636</v>
      </c>
      <c r="M12" s="28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2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2">
        <f t="shared" si="11"/>
        <v>2.8977645752359802</v>
      </c>
      <c r="H13" s="28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2">
        <f t="shared" si="8"/>
        <v>3.4889267698273523</v>
      </c>
      <c r="M13" s="28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2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2">
        <f t="shared" si="11"/>
        <v>2.9760361801742516</v>
      </c>
      <c r="H14" s="28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2">
        <f t="shared" si="8"/>
        <v>3.3298078619603375</v>
      </c>
      <c r="M14" s="28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2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2">
        <f t="shared" si="11"/>
        <v>2.0314258130209963</v>
      </c>
      <c r="H15" s="28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2">
        <f t="shared" si="8"/>
        <v>2.3085955654228227</v>
      </c>
      <c r="M15" s="28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2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2">
        <f t="shared" si="11"/>
        <v>1.9300631170625344</v>
      </c>
      <c r="H16" s="28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2">
        <f t="shared" si="8"/>
        <v>2.1113663863725627</v>
      </c>
      <c r="M16" s="28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2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2">
        <f t="shared" si="11"/>
        <v>1.8417441253382298</v>
      </c>
      <c r="H17" s="28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2">
        <f t="shared" si="8"/>
        <v>1.7829587830834286</v>
      </c>
      <c r="M17" s="28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2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2">
        <f t="shared" si="11"/>
        <v>2.2318635721832107</v>
      </c>
      <c r="H18" s="28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2">
        <f t="shared" si="8"/>
        <v>2.8739960280687304</v>
      </c>
      <c r="M18" s="28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2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2">
        <f t="shared" si="11"/>
        <v>2.1586194001719323</v>
      </c>
      <c r="H19" s="28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2">
        <f t="shared" si="8"/>
        <v>2.6707644914592281</v>
      </c>
      <c r="M19" s="28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2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2">
        <f t="shared" si="11"/>
        <v>2.2095216517040828</v>
      </c>
      <c r="H20" s="28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2">
        <f t="shared" si="8"/>
        <v>2.7354854279960943</v>
      </c>
      <c r="M20" s="28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2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2">
        <f t="shared" si="11"/>
        <v>2.2996805769159465</v>
      </c>
      <c r="H21" s="28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2">
        <f t="shared" si="8"/>
        <v>2.9451445499801503</v>
      </c>
      <c r="M21" s="28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2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2">
        <f t="shared" si="11"/>
        <v>2.1898740155033156</v>
      </c>
      <c r="H22" s="28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2">
        <f t="shared" si="8"/>
        <v>2.7947644914592287</v>
      </c>
      <c r="M22" s="28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2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2">
        <f t="shared" si="11"/>
        <v>2.0036851186694919</v>
      </c>
      <c r="H23" s="28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2">
        <f t="shared" si="8"/>
        <v>2.6116253743313105</v>
      </c>
      <c r="M23" s="28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2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2">
        <f t="shared" si="11"/>
        <v>2.1372294108581191</v>
      </c>
      <c r="H24" s="28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2">
        <f t="shared" si="8"/>
        <v>2.8158205017868649</v>
      </c>
      <c r="M24" s="28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2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2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2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2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2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2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2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2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2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2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2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2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2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2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2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2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2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2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2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2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2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2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2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2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2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2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2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2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2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2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2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2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86</v>
      </c>
    </row>
    <row r="2" spans="1:2" x14ac:dyDescent="0.25">
      <c r="A2" t="s">
        <v>230</v>
      </c>
    </row>
    <row r="3" spans="1:2" x14ac:dyDescent="0.25">
      <c r="A3" t="s">
        <v>231</v>
      </c>
    </row>
    <row r="4" spans="1:2" x14ac:dyDescent="0.25">
      <c r="A4" t="s">
        <v>232</v>
      </c>
    </row>
    <row r="5" spans="1:2" x14ac:dyDescent="0.25">
      <c r="A5" t="s">
        <v>233</v>
      </c>
    </row>
    <row r="6" spans="1:2" x14ac:dyDescent="0.25">
      <c r="A6" t="s">
        <v>234</v>
      </c>
    </row>
    <row r="7" spans="1:2" x14ac:dyDescent="0.25">
      <c r="A7" t="s">
        <v>235</v>
      </c>
    </row>
    <row r="8" spans="1:2" x14ac:dyDescent="0.25">
      <c r="A8" t="s">
        <v>236</v>
      </c>
    </row>
    <row r="9" spans="1:2" x14ac:dyDescent="0.25">
      <c r="A9" t="s">
        <v>237</v>
      </c>
    </row>
    <row r="10" spans="1:2" x14ac:dyDescent="0.25">
      <c r="A10" t="s">
        <v>238</v>
      </c>
    </row>
    <row r="11" spans="1:2" x14ac:dyDescent="0.25">
      <c r="A11" t="s">
        <v>239</v>
      </c>
    </row>
    <row r="12" spans="1:2" x14ac:dyDescent="0.25">
      <c r="A12" t="s">
        <v>240</v>
      </c>
    </row>
    <row r="13" spans="1:2" x14ac:dyDescent="0.25">
      <c r="A13" t="s">
        <v>241</v>
      </c>
    </row>
    <row r="14" spans="1:2" x14ac:dyDescent="0.25">
      <c r="A14" t="s">
        <v>242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8"/>
      <c r="B1" s="18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63" t="s">
        <v>94</v>
      </c>
      <c r="B2" s="19" t="s">
        <v>95</v>
      </c>
      <c r="C2" s="18" t="s">
        <v>96</v>
      </c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5">
      <c r="A3" s="63"/>
      <c r="B3" s="19" t="s">
        <v>97</v>
      </c>
      <c r="C3" s="18" t="s">
        <v>244</v>
      </c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25">
      <c r="A4" s="63"/>
      <c r="B4" s="19" t="s">
        <v>112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A5" s="63"/>
      <c r="B5" s="19" t="s">
        <v>113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25">
      <c r="A6" s="63"/>
      <c r="B6" s="19" t="s">
        <v>115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 x14ac:dyDescent="0.25">
      <c r="A7" s="63"/>
      <c r="B7" s="19" t="s">
        <v>116</v>
      </c>
      <c r="C7" s="18" t="s">
        <v>96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25">
      <c r="A8" s="63"/>
      <c r="B8" s="19" t="s">
        <v>117</v>
      </c>
      <c r="C8" s="18" t="s">
        <v>96</v>
      </c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63"/>
      <c r="B9" s="19" t="s">
        <v>119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28" x14ac:dyDescent="0.25">
      <c r="A10" s="64" t="s">
        <v>122</v>
      </c>
      <c r="B10" s="19" t="s">
        <v>123</v>
      </c>
      <c r="C10" s="22" t="s">
        <v>245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25">
      <c r="A11" s="65"/>
      <c r="B11" s="19" t="s">
        <v>147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5">
      <c r="A12" s="65"/>
      <c r="B12" s="19" t="s">
        <v>148</v>
      </c>
      <c r="C12" s="18" t="s">
        <v>246</v>
      </c>
      <c r="D12" s="18"/>
      <c r="E12" s="18"/>
      <c r="F12" s="18"/>
      <c r="G12" s="18"/>
      <c r="H12" s="23"/>
      <c r="I12" s="18"/>
      <c r="J12" s="18"/>
      <c r="K12" s="18"/>
      <c r="L12" s="18"/>
    </row>
    <row r="13" spans="1:12" x14ac:dyDescent="0.25">
      <c r="A13" s="65"/>
      <c r="B13" s="19" t="s">
        <v>165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25">
      <c r="A14" s="65"/>
      <c r="B14" s="19" t="s">
        <v>171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25">
      <c r="A15" s="65"/>
      <c r="B15" s="19" t="s">
        <v>172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5">
      <c r="A16" s="65"/>
      <c r="B16" s="19" t="s">
        <v>173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65"/>
      <c r="B17" s="19" t="s">
        <v>174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 x14ac:dyDescent="0.25">
      <c r="A18" s="65"/>
      <c r="B18" s="19" t="s">
        <v>175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65"/>
      <c r="B19" s="19" t="s">
        <v>178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66"/>
      <c r="B20" s="19" t="s">
        <v>196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25">
      <c r="A21" s="67" t="s">
        <v>197</v>
      </c>
      <c r="B21" s="19" t="s">
        <v>247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5">
      <c r="A22" s="67"/>
      <c r="B22" s="19" t="s">
        <v>248</v>
      </c>
      <c r="C22" s="24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 x14ac:dyDescent="0.25">
      <c r="A23" s="67"/>
      <c r="B23" s="21" t="s">
        <v>221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25">
      <c r="A24" s="63" t="s">
        <v>222</v>
      </c>
      <c r="B24" s="19" t="s">
        <v>223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5">
      <c r="A25" s="63"/>
      <c r="B25" s="19" t="s">
        <v>224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x14ac:dyDescent="0.25">
      <c r="A26" s="63"/>
      <c r="B26" s="19" t="s">
        <v>225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x14ac:dyDescent="0.25">
      <c r="A27" s="63"/>
      <c r="B27" s="19" t="s">
        <v>226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x14ac:dyDescent="0.25">
      <c r="A28" s="63"/>
      <c r="B28" s="19" t="s">
        <v>227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x14ac:dyDescent="0.25">
      <c r="A29" s="19" t="s">
        <v>228</v>
      </c>
      <c r="B29" s="19" t="s">
        <v>229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8"/>
      <c r="B1" s="18"/>
      <c r="C1" s="18" t="s">
        <v>249</v>
      </c>
      <c r="D1" s="18" t="s">
        <v>250</v>
      </c>
      <c r="E1" s="18" t="s">
        <v>88</v>
      </c>
      <c r="F1" s="18" t="s">
        <v>90</v>
      </c>
      <c r="G1" s="18" t="s">
        <v>81</v>
      </c>
      <c r="H1" s="18" t="s">
        <v>79</v>
      </c>
      <c r="I1" s="18" t="s">
        <v>77</v>
      </c>
      <c r="J1" s="18" t="s">
        <v>251</v>
      </c>
      <c r="K1" s="18" t="s">
        <v>252</v>
      </c>
      <c r="L1" s="18"/>
    </row>
    <row r="2" spans="1:12" x14ac:dyDescent="0.25">
      <c r="A2" s="63" t="s">
        <v>94</v>
      </c>
      <c r="B2" s="19" t="s">
        <v>95</v>
      </c>
      <c r="C2" s="18" t="s">
        <v>96</v>
      </c>
      <c r="D2" s="18" t="s">
        <v>96</v>
      </c>
      <c r="E2" s="18"/>
      <c r="F2" s="18" t="s">
        <v>96</v>
      </c>
      <c r="G2" s="18" t="s">
        <v>96</v>
      </c>
      <c r="H2" s="18" t="s">
        <v>96</v>
      </c>
      <c r="I2" s="18" t="s">
        <v>96</v>
      </c>
      <c r="J2" s="18" t="s">
        <v>96</v>
      </c>
      <c r="K2" s="18" t="s">
        <v>96</v>
      </c>
      <c r="L2" s="18"/>
    </row>
    <row r="3" spans="1:12" x14ac:dyDescent="0.25">
      <c r="A3" s="63"/>
      <c r="B3" s="19" t="s">
        <v>97</v>
      </c>
      <c r="C3" s="18" t="s">
        <v>96</v>
      </c>
      <c r="D3" s="18" t="s">
        <v>96</v>
      </c>
      <c r="E3" s="18" t="s">
        <v>104</v>
      </c>
      <c r="F3" s="18" t="s">
        <v>104</v>
      </c>
      <c r="G3" s="18" t="s">
        <v>104</v>
      </c>
      <c r="H3" s="18" t="s">
        <v>104</v>
      </c>
      <c r="I3" s="18" t="s">
        <v>104</v>
      </c>
      <c r="J3" s="18" t="s">
        <v>105</v>
      </c>
      <c r="K3" s="18" t="s">
        <v>253</v>
      </c>
      <c r="L3" s="18"/>
    </row>
    <row r="4" spans="1:12" x14ac:dyDescent="0.25">
      <c r="A4" s="63"/>
      <c r="B4" s="19" t="s">
        <v>112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 x14ac:dyDescent="0.25">
      <c r="A5" s="63"/>
      <c r="B5" s="19" t="s">
        <v>113</v>
      </c>
      <c r="C5" s="18"/>
      <c r="D5" s="18"/>
      <c r="E5" s="18" t="s">
        <v>114</v>
      </c>
      <c r="F5" s="18" t="s">
        <v>114</v>
      </c>
      <c r="G5" s="18"/>
      <c r="H5" s="18"/>
      <c r="I5" s="18"/>
      <c r="J5" s="18"/>
      <c r="K5" s="18"/>
      <c r="L5" s="18"/>
    </row>
    <row r="6" spans="1:12" x14ac:dyDescent="0.25">
      <c r="A6" s="63"/>
      <c r="B6" s="19" t="s">
        <v>115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 x14ac:dyDescent="0.25">
      <c r="A7" s="63"/>
      <c r="B7" s="19" t="s">
        <v>116</v>
      </c>
      <c r="C7" s="18" t="s">
        <v>96</v>
      </c>
      <c r="D7" s="18" t="s">
        <v>96</v>
      </c>
      <c r="E7" s="18" t="s">
        <v>96</v>
      </c>
      <c r="F7" s="18" t="s">
        <v>96</v>
      </c>
      <c r="G7" s="18" t="s">
        <v>96</v>
      </c>
      <c r="H7" s="18" t="s">
        <v>96</v>
      </c>
      <c r="I7" s="18" t="s">
        <v>96</v>
      </c>
      <c r="J7" s="18" t="s">
        <v>96</v>
      </c>
      <c r="K7" s="18" t="s">
        <v>96</v>
      </c>
      <c r="L7" s="18"/>
    </row>
    <row r="8" spans="1:12" x14ac:dyDescent="0.25">
      <c r="A8" s="63"/>
      <c r="B8" s="19" t="s">
        <v>117</v>
      </c>
      <c r="C8" s="18" t="s">
        <v>96</v>
      </c>
      <c r="D8" s="18" t="s">
        <v>96</v>
      </c>
      <c r="E8" s="18" t="s">
        <v>96</v>
      </c>
      <c r="F8" s="18" t="s">
        <v>118</v>
      </c>
      <c r="G8" s="18" t="s">
        <v>118</v>
      </c>
      <c r="H8" s="18" t="s">
        <v>118</v>
      </c>
      <c r="I8" s="18" t="s">
        <v>96</v>
      </c>
      <c r="J8" s="18" t="s">
        <v>96</v>
      </c>
      <c r="K8" s="18" t="s">
        <v>118</v>
      </c>
      <c r="L8" s="18"/>
    </row>
    <row r="9" spans="1:12" x14ac:dyDescent="0.25">
      <c r="A9" s="63"/>
      <c r="B9" s="19" t="s">
        <v>119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70" x14ac:dyDescent="0.25">
      <c r="A10" s="64" t="s">
        <v>122</v>
      </c>
      <c r="B10" s="19" t="s">
        <v>123</v>
      </c>
      <c r="C10" s="22" t="s">
        <v>254</v>
      </c>
      <c r="D10" s="22" t="s">
        <v>255</v>
      </c>
      <c r="E10" s="22" t="s">
        <v>141</v>
      </c>
      <c r="F10" s="22" t="s">
        <v>143</v>
      </c>
      <c r="G10" s="22" t="s">
        <v>134</v>
      </c>
      <c r="H10" s="22" t="s">
        <v>132</v>
      </c>
      <c r="I10" s="22" t="s">
        <v>130</v>
      </c>
      <c r="J10" s="22" t="s">
        <v>256</v>
      </c>
      <c r="K10" s="22" t="s">
        <v>257</v>
      </c>
      <c r="L10" s="22"/>
    </row>
    <row r="11" spans="1:12" x14ac:dyDescent="0.25">
      <c r="A11" s="65"/>
      <c r="B11" s="19" t="s">
        <v>147</v>
      </c>
      <c r="C11" s="18" t="s">
        <v>258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5">
      <c r="A12" s="65"/>
      <c r="B12" s="19" t="s">
        <v>148</v>
      </c>
      <c r="C12" s="18" t="s">
        <v>259</v>
      </c>
      <c r="D12" s="18" t="s">
        <v>260</v>
      </c>
      <c r="E12" s="18" t="s">
        <v>160</v>
      </c>
      <c r="F12" s="18">
        <v>20</v>
      </c>
      <c r="G12" s="18" t="s">
        <v>158</v>
      </c>
      <c r="H12" s="18" t="s">
        <v>156</v>
      </c>
      <c r="I12" s="18" t="s">
        <v>154</v>
      </c>
      <c r="J12" s="18">
        <v>45.85</v>
      </c>
      <c r="K12" s="18" t="s">
        <v>261</v>
      </c>
      <c r="L12" s="18"/>
    </row>
    <row r="13" spans="1:12" x14ac:dyDescent="0.25">
      <c r="A13" s="65"/>
      <c r="B13" s="19" t="s">
        <v>165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25">
      <c r="A14" s="65"/>
      <c r="B14" s="19" t="s">
        <v>171</v>
      </c>
      <c r="C14" s="18">
        <v>0</v>
      </c>
      <c r="D14" s="20">
        <f>0.04/0.07</f>
        <v>0.5714285714285714</v>
      </c>
      <c r="E14" s="20">
        <v>1.25</v>
      </c>
      <c r="F14" s="18">
        <f>0.04/0.03</f>
        <v>1.3333333333333335</v>
      </c>
      <c r="G14" s="20">
        <v>0.5</v>
      </c>
      <c r="H14" s="20">
        <f>0.01/0.11</f>
        <v>9.0909090909090912E-2</v>
      </c>
      <c r="I14" s="20">
        <v>3.37</v>
      </c>
      <c r="J14" s="20"/>
      <c r="K14" s="20">
        <v>0.5</v>
      </c>
      <c r="L14" s="20"/>
    </row>
    <row r="15" spans="1:12" x14ac:dyDescent="0.25">
      <c r="A15" s="65"/>
      <c r="B15" s="19" t="s">
        <v>172</v>
      </c>
      <c r="C15" s="18" t="s">
        <v>118</v>
      </c>
      <c r="D15" s="18" t="s">
        <v>96</v>
      </c>
      <c r="E15" s="18" t="s">
        <v>96</v>
      </c>
      <c r="F15" s="18" t="s">
        <v>96</v>
      </c>
      <c r="G15" s="18" t="s">
        <v>118</v>
      </c>
      <c r="H15" s="18" t="s">
        <v>118</v>
      </c>
      <c r="I15" s="18" t="s">
        <v>118</v>
      </c>
      <c r="J15" s="18" t="s">
        <v>96</v>
      </c>
      <c r="K15" s="18" t="s">
        <v>96</v>
      </c>
      <c r="L15" s="18"/>
    </row>
    <row r="16" spans="1:12" x14ac:dyDescent="0.25">
      <c r="A16" s="65"/>
      <c r="B16" s="19" t="s">
        <v>173</v>
      </c>
      <c r="C16" s="18" t="s">
        <v>262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65"/>
      <c r="B17" s="19" t="s">
        <v>174</v>
      </c>
      <c r="C17" s="22" t="s">
        <v>118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 x14ac:dyDescent="0.25">
      <c r="A18" s="65"/>
      <c r="B18" s="19" t="s">
        <v>175</v>
      </c>
      <c r="C18" s="18">
        <v>382</v>
      </c>
      <c r="D18" s="18">
        <v>60.81</v>
      </c>
      <c r="E18" s="18">
        <v>66</v>
      </c>
      <c r="F18" s="18">
        <v>155.6</v>
      </c>
      <c r="G18" s="18">
        <v>34.659999999999997</v>
      </c>
      <c r="H18" s="18">
        <v>33.17</v>
      </c>
      <c r="I18" s="18">
        <v>163</v>
      </c>
      <c r="J18" s="18">
        <v>26</v>
      </c>
      <c r="K18" s="18"/>
      <c r="L18" s="18"/>
    </row>
    <row r="19" spans="1:12" x14ac:dyDescent="0.25">
      <c r="A19" s="65"/>
      <c r="B19" s="19" t="s">
        <v>178</v>
      </c>
      <c r="C19" s="18" t="s">
        <v>263</v>
      </c>
      <c r="D19" s="18" t="s">
        <v>264</v>
      </c>
      <c r="E19" s="18" t="s">
        <v>193</v>
      </c>
      <c r="F19" s="18"/>
      <c r="G19" s="18" t="s">
        <v>188</v>
      </c>
      <c r="H19" s="18" t="s">
        <v>186</v>
      </c>
      <c r="I19" s="18" t="s">
        <v>179</v>
      </c>
      <c r="J19" s="18" t="s">
        <v>265</v>
      </c>
      <c r="K19" s="18"/>
      <c r="L19" s="18"/>
    </row>
    <row r="20" spans="1:12" x14ac:dyDescent="0.25">
      <c r="A20" s="66"/>
      <c r="B20" s="19" t="s">
        <v>196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25">
      <c r="A21" s="67" t="s">
        <v>197</v>
      </c>
      <c r="B21" s="19" t="s">
        <v>247</v>
      </c>
      <c r="C21" s="18"/>
      <c r="D21" s="18">
        <v>8.8000000000000007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2.2000000000000002</v>
      </c>
      <c r="K21" s="18">
        <f>30*0.24</f>
        <v>7.1999999999999993</v>
      </c>
      <c r="L21" s="18"/>
    </row>
    <row r="22" spans="1:12" x14ac:dyDescent="0.25">
      <c r="A22" s="67"/>
      <c r="B22" s="19" t="s">
        <v>248</v>
      </c>
      <c r="C22" s="20">
        <f>(C21-C6)/C6</f>
        <v>-1</v>
      </c>
      <c r="D22" s="20">
        <f t="shared" ref="D22:L22" si="0">(D21-D6)/D6</f>
        <v>0.3114754098360657</v>
      </c>
      <c r="E22" s="20">
        <f t="shared" si="0"/>
        <v>0.2435233160621762</v>
      </c>
      <c r="F22" s="20">
        <f t="shared" si="0"/>
        <v>0.61383285302593638</v>
      </c>
      <c r="G22" s="20">
        <f t="shared" si="0"/>
        <v>2.087682672233776E-3</v>
      </c>
      <c r="H22" s="20">
        <f t="shared" si="0"/>
        <v>0.14014251781472681</v>
      </c>
      <c r="I22" s="20">
        <f t="shared" si="0"/>
        <v>0.73106646058732605</v>
      </c>
      <c r="J22" s="20">
        <f t="shared" si="0"/>
        <v>-0.6910112359550562</v>
      </c>
      <c r="K22" s="20">
        <f t="shared" si="0"/>
        <v>0.15942028985507237</v>
      </c>
      <c r="L22" s="20" t="e">
        <f t="shared" si="0"/>
        <v>#DIV/0!</v>
      </c>
    </row>
    <row r="23" spans="1:12" x14ac:dyDescent="0.25">
      <c r="A23" s="67"/>
      <c r="B23" s="21" t="s">
        <v>221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25">
      <c r="A24" s="63" t="s">
        <v>222</v>
      </c>
      <c r="B24" s="19" t="s">
        <v>223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5">
      <c r="A25" s="63"/>
      <c r="B25" s="19" t="s">
        <v>224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x14ac:dyDescent="0.25">
      <c r="A26" s="63"/>
      <c r="B26" s="19" t="s">
        <v>225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x14ac:dyDescent="0.25">
      <c r="A27" s="63"/>
      <c r="B27" s="19" t="s">
        <v>226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x14ac:dyDescent="0.25">
      <c r="A28" s="63"/>
      <c r="B28" s="19" t="s">
        <v>227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x14ac:dyDescent="0.25">
      <c r="A29" s="19" t="s">
        <v>228</v>
      </c>
      <c r="B29" s="19" t="s">
        <v>229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8" t="s">
        <v>266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" x14ac:dyDescent="0.25">
      <c r="A2" s="4"/>
      <c r="B2" s="4"/>
      <c r="C2" s="4"/>
      <c r="D2" s="69"/>
      <c r="E2" s="6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28</v>
      </c>
      <c r="C3" s="5">
        <v>43942</v>
      </c>
      <c r="D3" t="s">
        <v>267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268</v>
      </c>
      <c r="B4">
        <v>36</v>
      </c>
      <c r="C4" s="6" t="s">
        <v>269</v>
      </c>
      <c r="K4" s="6" t="s">
        <v>270</v>
      </c>
    </row>
    <row r="5" spans="1:17" ht="56" x14ac:dyDescent="0.25">
      <c r="A5" t="s">
        <v>271</v>
      </c>
      <c r="B5">
        <v>32</v>
      </c>
      <c r="D5" s="7" t="s">
        <v>272</v>
      </c>
      <c r="E5" s="6" t="s">
        <v>273</v>
      </c>
      <c r="F5" s="8" t="s">
        <v>274</v>
      </c>
      <c r="I5" s="6" t="s">
        <v>275</v>
      </c>
    </row>
    <row r="6" spans="1:17" x14ac:dyDescent="0.25">
      <c r="A6" t="s">
        <v>276</v>
      </c>
      <c r="B6">
        <v>36</v>
      </c>
    </row>
    <row r="7" spans="1:17" x14ac:dyDescent="0.25">
      <c r="A7" t="s">
        <v>277</v>
      </c>
      <c r="B7">
        <v>24</v>
      </c>
      <c r="C7" s="9"/>
    </row>
    <row r="8" spans="1:17" x14ac:dyDescent="0.25">
      <c r="A8" t="s">
        <v>278</v>
      </c>
      <c r="B8">
        <v>18</v>
      </c>
      <c r="F8" s="10"/>
      <c r="I8" s="8"/>
    </row>
    <row r="9" spans="1:17" ht="28" x14ac:dyDescent="0.25">
      <c r="A9" t="s">
        <v>279</v>
      </c>
      <c r="B9">
        <v>66</v>
      </c>
      <c r="F9" s="8" t="s">
        <v>280</v>
      </c>
      <c r="K9" s="6" t="s">
        <v>281</v>
      </c>
    </row>
    <row r="10" spans="1:17" s="1" customFormat="1" x14ac:dyDescent="0.25"/>
    <row r="11" spans="1:17" s="11" customFormat="1" x14ac:dyDescent="0.25">
      <c r="A11" s="11" t="s">
        <v>282</v>
      </c>
      <c r="B11" s="11">
        <v>18</v>
      </c>
      <c r="G11" s="12" t="s">
        <v>283</v>
      </c>
      <c r="H11" s="11" t="s">
        <v>284</v>
      </c>
      <c r="I11" s="14" t="s">
        <v>285</v>
      </c>
      <c r="J11" s="15"/>
    </row>
    <row r="12" spans="1:17" x14ac:dyDescent="0.25">
      <c r="A12" t="s">
        <v>286</v>
      </c>
      <c r="B12">
        <v>32</v>
      </c>
      <c r="E12" s="10"/>
      <c r="I12" s="16"/>
    </row>
    <row r="13" spans="1:17" x14ac:dyDescent="0.25">
      <c r="A13" t="s">
        <v>287</v>
      </c>
      <c r="B13">
        <v>32</v>
      </c>
      <c r="K13" s="8"/>
    </row>
    <row r="14" spans="1:17" ht="42" x14ac:dyDescent="0.25">
      <c r="A14" t="s">
        <v>288</v>
      </c>
      <c r="B14">
        <v>36</v>
      </c>
      <c r="J14" s="8"/>
      <c r="K14" t="s">
        <v>283</v>
      </c>
      <c r="M14" s="17" t="s">
        <v>289</v>
      </c>
    </row>
    <row r="15" spans="1:17" x14ac:dyDescent="0.25">
      <c r="A15" t="s">
        <v>290</v>
      </c>
      <c r="B15">
        <v>30</v>
      </c>
      <c r="G15" s="8"/>
    </row>
    <row r="16" spans="1:17" ht="28" x14ac:dyDescent="0.25">
      <c r="A16" t="s">
        <v>73</v>
      </c>
      <c r="B16">
        <v>36</v>
      </c>
      <c r="D16" s="10"/>
      <c r="H16" s="8" t="s">
        <v>283</v>
      </c>
      <c r="K16" s="6" t="s">
        <v>291</v>
      </c>
    </row>
    <row r="17" spans="1:12" x14ac:dyDescent="0.25">
      <c r="A17" t="s">
        <v>292</v>
      </c>
      <c r="B17">
        <v>42</v>
      </c>
      <c r="E17" s="8"/>
    </row>
    <row r="18" spans="1:12" x14ac:dyDescent="0.25">
      <c r="A18" t="s">
        <v>293</v>
      </c>
      <c r="B18">
        <v>30</v>
      </c>
      <c r="E18" s="13"/>
    </row>
    <row r="19" spans="1:12" s="3" customFormat="1" x14ac:dyDescent="0.25">
      <c r="A19" s="1" t="s">
        <v>294</v>
      </c>
    </row>
    <row r="20" spans="1:12" x14ac:dyDescent="0.25">
      <c r="A20" t="s">
        <v>295</v>
      </c>
      <c r="B20">
        <v>35</v>
      </c>
      <c r="K20" s="8" t="s">
        <v>296</v>
      </c>
      <c r="L20" t="s">
        <v>297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8" customWidth="1"/>
    <col min="4" max="4" width="15.1796875" customWidth="1"/>
    <col min="5" max="5" width="34.26953125" customWidth="1"/>
    <col min="6" max="6" width="14" customWidth="1"/>
    <col min="7" max="7" width="13.7265625" style="32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8"/>
    <col min="14" max="14" width="16.08984375" hidden="1" customWidth="1"/>
    <col min="15" max="15" width="34" hidden="1" customWidth="1"/>
    <col min="16" max="16" width="6.08984375" hidden="1" customWidth="1"/>
    <col min="17" max="17" width="9" style="32"/>
  </cols>
  <sheetData>
    <row r="1" spans="1:17" x14ac:dyDescent="0.25">
      <c r="A1" t="s">
        <v>0</v>
      </c>
      <c r="B1" s="48" t="s">
        <v>1</v>
      </c>
      <c r="C1" s="28" t="s">
        <v>2</v>
      </c>
      <c r="D1" t="s">
        <v>3</v>
      </c>
      <c r="E1" t="s">
        <v>4</v>
      </c>
      <c r="F1" t="s">
        <v>10</v>
      </c>
      <c r="G1" s="32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8" t="s">
        <v>11</v>
      </c>
      <c r="N1" t="s">
        <v>12</v>
      </c>
      <c r="O1" t="s">
        <v>13</v>
      </c>
      <c r="P1" t="s">
        <v>10</v>
      </c>
      <c r="Q1" s="32" t="s">
        <v>6</v>
      </c>
    </row>
    <row r="2" spans="1:17" x14ac:dyDescent="0.25">
      <c r="A2" s="56">
        <v>43511</v>
      </c>
      <c r="B2" s="48">
        <v>3.09</v>
      </c>
      <c r="C2" s="28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6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8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8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8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8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8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2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2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8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2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2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8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2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2" t="e">
        <f t="shared" si="7"/>
        <v>#DIV/0!</v>
      </c>
    </row>
    <row r="10" spans="1:17" x14ac:dyDescent="0.25">
      <c r="A10" s="56">
        <v>43567</v>
      </c>
      <c r="B10" s="48">
        <v>3.331</v>
      </c>
      <c r="C10" s="28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2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2" t="e">
        <f t="shared" si="7"/>
        <v>#DIV/0!</v>
      </c>
    </row>
    <row r="11" spans="1:17" x14ac:dyDescent="0.25">
      <c r="A11" s="56">
        <v>43574</v>
      </c>
      <c r="B11" s="48">
        <v>3.39</v>
      </c>
      <c r="C11" s="28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2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2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8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2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2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8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2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2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8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2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2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8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2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2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8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2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2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8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2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2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8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2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2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8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2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2" t="e">
        <f t="shared" si="7"/>
        <v>#DIV/0!</v>
      </c>
    </row>
    <row r="20" spans="1:17" x14ac:dyDescent="0.25">
      <c r="A20" s="56">
        <v>43637</v>
      </c>
      <c r="B20" s="48">
        <v>3.25</v>
      </c>
      <c r="C20" s="28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2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2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8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2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2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8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2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2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8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2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2" t="e">
        <f t="shared" si="7"/>
        <v>#DIV/0!</v>
      </c>
    </row>
    <row r="24" spans="1:17" x14ac:dyDescent="0.25">
      <c r="A24" s="56">
        <v>43665</v>
      </c>
      <c r="B24" s="48">
        <v>3.173</v>
      </c>
      <c r="C24" s="28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2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2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8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2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2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8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2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2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8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2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2" t="e">
        <f t="shared" si="7"/>
        <v>#DIV/0!</v>
      </c>
    </row>
    <row r="28" spans="1:17" x14ac:dyDescent="0.25">
      <c r="A28" s="56">
        <v>43693</v>
      </c>
      <c r="B28" s="48">
        <v>3.03</v>
      </c>
      <c r="C28" s="28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2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2" t="e">
        <f t="shared" si="7"/>
        <v>#DIV/0!</v>
      </c>
    </row>
    <row r="29" spans="1:17" x14ac:dyDescent="0.25">
      <c r="A29" s="56">
        <v>43700</v>
      </c>
      <c r="B29" s="48">
        <v>3.07</v>
      </c>
      <c r="C29" s="28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2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2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8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2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2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8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2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2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8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2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2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8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2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2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8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2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2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8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2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2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8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2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2" t="e">
        <f>P36+Q35</f>
        <v>#DIV/0!</v>
      </c>
    </row>
    <row r="37" spans="1:17" x14ac:dyDescent="0.25">
      <c r="A37" s="56">
        <v>43756</v>
      </c>
      <c r="B37" s="48">
        <v>3.1930000000000001</v>
      </c>
      <c r="C37" s="28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2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2" t="e">
        <f>P37+Q36</f>
        <v>#DIV/0!</v>
      </c>
    </row>
    <row r="38" spans="1:17" x14ac:dyDescent="0.25">
      <c r="A38" s="56">
        <v>43763</v>
      </c>
      <c r="B38" s="48">
        <v>3.2549999999999999</v>
      </c>
      <c r="C38" s="28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2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2" t="e">
        <f>P38+Q37</f>
        <v>#DIV/0!</v>
      </c>
    </row>
    <row r="39" spans="1:17" x14ac:dyDescent="0.25">
      <c r="A39" s="56">
        <v>43770</v>
      </c>
      <c r="B39" s="48">
        <v>3.2829999999999999</v>
      </c>
      <c r="C39" s="28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2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6"/>
    </row>
    <row r="40" spans="1:17" x14ac:dyDescent="0.25">
      <c r="A40" s="56">
        <v>43777</v>
      </c>
      <c r="B40" s="48">
        <v>3.29</v>
      </c>
      <c r="C40" s="28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2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6"/>
    </row>
    <row r="41" spans="1:17" x14ac:dyDescent="0.25">
      <c r="A41" s="56">
        <v>43784</v>
      </c>
      <c r="B41" s="48">
        <v>3.2629999999999999</v>
      </c>
      <c r="C41" s="28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2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6"/>
    </row>
    <row r="42" spans="1:17" x14ac:dyDescent="0.25">
      <c r="A42" s="56">
        <v>43791</v>
      </c>
      <c r="B42" s="48">
        <v>3.1880000000000002</v>
      </c>
      <c r="C42" s="28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2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6"/>
    </row>
    <row r="43" spans="1:17" x14ac:dyDescent="0.25">
      <c r="A43" s="56">
        <v>43798</v>
      </c>
      <c r="B43" s="48">
        <v>3.1920000000000002</v>
      </c>
      <c r="C43" s="28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2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6"/>
    </row>
    <row r="44" spans="1:17" x14ac:dyDescent="0.25">
      <c r="A44" s="35">
        <v>43805</v>
      </c>
      <c r="B44" s="48">
        <v>3.2280000000000002</v>
      </c>
      <c r="C44" s="28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2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2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2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2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2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2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2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2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2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2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2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2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9"/>
  <sheetViews>
    <sheetView tabSelected="1" topLeftCell="A244" workbookViewId="0">
      <selection activeCell="B268" sqref="B26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2" t="s">
        <v>6</v>
      </c>
      <c r="I1" t="s">
        <v>14</v>
      </c>
      <c r="J1" t="s">
        <v>15</v>
      </c>
    </row>
    <row r="2" spans="1:10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2">
        <f>F7+G6</f>
        <v>0.43997290831173741</v>
      </c>
      <c r="H7">
        <v>10001.23</v>
      </c>
      <c r="I7">
        <v>0.37483572630632001</v>
      </c>
    </row>
    <row r="8" spans="1:10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2">
        <f t="shared" ref="G8:G13" si="5">F8+G7</f>
        <v>0.81276955176636978</v>
      </c>
      <c r="H8">
        <v>10431.91</v>
      </c>
      <c r="I8">
        <v>0.66793686496019999</v>
      </c>
    </row>
    <row r="9" spans="1:10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2">
        <f t="shared" si="5"/>
        <v>1.1787627707559478</v>
      </c>
      <c r="H9">
        <v>10662.79</v>
      </c>
      <c r="I9">
        <v>0.938578666163572</v>
      </c>
    </row>
    <row r="10" spans="1:10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2">
        <f t="shared" si="5"/>
        <v>1.6234552137122282</v>
      </c>
      <c r="H10">
        <v>10856.25</v>
      </c>
      <c r="I10">
        <v>1.1855823242385899</v>
      </c>
    </row>
    <row r="11" spans="1:10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2">
        <f t="shared" si="5"/>
        <v>1.7728389130996698</v>
      </c>
      <c r="H11">
        <v>11194.91</v>
      </c>
      <c r="I11">
        <v>1.12201570888003</v>
      </c>
    </row>
    <row r="12" spans="1:10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2">
        <f t="shared" si="5"/>
        <v>1.6641622389284629</v>
      </c>
      <c r="H12">
        <v>11051.12</v>
      </c>
      <c r="I12">
        <v>0.89246175460570198</v>
      </c>
    </row>
    <row r="13" spans="1:10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2">
        <f t="shared" si="5"/>
        <v>1.9538281379447504</v>
      </c>
      <c r="H13">
        <v>10439.99</v>
      </c>
      <c r="I13">
        <v>0.99256826514724905</v>
      </c>
    </row>
    <row r="14" spans="1:10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2">
        <f t="shared" ref="G14:G46" si="6">F14+G13</f>
        <v>2.1629941289244141</v>
      </c>
      <c r="H14">
        <v>10868.65</v>
      </c>
      <c r="I14">
        <v>0.85901340880635702</v>
      </c>
    </row>
    <row r="15" spans="1:10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2">
        <f t="shared" si="6"/>
        <v>2.6994672792386654</v>
      </c>
      <c r="H15">
        <v>10684.56</v>
      </c>
      <c r="I15">
        <v>1.0215209512429</v>
      </c>
    </row>
    <row r="16" spans="1:10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2">
        <f t="shared" si="6"/>
        <v>3.3160875987087048</v>
      </c>
      <c r="H16">
        <v>10687.02</v>
      </c>
      <c r="I16">
        <v>1.31120112340175</v>
      </c>
    </row>
    <row r="17" spans="1:15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2">
        <f t="shared" si="6"/>
        <v>4.1946436742571134</v>
      </c>
      <c r="H17">
        <v>10408.91</v>
      </c>
      <c r="I17">
        <v>1.82353668463481</v>
      </c>
    </row>
    <row r="18" spans="1:15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2">
        <f t="shared" si="6"/>
        <v>4.7094281259732025</v>
      </c>
      <c r="H18">
        <v>10324.469999999999</v>
      </c>
      <c r="I18">
        <v>1.9410296860618801</v>
      </c>
    </row>
    <row r="19" spans="1:15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2">
        <f t="shared" si="6"/>
        <v>5.3737518804614517</v>
      </c>
      <c r="H19">
        <v>10426.19</v>
      </c>
      <c r="I19">
        <v>2.2819581211818201</v>
      </c>
    </row>
    <row r="20" spans="1:15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2">
        <f t="shared" si="6"/>
        <v>5.4630921104398489</v>
      </c>
      <c r="H20">
        <v>10634.3</v>
      </c>
      <c r="I20">
        <v>2.28761203269225</v>
      </c>
    </row>
    <row r="21" spans="1:15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2">
        <f t="shared" si="6"/>
        <v>5.5236609075475531</v>
      </c>
      <c r="H21">
        <v>10672.52</v>
      </c>
      <c r="I21">
        <v>2.25544433117406</v>
      </c>
    </row>
    <row r="22" spans="1:15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2">
        <f t="shared" si="6"/>
        <v>5.4040078516630015</v>
      </c>
      <c r="H22">
        <v>10448.219999999999</v>
      </c>
      <c r="I22">
        <v>2.0442753876832498</v>
      </c>
    </row>
    <row r="23" spans="1:15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2">
        <f t="shared" si="6"/>
        <v>5.5129769345460371</v>
      </c>
      <c r="H23">
        <v>10169.35</v>
      </c>
      <c r="I23">
        <v>2.1654176968272298</v>
      </c>
    </row>
    <row r="24" spans="1:15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2">
        <f t="shared" si="6"/>
        <v>5.5600480902703016</v>
      </c>
      <c r="H24">
        <v>10205.52</v>
      </c>
      <c r="I24">
        <v>2.28487990840945</v>
      </c>
    </row>
    <row r="25" spans="1:15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2">
        <f t="shared" si="6"/>
        <v>5.8676727652609335</v>
      </c>
      <c r="H25">
        <v>9943.1299999999992</v>
      </c>
      <c r="I25">
        <v>2.6480953997843799</v>
      </c>
    </row>
    <row r="26" spans="1:15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2">
        <f t="shared" si="6"/>
        <v>6.4565553936781725</v>
      </c>
      <c r="H26">
        <v>9409.9500000000007</v>
      </c>
      <c r="I26">
        <v>3.24557124330821</v>
      </c>
    </row>
    <row r="27" spans="1:15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2">
        <f t="shared" si="6"/>
        <v>7.0062645926790985</v>
      </c>
      <c r="H27">
        <v>9379.4699999999993</v>
      </c>
      <c r="I27">
        <v>3.7075906577900399</v>
      </c>
    </row>
    <row r="28" spans="1:15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2">
        <f t="shared" si="6"/>
        <v>7.6208862597630898</v>
      </c>
      <c r="H28">
        <v>8911.34</v>
      </c>
      <c r="I28">
        <v>4.1194658477296198</v>
      </c>
    </row>
    <row r="29" spans="1:15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2">
        <f t="shared" si="6"/>
        <v>8.1263863170255597</v>
      </c>
      <c r="H29">
        <v>9326.9699999999993</v>
      </c>
      <c r="I29">
        <v>4.4488686587484603</v>
      </c>
    </row>
    <row r="30" spans="1:15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2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2">
        <f t="shared" si="6"/>
        <v>8.6185626047847812</v>
      </c>
      <c r="H31">
        <v>9295.93</v>
      </c>
      <c r="I31">
        <v>4.5934338702725697</v>
      </c>
    </row>
    <row r="32" spans="1:15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2">
        <f t="shared" si="6"/>
        <v>9.0256474200623025</v>
      </c>
      <c r="H32">
        <v>8602.1200000000008</v>
      </c>
      <c r="I32">
        <v>4.9090794136585503</v>
      </c>
    </row>
    <row r="33" spans="1:9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2">
        <f t="shared" si="6"/>
        <v>9.0442682026959815</v>
      </c>
      <c r="H33">
        <v>8813.49</v>
      </c>
      <c r="I33">
        <v>4.9501179422268198</v>
      </c>
    </row>
    <row r="34" spans="1:9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2">
        <f t="shared" si="6"/>
        <v>9.3740263320628028</v>
      </c>
      <c r="H34">
        <v>8357.0400000000009</v>
      </c>
      <c r="I34">
        <v>5.2084545540853</v>
      </c>
    </row>
    <row r="35" spans="1:9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2">
        <f t="shared" si="6"/>
        <v>9.6140884239878517</v>
      </c>
      <c r="H35">
        <v>8484.74</v>
      </c>
      <c r="I35">
        <v>5.4233428622651596</v>
      </c>
    </row>
    <row r="36" spans="1:9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2">
        <f t="shared" si="6"/>
        <v>9.970389101136206</v>
      </c>
      <c r="H36">
        <v>8465.4699999999993</v>
      </c>
      <c r="I36">
        <v>5.7317586615023899</v>
      </c>
    </row>
    <row r="37" spans="1:9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2">
        <f t="shared" si="6"/>
        <v>9.9525197587057139</v>
      </c>
      <c r="H37">
        <v>8322.36</v>
      </c>
      <c r="I37">
        <v>5.7114616995026903</v>
      </c>
    </row>
    <row r="38" spans="1:9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2">
        <f t="shared" si="6"/>
        <v>10.21564870242112</v>
      </c>
      <c r="H38">
        <v>8113.88</v>
      </c>
      <c r="I38">
        <v>5.9654937129132204</v>
      </c>
    </row>
    <row r="39" spans="1:9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2">
        <f t="shared" si="6"/>
        <v>10.130459173370427</v>
      </c>
      <c r="H39">
        <v>8409.18</v>
      </c>
      <c r="I39">
        <v>5.9772177616187303</v>
      </c>
    </row>
    <row r="40" spans="1:9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2">
        <f t="shared" si="6"/>
        <v>10.158670461237699</v>
      </c>
      <c r="H40">
        <v>8401.09</v>
      </c>
      <c r="I40">
        <v>6.0672910077953901</v>
      </c>
    </row>
    <row r="41" spans="1:9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2">
        <f t="shared" si="6"/>
        <v>10.610498538066036</v>
      </c>
      <c r="H41">
        <v>7558.28</v>
      </c>
      <c r="I41">
        <v>6.4287436402578297</v>
      </c>
    </row>
    <row r="42" spans="1:9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2">
        <f t="shared" si="6"/>
        <v>11.174339040795438</v>
      </c>
      <c r="H42">
        <v>7387.74</v>
      </c>
      <c r="I42">
        <v>6.88423696179931</v>
      </c>
    </row>
    <row r="43" spans="1:9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2">
        <f t="shared" si="6"/>
        <v>11.598600276165836</v>
      </c>
      <c r="H43">
        <v>7504.72</v>
      </c>
      <c r="I43">
        <v>7.2056290465108104</v>
      </c>
    </row>
    <row r="44" spans="1:9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2">
        <f t="shared" si="6"/>
        <v>11.966720940037721</v>
      </c>
      <c r="H44">
        <v>7867.54</v>
      </c>
      <c r="I44">
        <v>7.43068150713228</v>
      </c>
    </row>
    <row r="45" spans="1:9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2">
        <f t="shared" si="6"/>
        <v>12.454378397411881</v>
      </c>
      <c r="H45">
        <v>7648.55</v>
      </c>
      <c r="I45">
        <v>7.7150253009608099</v>
      </c>
    </row>
    <row r="46" spans="1:9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2">
        <f t="shared" si="6"/>
        <v>12.35956962478784</v>
      </c>
      <c r="H46">
        <v>8062.29</v>
      </c>
      <c r="I46">
        <v>7.5834261742555</v>
      </c>
    </row>
    <row r="47" spans="1:9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2">
        <f t="shared" ref="G47:G75" si="8">F47+G46</f>
        <v>12.3288200718086</v>
      </c>
      <c r="H47">
        <v>7636.7</v>
      </c>
      <c r="I47">
        <v>7.5646208965650796</v>
      </c>
    </row>
    <row r="48" spans="1:9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2">
        <f t="shared" si="8"/>
        <v>12.338552978057663</v>
      </c>
      <c r="H48">
        <v>7681.75</v>
      </c>
      <c r="I48">
        <v>7.5205733874624601</v>
      </c>
    </row>
    <row r="49" spans="1:9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2">
        <f t="shared" si="8"/>
        <v>12.617705032395939</v>
      </c>
      <c r="H49">
        <v>7733.89</v>
      </c>
      <c r="I49">
        <v>7.7597963637095004</v>
      </c>
    </row>
    <row r="50" spans="1:9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2">
        <f t="shared" si="8"/>
        <v>12.722000248868202</v>
      </c>
      <c r="H50">
        <v>7629.65</v>
      </c>
      <c r="I50">
        <v>7.9074428197666</v>
      </c>
    </row>
    <row r="51" spans="1:9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2">
        <f t="shared" si="8"/>
        <v>13.13998454302666</v>
      </c>
      <c r="H51">
        <v>7337.6</v>
      </c>
      <c r="I51">
        <v>8.2548686569552796</v>
      </c>
    </row>
    <row r="52" spans="1:9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2">
        <f t="shared" si="8"/>
        <v>13.508366277380032</v>
      </c>
      <c r="H52">
        <v>7239.79</v>
      </c>
      <c r="I52">
        <v>8.5526845012846593</v>
      </c>
    </row>
    <row r="53" spans="1:9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2">
        <f t="shared" si="8"/>
        <v>14.049811019968356</v>
      </c>
      <c r="H53">
        <v>7284.84</v>
      </c>
      <c r="I53">
        <v>8.9906575047970296</v>
      </c>
    </row>
    <row r="54" spans="1:9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2">
        <f t="shared" si="8"/>
        <v>14.486963219434287</v>
      </c>
      <c r="H54">
        <v>7474.01</v>
      </c>
      <c r="I54">
        <v>9.3812096599900698</v>
      </c>
    </row>
    <row r="55" spans="1:9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2">
        <f t="shared" si="8"/>
        <v>14.865174693995387</v>
      </c>
      <c r="H55">
        <v>7581.39</v>
      </c>
      <c r="I55">
        <v>9.7412047264423105</v>
      </c>
    </row>
    <row r="56" spans="1:9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2">
        <f t="shared" si="8"/>
        <v>14.992527848718272</v>
      </c>
      <c r="H56">
        <v>7595.45</v>
      </c>
      <c r="I56">
        <v>9.9459695507824293</v>
      </c>
    </row>
    <row r="57" spans="1:9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2">
        <f t="shared" si="8"/>
        <v>14.906441342131554</v>
      </c>
      <c r="H57">
        <v>7684</v>
      </c>
      <c r="I57">
        <v>10.043726520875699</v>
      </c>
    </row>
    <row r="58" spans="1:9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2">
        <f t="shared" si="8"/>
        <v>14.448200686786389</v>
      </c>
      <c r="H58">
        <v>8125.63</v>
      </c>
      <c r="I58">
        <v>9.8516892084809893</v>
      </c>
    </row>
    <row r="59" spans="1:9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2">
        <f t="shared" si="8"/>
        <v>13.74733736636842</v>
      </c>
      <c r="H59">
        <v>8651.2000000000007</v>
      </c>
      <c r="I59">
        <v>9.3756087920402198</v>
      </c>
    </row>
    <row r="60" spans="1:9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2">
        <f t="shared" si="8"/>
        <v>12.945325277421006</v>
      </c>
      <c r="H60">
        <v>9167.65</v>
      </c>
      <c r="I60">
        <v>8.7099886394861503</v>
      </c>
    </row>
    <row r="61" spans="1:9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2">
        <f t="shared" si="8"/>
        <v>12.140501967984637</v>
      </c>
      <c r="H61">
        <v>9363.7199999999993</v>
      </c>
      <c r="I61">
        <v>7.9439170584773402</v>
      </c>
    </row>
    <row r="62" spans="1:9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2">
        <f t="shared" si="8"/>
        <v>11.325052346989024</v>
      </c>
      <c r="H62">
        <v>9550.5400000000009</v>
      </c>
      <c r="I62">
        <v>7.1335555871435004</v>
      </c>
    </row>
    <row r="63" spans="1:9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2">
        <f t="shared" si="8"/>
        <v>10.599288939464483</v>
      </c>
      <c r="H63" s="32">
        <v>9879.2199999999993</v>
      </c>
      <c r="I63">
        <v>6.4697953902456096</v>
      </c>
    </row>
    <row r="64" spans="1:9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2">
        <f t="shared" si="8"/>
        <v>10.258736815095867</v>
      </c>
      <c r="H64" s="32">
        <v>9906.86</v>
      </c>
      <c r="I64">
        <v>6.16486319144063</v>
      </c>
    </row>
    <row r="65" spans="1:9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2">
        <f t="shared" si="8"/>
        <v>9.8379320591624548</v>
      </c>
      <c r="H65" s="32">
        <v>10415.799999999999</v>
      </c>
      <c r="I65">
        <v>5.5835018565971604</v>
      </c>
    </row>
    <row r="66" spans="1:9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2">
        <f t="shared" si="8"/>
        <v>9.51123388175683</v>
      </c>
      <c r="H66" s="32">
        <v>10132.34</v>
      </c>
      <c r="I66">
        <v>5.1926929746653201</v>
      </c>
    </row>
    <row r="67" spans="1:9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2">
        <f t="shared" si="8"/>
        <v>9.0937848234393126</v>
      </c>
      <c r="H67" s="32">
        <v>10418.24</v>
      </c>
      <c r="I67">
        <v>4.7212756209138798</v>
      </c>
    </row>
    <row r="68" spans="1:9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2">
        <f t="shared" si="8"/>
        <v>9.0082832969782629</v>
      </c>
      <c r="H68" s="32">
        <v>9780.82</v>
      </c>
      <c r="I68">
        <v>4.3510903981610696</v>
      </c>
    </row>
    <row r="69" spans="1:9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2">
        <f t="shared" si="8"/>
        <v>8.9199643052539592</v>
      </c>
      <c r="H69" s="32">
        <v>9674.5300000000007</v>
      </c>
      <c r="I69">
        <v>3.9811949398851199</v>
      </c>
    </row>
    <row r="70" spans="1:9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2">
        <f t="shared" si="8"/>
        <v>9.2884968214244257</v>
      </c>
      <c r="H70" s="32">
        <v>9235.39</v>
      </c>
      <c r="I70">
        <v>4.3185395204914903</v>
      </c>
    </row>
    <row r="71" spans="1:9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2">
        <f t="shared" si="8"/>
        <v>9.7548608935137739</v>
      </c>
      <c r="H71" s="32">
        <v>9000.19</v>
      </c>
      <c r="I71">
        <v>4.7358859264117497</v>
      </c>
    </row>
    <row r="72" spans="1:9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2">
        <f t="shared" si="8"/>
        <v>10.447451427288867</v>
      </c>
      <c r="H72" s="32">
        <v>8776.77</v>
      </c>
      <c r="I72">
        <v>5.2698002122838599</v>
      </c>
    </row>
    <row r="73" spans="1:9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2">
        <f t="shared" si="8"/>
        <v>10.887017446750502</v>
      </c>
      <c r="H73" s="32">
        <v>8922.69</v>
      </c>
      <c r="I73">
        <v>5.6900983378246099</v>
      </c>
    </row>
    <row r="74" spans="1:9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2">
        <f t="shared" si="8"/>
        <v>11.515014616142841</v>
      </c>
      <c r="H74" s="32">
        <v>8584.94</v>
      </c>
      <c r="I74">
        <v>6.2148784122148797</v>
      </c>
    </row>
    <row r="75" spans="1:9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2">
        <f t="shared" si="8"/>
        <v>11.784871884947773</v>
      </c>
      <c r="H75" s="32">
        <v>8810.1299999999992</v>
      </c>
      <c r="I75">
        <v>6.4013842887251302</v>
      </c>
    </row>
    <row r="76" spans="1:9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2">
        <f t="shared" ref="G76:G139" si="12">F76+G75</f>
        <v>11.747517112060848</v>
      </c>
      <c r="H76" s="32">
        <v>9214.27</v>
      </c>
      <c r="I76">
        <v>6.3294913786484299</v>
      </c>
    </row>
    <row r="77" spans="1:9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2">
        <f t="shared" si="12"/>
        <v>11.637766589121554</v>
      </c>
      <c r="H77" s="32">
        <v>9178.31</v>
      </c>
      <c r="I77">
        <v>6.2276067558794201</v>
      </c>
    </row>
    <row r="78" spans="1:9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2">
        <f t="shared" si="12"/>
        <v>11.558255077900393</v>
      </c>
      <c r="H78" s="32">
        <v>9443.2199999999993</v>
      </c>
      <c r="I78">
        <v>6.1706418624587904</v>
      </c>
    </row>
    <row r="79" spans="1:9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2">
        <f t="shared" si="12"/>
        <v>11.343956580400144</v>
      </c>
      <c r="H79" s="32">
        <v>9213.3799999999992</v>
      </c>
      <c r="I79">
        <v>6.0017600627344896</v>
      </c>
    </row>
    <row r="80" spans="1:9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2">
        <f t="shared" si="12"/>
        <v>11.27131042789385</v>
      </c>
      <c r="H80" s="32">
        <v>9228.5499999999993</v>
      </c>
      <c r="I80">
        <v>5.90283198247859</v>
      </c>
    </row>
    <row r="81" spans="1:9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2">
        <f t="shared" si="12"/>
        <v>11.307758488714157</v>
      </c>
      <c r="H81" s="32">
        <v>9349</v>
      </c>
      <c r="I81">
        <v>5.87990552088106</v>
      </c>
    </row>
    <row r="82" spans="1:9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2">
        <f t="shared" si="12"/>
        <v>11.483189222803693</v>
      </c>
      <c r="H82" s="32">
        <v>9136.4599999999991</v>
      </c>
      <c r="I82">
        <v>5.8663775073678801</v>
      </c>
    </row>
    <row r="83" spans="1:9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2">
        <f t="shared" si="12"/>
        <v>11.931945600263379</v>
      </c>
      <c r="H83" s="32">
        <v>8795.18</v>
      </c>
      <c r="I83">
        <v>6.0513379362903699</v>
      </c>
    </row>
    <row r="84" spans="1:9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2">
        <f t="shared" si="12"/>
        <v>12.155445680098666</v>
      </c>
      <c r="H84" s="32">
        <v>9060.92</v>
      </c>
      <c r="I84">
        <v>6.07460539239682</v>
      </c>
    </row>
    <row r="85" spans="1:9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2">
        <f t="shared" si="12"/>
        <v>12.190117590763993</v>
      </c>
      <c r="H85" s="32">
        <v>9362.5499999999993</v>
      </c>
      <c r="I85">
        <v>6.0041314701909902</v>
      </c>
    </row>
    <row r="86" spans="1:9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2">
        <f t="shared" si="12"/>
        <v>12.282394422804623</v>
      </c>
      <c r="H86" s="32">
        <v>9365.68</v>
      </c>
      <c r="I86">
        <v>5.9832059833870002</v>
      </c>
    </row>
    <row r="87" spans="1:9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2">
        <f t="shared" si="12"/>
        <v>12.109834024571505</v>
      </c>
      <c r="H87" s="32">
        <v>9823.42</v>
      </c>
      <c r="I87">
        <v>5.8703390530210502</v>
      </c>
    </row>
    <row r="88" spans="1:9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2">
        <f t="shared" si="12"/>
        <v>11.560189135057691</v>
      </c>
      <c r="H88" s="32">
        <v>9919.7999999999993</v>
      </c>
      <c r="I88">
        <v>5.4644378482437101</v>
      </c>
    </row>
    <row r="89" spans="1:9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2">
        <f t="shared" si="12"/>
        <v>11.124228116368444</v>
      </c>
      <c r="H89" s="32">
        <v>9881.25</v>
      </c>
      <c r="I89">
        <v>5.1483166559384799</v>
      </c>
    </row>
    <row r="90" spans="1:9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2">
        <f t="shared" si="12"/>
        <v>10.967083508435261</v>
      </c>
      <c r="H90" s="32">
        <v>9548.9599999999991</v>
      </c>
      <c r="I90">
        <v>5.0082061765350003</v>
      </c>
    </row>
    <row r="91" spans="1:9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2">
        <f t="shared" si="12"/>
        <v>10.85727694702263</v>
      </c>
      <c r="H91" s="32">
        <v>9446.24</v>
      </c>
      <c r="I91">
        <v>4.8944896351102303</v>
      </c>
    </row>
    <row r="92" spans="1:9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2">
        <f t="shared" si="12"/>
        <v>10.804163199963067</v>
      </c>
      <c r="H92" s="32">
        <v>9666.58</v>
      </c>
      <c r="I92">
        <v>4.7969891176831103</v>
      </c>
    </row>
    <row r="93" spans="1:9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2">
        <f t="shared" si="12"/>
        <v>10.888354393686063</v>
      </c>
      <c r="H93" s="32">
        <v>9533.51</v>
      </c>
      <c r="I93">
        <v>4.79861821771987</v>
      </c>
    </row>
    <row r="94" spans="1:9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2">
        <f t="shared" si="12"/>
        <v>10.86435670507359</v>
      </c>
      <c r="H94" s="32">
        <v>9660.44</v>
      </c>
      <c r="I94">
        <v>4.7103513850207603</v>
      </c>
    </row>
    <row r="95" spans="1:9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2">
        <f t="shared" si="12"/>
        <v>10.675175465649909</v>
      </c>
      <c r="H95" s="32">
        <v>9802.33</v>
      </c>
      <c r="I95">
        <v>4.5248563692658497</v>
      </c>
    </row>
    <row r="96" spans="1:9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2">
        <f t="shared" si="12"/>
        <v>10.392823657692842</v>
      </c>
      <c r="H96" s="32">
        <v>9895.34</v>
      </c>
      <c r="I96">
        <v>4.2582665614067201</v>
      </c>
    </row>
    <row r="97" spans="1:10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2">
        <f t="shared" si="12"/>
        <v>10.322282644043892</v>
      </c>
      <c r="H97" s="32">
        <v>9647.99</v>
      </c>
      <c r="I97">
        <v>4.1466202937121901</v>
      </c>
    </row>
    <row r="98" spans="1:10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2">
        <f t="shared" si="12"/>
        <v>10.308517344395073</v>
      </c>
      <c r="H98" s="32">
        <v>9626.9</v>
      </c>
      <c r="I98">
        <v>4.1022327447198297</v>
      </c>
    </row>
    <row r="99" spans="1:10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2">
        <f t="shared" si="12"/>
        <v>10.426762585489303</v>
      </c>
      <c r="H99" s="32">
        <v>9582.16</v>
      </c>
      <c r="I99">
        <v>4.1831768133955203</v>
      </c>
    </row>
    <row r="100" spans="1:10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2">
        <f t="shared" si="12"/>
        <v>10.466256270023802</v>
      </c>
      <c r="H100" s="32">
        <v>9878.6200000000008</v>
      </c>
      <c r="I100">
        <v>4.1873028223492401</v>
      </c>
    </row>
    <row r="101" spans="1:10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2">
        <f t="shared" si="12"/>
        <v>10.49215029175897</v>
      </c>
      <c r="H101" s="32">
        <v>10004.620000000001</v>
      </c>
      <c r="I101">
        <v>4.1858103007641496</v>
      </c>
    </row>
    <row r="102" spans="1:10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2">
        <f t="shared" si="12"/>
        <v>10.265561071341393</v>
      </c>
      <c r="H102" s="32">
        <v>10229.49</v>
      </c>
      <c r="I102">
        <v>3.68199821655304</v>
      </c>
    </row>
    <row r="103" spans="1:10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2">
        <f t="shared" si="12"/>
        <v>10.015423781235029</v>
      </c>
      <c r="H103" s="32">
        <v>10233.77</v>
      </c>
      <c r="I103">
        <v>3.1697362118129901</v>
      </c>
    </row>
    <row r="104" spans="1:10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2">
        <f t="shared" si="12"/>
        <v>9.6470750818914368</v>
      </c>
      <c r="H104" s="32">
        <v>10656.41</v>
      </c>
      <c r="I104">
        <v>2.5985928662826101</v>
      </c>
    </row>
    <row r="105" spans="1:10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2">
        <f t="shared" si="12"/>
        <v>9.403690829468049</v>
      </c>
      <c r="H105" s="32">
        <v>10879.84</v>
      </c>
      <c r="I105">
        <v>2.1365178623222998</v>
      </c>
    </row>
    <row r="106" spans="1:10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2">
        <f t="shared" si="12"/>
        <v>9.1964997726549509</v>
      </c>
      <c r="H106" s="32">
        <v>10954.39</v>
      </c>
      <c r="I106" s="32">
        <v>1.6941867554896599</v>
      </c>
    </row>
    <row r="107" spans="1:10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2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2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2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2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2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2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2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2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2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2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2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2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2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2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2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2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2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2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2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2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2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2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2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2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2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2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2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2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2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2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2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2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2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2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2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2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2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2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2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2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2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2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2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2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2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2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2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2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2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2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2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2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2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2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2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2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2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2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2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2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2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2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2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2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2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2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2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2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2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2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2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2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2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2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2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2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2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2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2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2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2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2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2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2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2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2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2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2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2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2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2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2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2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2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2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2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2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2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2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2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2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2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67" si="21">1/C209*100</f>
        <v>3.1505986137366104</v>
      </c>
      <c r="E209">
        <f t="shared" ref="E209:E267" si="22">D209-B209</f>
        <v>0.35709861373661056</v>
      </c>
      <c r="F209">
        <f t="shared" si="19"/>
        <v>0.1831073618512411</v>
      </c>
      <c r="G209" s="32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2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2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2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2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2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2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2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2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2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2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2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2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2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2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2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2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2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2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2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2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2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2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2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2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2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2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2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2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2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2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2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2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2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2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2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2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2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2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2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2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2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2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2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2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2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2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2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2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2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67" si="23">E259-E254</f>
        <v>-1.565938429574576E-2</v>
      </c>
      <c r="G259" s="32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2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2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2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2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2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2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2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2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>1/C268*100</f>
        <v>4.032258064516129</v>
      </c>
      <c r="E268">
        <f>D268-B268</f>
        <v>1.1646580645161291</v>
      </c>
      <c r="F268">
        <f>E268-E263</f>
        <v>0.1149946825689474</v>
      </c>
      <c r="G268" s="32">
        <f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8"/>
  <sheetViews>
    <sheetView topLeftCell="A247" workbookViewId="0">
      <selection activeCell="G268" sqref="G26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2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2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2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2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2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2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2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2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2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2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2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2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2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2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2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2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2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2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2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2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2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2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2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2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2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2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2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2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2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2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2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2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2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2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2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2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2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2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2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2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2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2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2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2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2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2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2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2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2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2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2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2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2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2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2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2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2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2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2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2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2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2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2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2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2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2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2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2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2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2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2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2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2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2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2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2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2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2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2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2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2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2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2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2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2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2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2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2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2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2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2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2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2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2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2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2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2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2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2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2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2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2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2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2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2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2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2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2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2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2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2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2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2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2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2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2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2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2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2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2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2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2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2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2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2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2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2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2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2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2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2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2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2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2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2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2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2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2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2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2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2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2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2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2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2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2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2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2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2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2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2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2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2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2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2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2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2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2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2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2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2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2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2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2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2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2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2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2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2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2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2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2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2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2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2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2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2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2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2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2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2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2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2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2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2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2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2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2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2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2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2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2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2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2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2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2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2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2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2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2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2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2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2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2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2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2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2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2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2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2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2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2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2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2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2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2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2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2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2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2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2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2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2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2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2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2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2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2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2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2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2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2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2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2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2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2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2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2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2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2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2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2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2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2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2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2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2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2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2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2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2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2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67" si="22">1/C258*100</f>
        <v>2.5713551041398817</v>
      </c>
      <c r="E258">
        <f t="shared" ref="E258:E267" si="23">D258-B258</f>
        <v>-0.26144489586011854</v>
      </c>
      <c r="F258">
        <f t="shared" si="20"/>
        <v>3.479999999999972E-2</v>
      </c>
      <c r="G258" s="32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2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2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2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67" si="24">E262-E257</f>
        <v>-0.33602043091353595</v>
      </c>
      <c r="G262" s="32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2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2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2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2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2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>1/C268*100</f>
        <v>2.5627883136852896</v>
      </c>
      <c r="E268">
        <f>D268-B268</f>
        <v>-0.30481168631471034</v>
      </c>
      <c r="F268">
        <f>E268-E263</f>
        <v>0.12958202221318338</v>
      </c>
      <c r="G268" s="32">
        <f t="shared" si="25"/>
        <v>5.4684648776297538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2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2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2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2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2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2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2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2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2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2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2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2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2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2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2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2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2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2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2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2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2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2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2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2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2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2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2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2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2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2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2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2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2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2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2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2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2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2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2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2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2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2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2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2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2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2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2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2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2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2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2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2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2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2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2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2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2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2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2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2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2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2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2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2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2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2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2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2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2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2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2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2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2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2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2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2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2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2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2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2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2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2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2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2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2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2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2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2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2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2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2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2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2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2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2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2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2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2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2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2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2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2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2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2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2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2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2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2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2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2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2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2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2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2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2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2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2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2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2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2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2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2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2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2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2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2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2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2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2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2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2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2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2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2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2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2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2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2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2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2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2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2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2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2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2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2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8"/>
  <sheetViews>
    <sheetView topLeftCell="A157" workbookViewId="0">
      <selection activeCell="E168" sqref="E16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4">
        <v>11251.71</v>
      </c>
      <c r="E1" t="s">
        <v>19</v>
      </c>
      <c r="F1" t="s">
        <v>15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6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6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6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6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6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6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6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</sheetData>
  <phoneticPr fontId="1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2" t="s">
        <v>20</v>
      </c>
      <c r="B1" s="26" t="s">
        <v>21</v>
      </c>
      <c r="C1" s="27"/>
      <c r="E1" s="62" t="s">
        <v>22</v>
      </c>
      <c r="F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t="s">
        <v>29</v>
      </c>
    </row>
    <row r="2" spans="1:13" x14ac:dyDescent="0.25">
      <c r="A2" s="62"/>
      <c r="B2" s="26" t="s">
        <v>30</v>
      </c>
      <c r="C2" s="28"/>
      <c r="E2" s="62"/>
      <c r="F2" s="26" t="s">
        <v>31</v>
      </c>
      <c r="H2" s="29" t="s">
        <v>32</v>
      </c>
      <c r="I2" s="26" t="s">
        <v>33</v>
      </c>
      <c r="J2" s="26"/>
      <c r="K2" s="30" t="s">
        <v>34</v>
      </c>
      <c r="L2" s="26">
        <v>22</v>
      </c>
      <c r="M2">
        <v>3</v>
      </c>
    </row>
    <row r="3" spans="1:13" x14ac:dyDescent="0.25">
      <c r="A3" s="62" t="s">
        <v>35</v>
      </c>
      <c r="B3" s="26" t="s">
        <v>36</v>
      </c>
      <c r="C3" s="28"/>
      <c r="E3" s="62"/>
      <c r="F3" s="26" t="s">
        <v>37</v>
      </c>
      <c r="H3" t="s">
        <v>38</v>
      </c>
      <c r="I3" s="26" t="s">
        <v>33</v>
      </c>
      <c r="L3">
        <v>14</v>
      </c>
    </row>
    <row r="4" spans="1:13" x14ac:dyDescent="0.25">
      <c r="A4" s="62"/>
      <c r="B4" s="26" t="s">
        <v>39</v>
      </c>
      <c r="C4" s="28"/>
      <c r="E4" s="62"/>
      <c r="F4" s="26" t="s">
        <v>40</v>
      </c>
      <c r="H4" s="26" t="s">
        <v>41</v>
      </c>
      <c r="I4" s="26" t="s">
        <v>33</v>
      </c>
      <c r="J4" s="26"/>
      <c r="K4" s="26"/>
      <c r="L4" s="26">
        <v>25</v>
      </c>
    </row>
    <row r="5" spans="1:13" x14ac:dyDescent="0.25">
      <c r="A5" s="62" t="s">
        <v>42</v>
      </c>
      <c r="B5" s="26" t="s">
        <v>43</v>
      </c>
      <c r="C5" s="27"/>
      <c r="E5" s="62"/>
      <c r="F5" s="26" t="s">
        <v>44</v>
      </c>
      <c r="H5" s="26" t="s">
        <v>45</v>
      </c>
      <c r="I5" s="26" t="s">
        <v>33</v>
      </c>
      <c r="J5" s="26"/>
      <c r="K5" s="26"/>
      <c r="L5" s="26">
        <v>12</v>
      </c>
    </row>
    <row r="6" spans="1:13" x14ac:dyDescent="0.25">
      <c r="A6" s="62"/>
      <c r="B6" s="26" t="s">
        <v>46</v>
      </c>
      <c r="C6" s="27"/>
      <c r="H6" s="29" t="s">
        <v>47</v>
      </c>
      <c r="I6" s="26" t="s">
        <v>33</v>
      </c>
      <c r="J6" s="26"/>
      <c r="K6" s="29"/>
      <c r="L6" s="26">
        <v>21</v>
      </c>
    </row>
    <row r="7" spans="1:13" x14ac:dyDescent="0.25">
      <c r="A7" s="62" t="s">
        <v>48</v>
      </c>
      <c r="B7" s="26" t="s">
        <v>49</v>
      </c>
      <c r="C7" s="27"/>
      <c r="H7" s="29" t="s">
        <v>50</v>
      </c>
      <c r="I7" s="26" t="s">
        <v>33</v>
      </c>
      <c r="J7" s="26"/>
      <c r="K7" s="30"/>
      <c r="L7" s="26">
        <v>16</v>
      </c>
    </row>
    <row r="8" spans="1:13" x14ac:dyDescent="0.25">
      <c r="A8" s="62"/>
      <c r="B8" s="26" t="s">
        <v>51</v>
      </c>
      <c r="C8" s="27"/>
      <c r="H8" s="29" t="s">
        <v>52</v>
      </c>
      <c r="I8" s="26" t="s">
        <v>33</v>
      </c>
      <c r="J8" s="26"/>
      <c r="K8" s="29"/>
      <c r="L8" s="26">
        <v>14</v>
      </c>
    </row>
    <row r="9" spans="1:13" x14ac:dyDescent="0.25">
      <c r="H9" s="29" t="s">
        <v>53</v>
      </c>
      <c r="I9" s="26" t="s">
        <v>33</v>
      </c>
      <c r="J9" s="26"/>
      <c r="K9" s="31"/>
      <c r="L9" s="26">
        <v>20</v>
      </c>
    </row>
    <row r="10" spans="1:13" x14ac:dyDescent="0.25">
      <c r="H10" s="26" t="s">
        <v>54</v>
      </c>
      <c r="I10" s="26" t="s">
        <v>33</v>
      </c>
      <c r="J10" s="26"/>
      <c r="K10" s="32"/>
      <c r="L10" s="26">
        <v>18</v>
      </c>
      <c r="M10">
        <v>1</v>
      </c>
    </row>
    <row r="11" spans="1:13" x14ac:dyDescent="0.25">
      <c r="H11" s="26" t="s">
        <v>55</v>
      </c>
      <c r="I11" s="26" t="s">
        <v>33</v>
      </c>
      <c r="J11" s="26"/>
      <c r="K11" s="32"/>
      <c r="L11" s="26">
        <v>36</v>
      </c>
      <c r="M11">
        <v>2</v>
      </c>
    </row>
    <row r="12" spans="1:13" x14ac:dyDescent="0.25">
      <c r="H12" s="26" t="s">
        <v>56</v>
      </c>
      <c r="I12" s="26" t="s">
        <v>33</v>
      </c>
      <c r="J12" s="26"/>
      <c r="K12" s="30"/>
      <c r="L12" s="26">
        <v>17</v>
      </c>
    </row>
    <row r="13" spans="1:13" x14ac:dyDescent="0.25">
      <c r="H13" s="26" t="s">
        <v>57</v>
      </c>
      <c r="I13" s="26" t="s">
        <v>33</v>
      </c>
      <c r="J13" s="26"/>
      <c r="K13" s="30"/>
      <c r="L13" s="26">
        <v>11</v>
      </c>
      <c r="M13">
        <v>1</v>
      </c>
    </row>
    <row r="14" spans="1:13" x14ac:dyDescent="0.25">
      <c r="H14" s="26" t="s">
        <v>58</v>
      </c>
      <c r="I14" s="26" t="s">
        <v>33</v>
      </c>
      <c r="J14" s="26"/>
      <c r="K14" s="30" t="s">
        <v>34</v>
      </c>
      <c r="L14" s="26">
        <v>22</v>
      </c>
    </row>
    <row r="15" spans="1:13" x14ac:dyDescent="0.25">
      <c r="H15" s="26" t="s">
        <v>59</v>
      </c>
      <c r="I15" s="26" t="s">
        <v>33</v>
      </c>
      <c r="J15" s="26"/>
      <c r="K15" s="27"/>
      <c r="L15" s="33" t="s">
        <v>60</v>
      </c>
    </row>
    <row r="16" spans="1:13" x14ac:dyDescent="0.25">
      <c r="H16" s="26" t="s">
        <v>61</v>
      </c>
      <c r="I16" s="26" t="s">
        <v>33</v>
      </c>
      <c r="J16" s="26"/>
      <c r="K16" s="30"/>
      <c r="L16" s="26">
        <v>18</v>
      </c>
    </row>
    <row r="17" spans="8:12" x14ac:dyDescent="0.25">
      <c r="H17" s="26" t="s">
        <v>62</v>
      </c>
      <c r="I17" s="26" t="s">
        <v>33</v>
      </c>
      <c r="J17" s="26"/>
      <c r="K17" s="26"/>
      <c r="L17" s="26">
        <v>12</v>
      </c>
    </row>
    <row r="18" spans="8:12" x14ac:dyDescent="0.25">
      <c r="H18" s="26" t="s">
        <v>63</v>
      </c>
      <c r="I18" s="26"/>
      <c r="J18" s="26"/>
      <c r="K18" s="26"/>
      <c r="L18" s="26">
        <v>12</v>
      </c>
    </row>
    <row r="19" spans="8:12" x14ac:dyDescent="0.25">
      <c r="H19" s="26" t="s">
        <v>52</v>
      </c>
      <c r="I19" s="26"/>
      <c r="J19" s="26"/>
      <c r="K19" s="26"/>
      <c r="L19" s="26">
        <v>12</v>
      </c>
    </row>
    <row r="20" spans="8:12" x14ac:dyDescent="0.25">
      <c r="H20" s="26" t="s">
        <v>64</v>
      </c>
      <c r="I20" s="26"/>
      <c r="J20" s="26"/>
      <c r="K20" s="26"/>
      <c r="L20" s="26">
        <v>12</v>
      </c>
    </row>
    <row r="21" spans="8:12" x14ac:dyDescent="0.25">
      <c r="H21" t="s">
        <v>65</v>
      </c>
      <c r="L21">
        <v>10</v>
      </c>
    </row>
    <row r="22" spans="8:12" x14ac:dyDescent="0.25">
      <c r="H22" t="s">
        <v>66</v>
      </c>
      <c r="L22">
        <v>14</v>
      </c>
    </row>
    <row r="23" spans="8:12" x14ac:dyDescent="0.25">
      <c r="H23" s="26" t="s">
        <v>67</v>
      </c>
      <c r="I23" s="26"/>
      <c r="J23" s="26"/>
      <c r="K23" s="30"/>
      <c r="L23" s="26">
        <v>10</v>
      </c>
    </row>
    <row r="24" spans="8:12" x14ac:dyDescent="0.25">
      <c r="H24" s="26" t="s">
        <v>68</v>
      </c>
      <c r="I24" s="26"/>
      <c r="J24" s="26"/>
      <c r="K24" s="26"/>
      <c r="L24" s="26">
        <v>10</v>
      </c>
    </row>
    <row r="25" spans="8:12" x14ac:dyDescent="0.25">
      <c r="H25" t="s">
        <v>69</v>
      </c>
      <c r="L25">
        <v>13</v>
      </c>
    </row>
    <row r="26" spans="8:12" x14ac:dyDescent="0.25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8" customWidth="1"/>
    <col min="2" max="2" width="45.54296875" style="18" customWidth="1"/>
    <col min="3" max="4" width="16.6328125" style="18" customWidth="1"/>
    <col min="5" max="5" width="24.1796875" style="18" customWidth="1"/>
    <col min="6" max="6" width="23" style="18" customWidth="1"/>
    <col min="7" max="13" width="21.453125" style="18" customWidth="1"/>
    <col min="14" max="14" width="17.6328125" style="18" customWidth="1"/>
    <col min="15" max="15" width="16.6328125" style="18" customWidth="1"/>
    <col min="16" max="16" width="19.7265625" style="18" customWidth="1"/>
    <col min="17" max="17" width="29.81640625" style="18" customWidth="1"/>
    <col min="18" max="18" width="28.6328125" style="18" customWidth="1"/>
    <col min="19" max="19" width="27.6328125" style="18" customWidth="1"/>
    <col min="20" max="20" width="21.453125" style="18" customWidth="1"/>
    <col min="21" max="21" width="24.6328125" style="18" customWidth="1"/>
    <col min="22" max="24" width="21.453125" style="18" customWidth="1"/>
    <col min="25" max="25" width="20.36328125" style="18" customWidth="1"/>
    <col min="26" max="16384" width="8.7265625" style="18"/>
  </cols>
  <sheetData>
    <row r="1" spans="1:25" x14ac:dyDescent="0.25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75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  <c r="O1" s="18" t="s">
        <v>83</v>
      </c>
      <c r="P1" s="18" t="s">
        <v>84</v>
      </c>
      <c r="Q1" s="18" t="s">
        <v>85</v>
      </c>
      <c r="R1" s="18" t="s">
        <v>86</v>
      </c>
      <c r="S1" s="18" t="s">
        <v>87</v>
      </c>
      <c r="T1" s="18" t="s">
        <v>88</v>
      </c>
      <c r="U1" s="18" t="s">
        <v>89</v>
      </c>
      <c r="V1" s="18" t="s">
        <v>90</v>
      </c>
      <c r="W1" s="18" t="s">
        <v>91</v>
      </c>
      <c r="X1" s="18" t="s">
        <v>92</v>
      </c>
      <c r="Y1" s="18" t="s">
        <v>93</v>
      </c>
    </row>
    <row r="2" spans="1:25" x14ac:dyDescent="0.25">
      <c r="A2" s="63" t="s">
        <v>94</v>
      </c>
      <c r="B2" s="19" t="s">
        <v>95</v>
      </c>
      <c r="C2" s="18" t="s">
        <v>96</v>
      </c>
      <c r="D2" s="18" t="s">
        <v>96</v>
      </c>
      <c r="E2" s="18" t="s">
        <v>96</v>
      </c>
      <c r="F2" s="18" t="s">
        <v>96</v>
      </c>
      <c r="G2" s="18" t="s">
        <v>96</v>
      </c>
      <c r="H2" s="18" t="s">
        <v>96</v>
      </c>
      <c r="I2" s="18" t="s">
        <v>96</v>
      </c>
      <c r="J2" s="18" t="s">
        <v>96</v>
      </c>
      <c r="K2" s="18" t="s">
        <v>96</v>
      </c>
      <c r="L2" s="18" t="s">
        <v>96</v>
      </c>
      <c r="M2" s="18" t="s">
        <v>96</v>
      </c>
      <c r="N2" s="18" t="s">
        <v>96</v>
      </c>
      <c r="O2" s="18" t="s">
        <v>96</v>
      </c>
      <c r="P2" s="18" t="s">
        <v>96</v>
      </c>
      <c r="Q2" s="18" t="s">
        <v>96</v>
      </c>
      <c r="R2" s="18" t="s">
        <v>96</v>
      </c>
      <c r="S2" s="18" t="s">
        <v>96</v>
      </c>
      <c r="U2" s="18" t="s">
        <v>96</v>
      </c>
      <c r="V2" s="18" t="s">
        <v>96</v>
      </c>
      <c r="W2" s="18" t="s">
        <v>96</v>
      </c>
      <c r="X2" s="18" t="s">
        <v>96</v>
      </c>
      <c r="Y2" s="18" t="s">
        <v>96</v>
      </c>
    </row>
    <row r="3" spans="1:25" x14ac:dyDescent="0.25">
      <c r="A3" s="63"/>
      <c r="B3" s="19" t="s">
        <v>97</v>
      </c>
      <c r="C3" s="18" t="s">
        <v>98</v>
      </c>
      <c r="D3" s="18" t="s">
        <v>99</v>
      </c>
      <c r="E3" s="18" t="s">
        <v>100</v>
      </c>
      <c r="F3" s="18" t="s">
        <v>101</v>
      </c>
      <c r="G3" s="18" t="s">
        <v>102</v>
      </c>
      <c r="H3" s="18" t="s">
        <v>103</v>
      </c>
      <c r="I3" s="18" t="s">
        <v>104</v>
      </c>
      <c r="J3" s="18" t="s">
        <v>105</v>
      </c>
      <c r="K3" s="18" t="s">
        <v>104</v>
      </c>
      <c r="L3" s="18" t="s">
        <v>106</v>
      </c>
      <c r="M3" s="18" t="s">
        <v>104</v>
      </c>
      <c r="N3" s="18" t="s">
        <v>107</v>
      </c>
      <c r="O3" s="18" t="s">
        <v>108</v>
      </c>
      <c r="P3" s="18" t="s">
        <v>109</v>
      </c>
      <c r="Q3" s="18" t="s">
        <v>110</v>
      </c>
      <c r="R3" s="18" t="s">
        <v>106</v>
      </c>
      <c r="S3" s="18" t="s">
        <v>106</v>
      </c>
      <c r="T3" s="18" t="s">
        <v>104</v>
      </c>
      <c r="U3" s="18" t="s">
        <v>104</v>
      </c>
      <c r="V3" s="18" t="s">
        <v>104</v>
      </c>
      <c r="W3" s="18" t="s">
        <v>104</v>
      </c>
      <c r="X3" s="18" t="s">
        <v>111</v>
      </c>
      <c r="Y3" s="18" t="s">
        <v>103</v>
      </c>
    </row>
    <row r="4" spans="1:25" x14ac:dyDescent="0.25">
      <c r="A4" s="63"/>
      <c r="B4" s="19" t="s">
        <v>112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 x14ac:dyDescent="0.25">
      <c r="A5" s="63"/>
      <c r="B5" s="19" t="s">
        <v>113</v>
      </c>
      <c r="F5" s="18">
        <v>45</v>
      </c>
      <c r="N5" s="18" t="s">
        <v>114</v>
      </c>
      <c r="O5" s="18" t="s">
        <v>114</v>
      </c>
      <c r="P5" s="18" t="s">
        <v>114</v>
      </c>
      <c r="Q5" s="18">
        <v>45</v>
      </c>
      <c r="R5" s="18">
        <v>45</v>
      </c>
      <c r="S5" s="18" t="s">
        <v>114</v>
      </c>
      <c r="T5" s="18" t="s">
        <v>114</v>
      </c>
      <c r="V5" s="18" t="s">
        <v>114</v>
      </c>
      <c r="X5" s="18">
        <v>45</v>
      </c>
      <c r="Y5" s="18">
        <v>45</v>
      </c>
    </row>
    <row r="6" spans="1:25" x14ac:dyDescent="0.25">
      <c r="A6" s="63"/>
      <c r="B6" s="19" t="s">
        <v>115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 x14ac:dyDescent="0.25">
      <c r="A7" s="63"/>
      <c r="B7" s="19" t="s">
        <v>116</v>
      </c>
      <c r="C7" s="18" t="s">
        <v>96</v>
      </c>
      <c r="D7" s="18" t="s">
        <v>96</v>
      </c>
      <c r="E7" s="18" t="s">
        <v>96</v>
      </c>
      <c r="F7" s="18" t="s">
        <v>96</v>
      </c>
      <c r="G7" s="18" t="s">
        <v>96</v>
      </c>
      <c r="H7" s="18" t="s">
        <v>96</v>
      </c>
      <c r="I7" s="18" t="s">
        <v>96</v>
      </c>
      <c r="J7" s="18" t="s">
        <v>96</v>
      </c>
      <c r="K7" s="18" t="s">
        <v>96</v>
      </c>
      <c r="L7" s="18" t="s">
        <v>96</v>
      </c>
      <c r="M7" s="18" t="s">
        <v>96</v>
      </c>
      <c r="N7" s="18" t="s">
        <v>96</v>
      </c>
      <c r="O7" s="18" t="s">
        <v>96</v>
      </c>
      <c r="P7" s="18" t="s">
        <v>96</v>
      </c>
      <c r="Q7" s="18" t="s">
        <v>96</v>
      </c>
      <c r="R7" s="18" t="s">
        <v>96</v>
      </c>
      <c r="S7" s="18" t="s">
        <v>96</v>
      </c>
      <c r="T7" s="18" t="s">
        <v>96</v>
      </c>
      <c r="U7" s="18" t="s">
        <v>96</v>
      </c>
      <c r="V7" s="18" t="s">
        <v>96</v>
      </c>
      <c r="W7" s="18" t="s">
        <v>96</v>
      </c>
      <c r="X7" s="18" t="s">
        <v>96</v>
      </c>
      <c r="Y7" s="18" t="s">
        <v>96</v>
      </c>
    </row>
    <row r="8" spans="1:25" x14ac:dyDescent="0.25">
      <c r="A8" s="63"/>
      <c r="B8" s="19" t="s">
        <v>117</v>
      </c>
      <c r="C8" s="18" t="s">
        <v>96</v>
      </c>
      <c r="D8" s="18" t="s">
        <v>118</v>
      </c>
      <c r="E8" s="18" t="s">
        <v>118</v>
      </c>
      <c r="F8" s="18" t="s">
        <v>118</v>
      </c>
      <c r="G8" s="18" t="s">
        <v>118</v>
      </c>
      <c r="H8" s="18" t="s">
        <v>118</v>
      </c>
      <c r="I8" s="18" t="s">
        <v>96</v>
      </c>
      <c r="J8" s="18" t="s">
        <v>96</v>
      </c>
      <c r="K8" s="18" t="s">
        <v>118</v>
      </c>
      <c r="L8" s="18" t="s">
        <v>118</v>
      </c>
      <c r="M8" s="18" t="s">
        <v>118</v>
      </c>
      <c r="N8" s="18" t="s">
        <v>118</v>
      </c>
      <c r="O8" s="18" t="s">
        <v>96</v>
      </c>
      <c r="P8" s="18" t="s">
        <v>96</v>
      </c>
      <c r="Q8" s="18" t="s">
        <v>118</v>
      </c>
      <c r="R8" s="18" t="s">
        <v>118</v>
      </c>
      <c r="S8" s="18" t="s">
        <v>118</v>
      </c>
      <c r="T8" s="18" t="s">
        <v>96</v>
      </c>
      <c r="U8" s="18" t="s">
        <v>96</v>
      </c>
      <c r="V8" s="18" t="s">
        <v>118</v>
      </c>
      <c r="W8" s="18" t="s">
        <v>96</v>
      </c>
      <c r="X8" s="18" t="s">
        <v>118</v>
      </c>
      <c r="Y8" s="18" t="s">
        <v>118</v>
      </c>
    </row>
    <row r="9" spans="1:25" x14ac:dyDescent="0.25">
      <c r="A9" s="63"/>
      <c r="B9" s="19" t="s">
        <v>119</v>
      </c>
      <c r="F9" s="18" t="s">
        <v>120</v>
      </c>
      <c r="R9" s="18" t="s">
        <v>120</v>
      </c>
      <c r="S9" s="18" t="s">
        <v>121</v>
      </c>
    </row>
    <row r="10" spans="1:25" ht="78" customHeight="1" x14ac:dyDescent="0.25">
      <c r="A10" s="64" t="s">
        <v>122</v>
      </c>
      <c r="B10" s="19" t="s">
        <v>123</v>
      </c>
      <c r="C10" s="22" t="s">
        <v>124</v>
      </c>
      <c r="D10" s="22" t="s">
        <v>125</v>
      </c>
      <c r="E10" s="22" t="s">
        <v>126</v>
      </c>
      <c r="F10" s="22" t="s">
        <v>127</v>
      </c>
      <c r="G10" s="22" t="s">
        <v>128</v>
      </c>
      <c r="H10" s="22" t="s">
        <v>129</v>
      </c>
      <c r="I10" s="22" t="s">
        <v>130</v>
      </c>
      <c r="J10" s="22" t="s">
        <v>131</v>
      </c>
      <c r="K10" s="22" t="s">
        <v>132</v>
      </c>
      <c r="L10" s="22" t="s">
        <v>133</v>
      </c>
      <c r="M10" s="22" t="s">
        <v>134</v>
      </c>
      <c r="N10" s="22" t="s">
        <v>135</v>
      </c>
      <c r="O10" s="22" t="s">
        <v>136</v>
      </c>
      <c r="P10" s="22" t="s">
        <v>137</v>
      </c>
      <c r="Q10" s="22" t="s">
        <v>138</v>
      </c>
      <c r="R10" s="22" t="s">
        <v>139</v>
      </c>
      <c r="S10" s="22" t="s">
        <v>140</v>
      </c>
      <c r="T10" s="22" t="s">
        <v>141</v>
      </c>
      <c r="U10" s="22" t="s">
        <v>142</v>
      </c>
      <c r="V10" s="22" t="s">
        <v>143</v>
      </c>
      <c r="W10" s="22" t="s">
        <v>144</v>
      </c>
      <c r="X10" s="22" t="s">
        <v>145</v>
      </c>
      <c r="Y10" s="22" t="s">
        <v>146</v>
      </c>
    </row>
    <row r="11" spans="1:25" x14ac:dyDescent="0.25">
      <c r="A11" s="65"/>
      <c r="B11" s="19" t="s">
        <v>147</v>
      </c>
    </row>
    <row r="12" spans="1:25" x14ac:dyDescent="0.25">
      <c r="A12" s="65"/>
      <c r="B12" s="19" t="s">
        <v>148</v>
      </c>
      <c r="C12" s="18" t="s">
        <v>149</v>
      </c>
      <c r="D12" s="18" t="s">
        <v>150</v>
      </c>
      <c r="E12" s="18">
        <v>39.56</v>
      </c>
      <c r="F12" s="18" t="s">
        <v>151</v>
      </c>
      <c r="G12" s="18" t="s">
        <v>152</v>
      </c>
      <c r="H12" s="18" t="s">
        <v>153</v>
      </c>
      <c r="I12" s="18" t="s">
        <v>154</v>
      </c>
      <c r="J12" s="18" t="s">
        <v>155</v>
      </c>
      <c r="K12" s="18" t="s">
        <v>156</v>
      </c>
      <c r="L12" s="23" t="s">
        <v>157</v>
      </c>
      <c r="M12" s="18" t="s">
        <v>158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159</v>
      </c>
      <c r="T12" s="18" t="s">
        <v>160</v>
      </c>
      <c r="U12" s="18" t="s">
        <v>161</v>
      </c>
      <c r="V12" s="18">
        <v>20</v>
      </c>
      <c r="W12" s="18" t="s">
        <v>162</v>
      </c>
      <c r="X12" s="18" t="s">
        <v>163</v>
      </c>
      <c r="Y12" s="18" t="s">
        <v>164</v>
      </c>
    </row>
    <row r="13" spans="1:25" x14ac:dyDescent="0.25">
      <c r="A13" s="65"/>
      <c r="B13" s="19" t="s">
        <v>165</v>
      </c>
      <c r="E13" s="18" t="s">
        <v>166</v>
      </c>
      <c r="F13" s="18" t="s">
        <v>167</v>
      </c>
      <c r="Q13" s="18" t="s">
        <v>168</v>
      </c>
      <c r="R13" s="18" t="s">
        <v>169</v>
      </c>
      <c r="S13" s="18" t="s">
        <v>170</v>
      </c>
    </row>
    <row r="14" spans="1:25" x14ac:dyDescent="0.25">
      <c r="A14" s="65"/>
      <c r="B14" s="19" t="s">
        <v>171</v>
      </c>
      <c r="C14" s="20">
        <v>1.5</v>
      </c>
      <c r="D14" s="20">
        <f>0.04/0.05</f>
        <v>0.79999999999999993</v>
      </c>
      <c r="E14" s="20">
        <v>7.0000000000000007E-2</v>
      </c>
      <c r="F14" s="20">
        <v>1</v>
      </c>
      <c r="G14" s="20">
        <v>1</v>
      </c>
      <c r="H14" s="20">
        <v>2.5499999999999998</v>
      </c>
      <c r="I14" s="20">
        <v>3.37</v>
      </c>
      <c r="J14" s="20">
        <v>0.45161290322580599</v>
      </c>
      <c r="K14" s="20">
        <f>0.01/0.11</f>
        <v>9.0909090909090912E-2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1.3333333333333335</v>
      </c>
      <c r="W14" s="18">
        <f>0.08/0.74</f>
        <v>0.10810810810810811</v>
      </c>
      <c r="X14" s="20">
        <v>4</v>
      </c>
      <c r="Y14" s="20">
        <v>1.25</v>
      </c>
    </row>
    <row r="15" spans="1:25" x14ac:dyDescent="0.25">
      <c r="A15" s="65"/>
      <c r="B15" s="19" t="s">
        <v>172</v>
      </c>
      <c r="C15" s="18" t="s">
        <v>96</v>
      </c>
      <c r="D15" s="18" t="s">
        <v>96</v>
      </c>
      <c r="E15" s="18" t="s">
        <v>118</v>
      </c>
      <c r="F15" s="18" t="s">
        <v>96</v>
      </c>
      <c r="G15" s="18" t="s">
        <v>96</v>
      </c>
      <c r="H15" s="18" t="s">
        <v>96</v>
      </c>
      <c r="I15" s="18" t="s">
        <v>118</v>
      </c>
      <c r="J15" s="18" t="s">
        <v>118</v>
      </c>
      <c r="K15" s="18" t="s">
        <v>118</v>
      </c>
      <c r="L15" s="18" t="s">
        <v>96</v>
      </c>
      <c r="M15" s="18" t="s">
        <v>118</v>
      </c>
      <c r="N15" s="18" t="s">
        <v>118</v>
      </c>
      <c r="O15" s="18" t="s">
        <v>96</v>
      </c>
      <c r="P15" s="18" t="s">
        <v>118</v>
      </c>
      <c r="Q15" s="18" t="s">
        <v>96</v>
      </c>
      <c r="R15" s="18" t="s">
        <v>118</v>
      </c>
      <c r="S15" s="18" t="s">
        <v>96</v>
      </c>
      <c r="T15" s="18" t="s">
        <v>96</v>
      </c>
      <c r="U15" s="18" t="s">
        <v>96</v>
      </c>
      <c r="V15" s="18" t="s">
        <v>96</v>
      </c>
    </row>
    <row r="16" spans="1:25" x14ac:dyDescent="0.25">
      <c r="A16" s="65"/>
      <c r="B16" s="19" t="s">
        <v>173</v>
      </c>
    </row>
    <row r="17" spans="1:25" x14ac:dyDescent="0.25">
      <c r="A17" s="65"/>
      <c r="B17" s="19" t="s">
        <v>174</v>
      </c>
      <c r="C17" s="25" t="s">
        <v>96</v>
      </c>
      <c r="D17" s="25" t="s">
        <v>96</v>
      </c>
      <c r="E17" s="25" t="s">
        <v>96</v>
      </c>
      <c r="F17" s="25" t="s">
        <v>96</v>
      </c>
      <c r="G17" s="25" t="s">
        <v>96</v>
      </c>
      <c r="H17" s="25" t="s">
        <v>96</v>
      </c>
    </row>
    <row r="18" spans="1:25" x14ac:dyDescent="0.25">
      <c r="A18" s="65"/>
      <c r="B18" s="19" t="s">
        <v>175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35.979999999999997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34.659999999999997</v>
      </c>
      <c r="N18" s="18" t="s">
        <v>176</v>
      </c>
      <c r="O18" s="18">
        <v>156</v>
      </c>
      <c r="P18" s="18">
        <v>31.28</v>
      </c>
      <c r="Q18" s="18" t="s">
        <v>177</v>
      </c>
      <c r="R18" s="18">
        <v>16.149999999999999</v>
      </c>
      <c r="S18" s="18">
        <v>256.2</v>
      </c>
      <c r="T18" s="18">
        <v>66</v>
      </c>
      <c r="U18" s="18">
        <v>67.959999999999994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 x14ac:dyDescent="0.25">
      <c r="A19" s="65"/>
      <c r="B19" s="19" t="s">
        <v>178</v>
      </c>
      <c r="C19" s="18" t="s">
        <v>179</v>
      </c>
      <c r="D19" s="18" t="s">
        <v>180</v>
      </c>
      <c r="E19" s="18" t="s">
        <v>181</v>
      </c>
      <c r="F19" s="18" t="s">
        <v>182</v>
      </c>
      <c r="G19" s="18" t="s">
        <v>183</v>
      </c>
      <c r="H19" s="18" t="s">
        <v>184</v>
      </c>
      <c r="I19" s="18" t="s">
        <v>179</v>
      </c>
      <c r="J19" s="18" t="s">
        <v>185</v>
      </c>
      <c r="K19" s="18" t="s">
        <v>186</v>
      </c>
      <c r="L19" s="18" t="s">
        <v>187</v>
      </c>
      <c r="M19" s="18" t="s">
        <v>188</v>
      </c>
      <c r="N19" s="18" t="s">
        <v>189</v>
      </c>
      <c r="O19" s="18" t="s">
        <v>190</v>
      </c>
      <c r="P19" s="18" t="s">
        <v>179</v>
      </c>
      <c r="Q19" s="18" t="s">
        <v>191</v>
      </c>
      <c r="R19" s="18" t="s">
        <v>192</v>
      </c>
      <c r="S19" s="18" t="s">
        <v>179</v>
      </c>
      <c r="T19" s="18" t="s">
        <v>193</v>
      </c>
      <c r="U19" s="18" t="s">
        <v>193</v>
      </c>
      <c r="X19" s="18" t="s">
        <v>194</v>
      </c>
      <c r="Y19" s="18" t="s">
        <v>195</v>
      </c>
    </row>
    <row r="20" spans="1:25" x14ac:dyDescent="0.25">
      <c r="A20" s="66"/>
      <c r="B20" s="19" t="s">
        <v>196</v>
      </c>
    </row>
    <row r="21" spans="1:25" x14ac:dyDescent="0.25">
      <c r="A21" s="64" t="s">
        <v>197</v>
      </c>
      <c r="B21" s="19" t="s">
        <v>198</v>
      </c>
      <c r="C21" s="18" t="s">
        <v>199</v>
      </c>
      <c r="D21" s="18" t="s">
        <v>200</v>
      </c>
      <c r="E21" s="20" t="s">
        <v>201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18" t="s">
        <v>206</v>
      </c>
      <c r="K21" s="18" t="s">
        <v>207</v>
      </c>
      <c r="L21" s="18" t="s">
        <v>208</v>
      </c>
      <c r="M21" s="18" t="s">
        <v>209</v>
      </c>
      <c r="N21" s="18" t="s">
        <v>210</v>
      </c>
      <c r="O21" s="18" t="s">
        <v>211</v>
      </c>
      <c r="P21" s="18" t="s">
        <v>212</v>
      </c>
      <c r="Q21" s="18" t="s">
        <v>213</v>
      </c>
      <c r="R21" s="20" t="s">
        <v>214</v>
      </c>
      <c r="S21" s="20" t="s">
        <v>215</v>
      </c>
      <c r="T21" s="18" t="s">
        <v>216</v>
      </c>
      <c r="U21" s="20" t="s">
        <v>217</v>
      </c>
      <c r="V21" s="18" t="s">
        <v>218</v>
      </c>
      <c r="W21" s="18">
        <v>49.2</v>
      </c>
      <c r="X21" s="18" t="s">
        <v>219</v>
      </c>
      <c r="Y21" s="18" t="s">
        <v>220</v>
      </c>
    </row>
    <row r="22" spans="1:25" x14ac:dyDescent="0.25">
      <c r="A22" s="65"/>
      <c r="B22" s="21" t="s">
        <v>221</v>
      </c>
    </row>
    <row r="23" spans="1:25" x14ac:dyDescent="0.25">
      <c r="A23" s="63" t="s">
        <v>222</v>
      </c>
      <c r="B23" s="19" t="s">
        <v>223</v>
      </c>
    </row>
    <row r="24" spans="1:25" x14ac:dyDescent="0.25">
      <c r="A24" s="63"/>
      <c r="B24" s="19" t="s">
        <v>224</v>
      </c>
    </row>
    <row r="25" spans="1:25" x14ac:dyDescent="0.25">
      <c r="A25" s="63"/>
      <c r="B25" s="19" t="s">
        <v>225</v>
      </c>
    </row>
    <row r="26" spans="1:25" x14ac:dyDescent="0.25">
      <c r="A26" s="63"/>
      <c r="B26" s="19" t="s">
        <v>226</v>
      </c>
    </row>
    <row r="27" spans="1:25" x14ac:dyDescent="0.25">
      <c r="A27" s="63"/>
      <c r="B27" s="19" t="s">
        <v>227</v>
      </c>
    </row>
    <row r="28" spans="1:25" x14ac:dyDescent="0.25">
      <c r="A28" s="19" t="s">
        <v>228</v>
      </c>
      <c r="B28" s="19" t="s">
        <v>229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2023-03-29T15:24:04Z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