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79B684E-9DF8-40CC-9224-7AB4404339DE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3" l="1"/>
  <c r="E234" i="13"/>
  <c r="D235" i="13"/>
  <c r="E235" i="13"/>
  <c r="D236" i="13"/>
  <c r="E236" i="13" s="1"/>
  <c r="D237" i="13"/>
  <c r="E237" i="13" s="1"/>
  <c r="D238" i="13"/>
  <c r="E238" i="13"/>
  <c r="D239" i="13"/>
  <c r="E239" i="13"/>
  <c r="D240" i="13"/>
  <c r="E240" i="13"/>
  <c r="D241" i="13"/>
  <c r="E241" i="13"/>
  <c r="M221" i="13"/>
  <c r="N221" i="13" s="1"/>
  <c r="O221" i="13"/>
  <c r="P221" i="13" s="1"/>
  <c r="Q221" i="13"/>
  <c r="R221" i="13" s="1"/>
  <c r="M222" i="13"/>
  <c r="O222" i="13"/>
  <c r="P222" i="13" s="1"/>
  <c r="Q222" i="13"/>
  <c r="M223" i="13"/>
  <c r="N228" i="13" s="1"/>
  <c r="O223" i="13"/>
  <c r="P228" i="13" s="1"/>
  <c r="Q223" i="13"/>
  <c r="R223" i="13" s="1"/>
  <c r="M224" i="13"/>
  <c r="N224" i="13"/>
  <c r="O224" i="13"/>
  <c r="P229" i="13" s="1"/>
  <c r="P224" i="13"/>
  <c r="Q224" i="13"/>
  <c r="R229" i="13" s="1"/>
  <c r="R224" i="13"/>
  <c r="M225" i="13"/>
  <c r="N230" i="13" s="1"/>
  <c r="O225" i="13"/>
  <c r="P230" i="13" s="1"/>
  <c r="Q225" i="13"/>
  <c r="R225" i="13" s="1"/>
  <c r="M226" i="13"/>
  <c r="N231" i="13" s="1"/>
  <c r="O226" i="13"/>
  <c r="P231" i="13" s="1"/>
  <c r="Q226" i="13"/>
  <c r="R231" i="13" s="1"/>
  <c r="M227" i="13"/>
  <c r="N232" i="13" s="1"/>
  <c r="O227" i="13"/>
  <c r="Q227" i="13"/>
  <c r="R232" i="13" s="1"/>
  <c r="M228" i="13"/>
  <c r="O228" i="13"/>
  <c r="Q228" i="13"/>
  <c r="M229" i="13"/>
  <c r="O229" i="13"/>
  <c r="P234" i="13" s="1"/>
  <c r="Q229" i="13"/>
  <c r="M230" i="13"/>
  <c r="O230" i="13"/>
  <c r="Q230" i="13"/>
  <c r="M231" i="13"/>
  <c r="O231" i="13"/>
  <c r="Q231" i="13"/>
  <c r="M232" i="13"/>
  <c r="O232" i="13"/>
  <c r="Q232" i="13"/>
  <c r="R237" i="13" s="1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D223" i="13"/>
  <c r="E228" i="13" s="1"/>
  <c r="D224" i="13"/>
  <c r="E229" i="13" s="1"/>
  <c r="D225" i="13"/>
  <c r="E230" i="13" s="1"/>
  <c r="D226" i="13"/>
  <c r="D227" i="13"/>
  <c r="E232" i="13" s="1"/>
  <c r="D228" i="13"/>
  <c r="D229" i="13"/>
  <c r="D230" i="13"/>
  <c r="D231" i="13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27" i="13" l="1"/>
  <c r="N227" i="13"/>
  <c r="P232" i="13"/>
  <c r="E227" i="13"/>
  <c r="E231" i="13"/>
  <c r="N225" i="13"/>
  <c r="E225" i="13"/>
  <c r="R230" i="13"/>
  <c r="N229" i="13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<sst xmlns="http://schemas.openxmlformats.org/spreadsheetml/2006/main" count="617" uniqueCount="309">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</sst>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上证!$A$164:$A$227</c:f>
              <c:numCache>
                <c:formatCode>m/d/yyyy</c:formatCode>
                <c:ptCount val="6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</c:numCache>
            </c:numRef>
          </c:cat>
          <c:val>
            <c:numRef>
              <c:f>上证!$F$164:$F$227</c:f>
              <c:numCache>
                <c:formatCode>General</c:formatCode>
                <c:ptCount val="64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  <c:pt idx="61">
                  <c:v>3.3735816620034642</c:v>
                </c:pt>
                <c:pt idx="62">
                  <c:v>2.5472936099711037</c:v>
                </c:pt>
                <c:pt idx="63">
                  <c:v>1.9160757157209138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上证!$A$164:$A$227</c:f>
              <c:numCache>
                <c:formatCode>m/d/yyyy</c:formatCode>
                <c:ptCount val="6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</c:numCache>
            </c:numRef>
          </c:cat>
          <c:val>
            <c:numRef>
              <c:f>上证!$G$164:$G$227</c:f>
              <c:numCache>
                <c:formatCode>General</c:formatCode>
                <c:ptCount val="64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  <c:pt idx="61">
                  <c:v>2.4854488558604917</c:v>
                </c:pt>
                <c:pt idx="62">
                  <c:v>2.1626884281402345</c:v>
                </c:pt>
                <c:pt idx="63">
                  <c:v>1.8898263272008187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上证!$A$164:$A$227</c:f>
              <c:numCache>
                <c:formatCode>m/d/yyyy</c:formatCode>
                <c:ptCount val="6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</c:numCache>
            </c:numRef>
          </c:cat>
          <c:val>
            <c:numRef>
              <c:f>上证!$H$164:$H$227</c:f>
              <c:numCache>
                <c:formatCode>General</c:formatCode>
                <c:ptCount val="64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  <c:pt idx="61">
                  <c:v>4.5514318787887111</c:v>
                </c:pt>
                <c:pt idx="62">
                  <c:v>4.2261550837689654</c:v>
                </c:pt>
                <c:pt idx="63">
                  <c:v>3.8455667257763144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上证!$A$164:$A$227</c:f>
              <c:numCache>
                <c:formatCode>m/d/yyyy</c:formatCode>
                <c:ptCount val="6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</c:numCache>
            </c:numRef>
          </c:cat>
          <c:val>
            <c:numRef>
              <c:f>上证!$I$164:$I$227</c:f>
              <c:numCache>
                <c:formatCode>General</c:formatCode>
                <c:ptCount val="64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  <c:pt idx="61">
                  <c:v>8.4581395043087166</c:v>
                </c:pt>
                <c:pt idx="62">
                  <c:v>7.8035509614104317</c:v>
                </c:pt>
                <c:pt idx="63">
                  <c:v>7.1281089843507779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7" workbookViewId="0">
      <selection activeCell="N160" sqref="N16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1:18" x14ac:dyDescent="0.25">
      <c r="A225" s="63">
        <v>45422</v>
      </c>
      <c r="B225">
        <v>2.3121999999999998</v>
      </c>
      <c r="C225" s="34">
        <v>13.46</v>
      </c>
      <c r="D225">
        <f t="shared" si="276"/>
        <v>5.1172205052005948</v>
      </c>
      <c r="E225">
        <f t="shared" si="277"/>
        <v>-0.70280720954818943</v>
      </c>
      <c r="F225" s="31">
        <f t="shared" si="278"/>
        <v>3.3735816620034642</v>
      </c>
      <c r="G225" s="31">
        <f t="shared" si="279"/>
        <v>2.4854488558604917</v>
      </c>
      <c r="H225" s="31">
        <f t="shared" si="280"/>
        <v>4.5514318787887111</v>
      </c>
      <c r="I225" s="31">
        <f t="shared" si="281"/>
        <v>8.4581395043087166</v>
      </c>
      <c r="J225" s="34">
        <v>22.13</v>
      </c>
      <c r="K225">
        <v>31.03</v>
      </c>
      <c r="L225" s="34">
        <v>36.369999999999997</v>
      </c>
      <c r="M225">
        <f t="shared" si="282"/>
        <v>0.91048772155978064</v>
      </c>
      <c r="N225">
        <f t="shared" si="283"/>
        <v>-0.20601629068095395</v>
      </c>
      <c r="O225">
        <f t="shared" si="284"/>
        <v>2.2065528242205161</v>
      </c>
      <c r="P225">
        <f t="shared" si="285"/>
        <v>-0.16307430467664608</v>
      </c>
      <c r="Q225">
        <f t="shared" si="286"/>
        <v>0.43731883420401463</v>
      </c>
      <c r="R225">
        <f t="shared" si="287"/>
        <v>-0.59463103316999089</v>
      </c>
    </row>
    <row r="226" spans="1:18" x14ac:dyDescent="0.25">
      <c r="A226" s="35">
        <v>45429</v>
      </c>
      <c r="B226">
        <v>2.3077000000000001</v>
      </c>
      <c r="C226" s="34">
        <v>13.45</v>
      </c>
      <c r="D226">
        <f t="shared" si="276"/>
        <v>5.1272442379182159</v>
      </c>
      <c r="E226">
        <f t="shared" si="277"/>
        <v>-0.82628805203236055</v>
      </c>
      <c r="F226" s="31">
        <f t="shared" si="278"/>
        <v>2.5472936099711037</v>
      </c>
      <c r="G226" s="31">
        <f t="shared" si="279"/>
        <v>2.1626884281402345</v>
      </c>
      <c r="H226" s="31">
        <f t="shared" si="280"/>
        <v>4.2261550837689654</v>
      </c>
      <c r="I226" s="31">
        <f t="shared" si="281"/>
        <v>7.8035509614104317</v>
      </c>
      <c r="J226" s="34">
        <v>22.11</v>
      </c>
      <c r="K226">
        <v>30.89</v>
      </c>
      <c r="L226" s="34">
        <v>35.700000000000003</v>
      </c>
      <c r="M226">
        <f t="shared" si="282"/>
        <v>0.9295936225315633</v>
      </c>
      <c r="N226">
        <f t="shared" si="283"/>
        <v>-0.32527679501974616</v>
      </c>
      <c r="O226">
        <f t="shared" si="284"/>
        <v>2.2151403437358659</v>
      </c>
      <c r="P226">
        <f t="shared" si="285"/>
        <v>-0.32276042772025715</v>
      </c>
      <c r="Q226">
        <f t="shared" si="286"/>
        <v>0.49342044817927144</v>
      </c>
      <c r="R226">
        <f t="shared" si="287"/>
        <v>-0.65458854289828539</v>
      </c>
    </row>
    <row r="227" spans="1:18" x14ac:dyDescent="0.25">
      <c r="A227" s="63">
        <v>45436</v>
      </c>
      <c r="B227">
        <v>2.3134000000000001</v>
      </c>
      <c r="C227" s="34">
        <v>13.3</v>
      </c>
      <c r="D227">
        <f t="shared" si="276"/>
        <v>5.2053969924812034</v>
      </c>
      <c r="E227">
        <f t="shared" si="277"/>
        <v>-0.63121789425018981</v>
      </c>
      <c r="F227" s="31">
        <f t="shared" si="278"/>
        <v>1.9160757157209138</v>
      </c>
      <c r="G227" s="31">
        <f t="shared" si="279"/>
        <v>1.8898263272008187</v>
      </c>
      <c r="H227" s="31">
        <f t="shared" si="280"/>
        <v>3.8455667257763144</v>
      </c>
      <c r="I227" s="31">
        <f t="shared" si="281"/>
        <v>7.1281089843507779</v>
      </c>
      <c r="J227" s="34">
        <v>21.46</v>
      </c>
      <c r="K227">
        <v>30.02</v>
      </c>
      <c r="L227" s="34">
        <v>34.54</v>
      </c>
      <c r="M227">
        <f t="shared" si="282"/>
        <v>1.0177125916055965</v>
      </c>
      <c r="N227">
        <f t="shared" si="283"/>
        <v>-0.38058835799265101</v>
      </c>
      <c r="O227">
        <f t="shared" si="284"/>
        <v>2.3464322460391425</v>
      </c>
      <c r="P227">
        <f t="shared" si="285"/>
        <v>-0.27286210093941587</v>
      </c>
      <c r="Q227">
        <f t="shared" si="286"/>
        <v>0.58179397799652577</v>
      </c>
      <c r="R227">
        <f t="shared" si="287"/>
        <v>-0.67544197705965425</v>
      </c>
    </row>
    <row r="228" spans="1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1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1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1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1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1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1:18" x14ac:dyDescent="0.25">
      <c r="D234" t="e">
        <f t="shared" ref="D234:D241" si="288">1/C234*100-B234</f>
        <v>#DIV/0!</v>
      </c>
      <c r="E234" t="e">
        <f t="shared" ref="E234:E241" si="289">D234-D229</f>
        <v>#DIV/0!</v>
      </c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1:18" x14ac:dyDescent="0.25">
      <c r="D235" t="e">
        <f t="shared" si="288"/>
        <v>#DIV/0!</v>
      </c>
      <c r="E235" t="e">
        <f t="shared" si="289"/>
        <v>#DIV/0!</v>
      </c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1:18" x14ac:dyDescent="0.25">
      <c r="D236" t="e">
        <f t="shared" si="288"/>
        <v>#DIV/0!</v>
      </c>
      <c r="E236" t="e">
        <f t="shared" si="289"/>
        <v>#DIV/0!</v>
      </c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1:18" x14ac:dyDescent="0.25">
      <c r="D237" t="e">
        <f t="shared" si="288"/>
        <v>#DIV/0!</v>
      </c>
      <c r="E237" t="e">
        <f t="shared" si="289"/>
        <v>#DIV/0!</v>
      </c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1:18" x14ac:dyDescent="0.25">
      <c r="D238" t="e">
        <f t="shared" si="288"/>
        <v>#DIV/0!</v>
      </c>
      <c r="E238" t="e">
        <f t="shared" si="289"/>
        <v>#DIV/0!</v>
      </c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1:18" x14ac:dyDescent="0.25">
      <c r="D239" t="e">
        <f t="shared" si="288"/>
        <v>#DIV/0!</v>
      </c>
      <c r="E239" t="e">
        <f t="shared" si="289"/>
        <v>#DIV/0!</v>
      </c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1:18" x14ac:dyDescent="0.25">
      <c r="D240" t="e">
        <f t="shared" si="288"/>
        <v>#DIV/0!</v>
      </c>
      <c r="E240" t="e">
        <f t="shared" si="289"/>
        <v>#DIV/0!</v>
      </c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 x14ac:dyDescent="0.25">
      <c r="D241" t="e">
        <f t="shared" si="288"/>
        <v>#DIV/0!</v>
      </c>
      <c r="E241" t="e">
        <f t="shared" si="289"/>
        <v>#DIV/0!</v>
      </c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4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7"/>
  <sheetViews>
    <sheetView topLeftCell="A201" workbookViewId="0">
      <selection activeCell="G227" sqref="G227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  <row r="225" spans="1:7" x14ac:dyDescent="0.25">
      <c r="A225" s="63">
        <v>45422</v>
      </c>
      <c r="B225">
        <v>2.3121999999999998</v>
      </c>
      <c r="C225" s="34">
        <v>22.13</v>
      </c>
      <c r="D225">
        <v>9731.24</v>
      </c>
      <c r="E225">
        <v>31.03</v>
      </c>
      <c r="F225" s="34">
        <v>13.46</v>
      </c>
      <c r="G225" s="34">
        <v>36.369999999999997</v>
      </c>
    </row>
    <row r="226" spans="1:7" x14ac:dyDescent="0.25">
      <c r="A226" s="35">
        <v>45429</v>
      </c>
      <c r="B226">
        <v>2.3077000000000001</v>
      </c>
      <c r="C226" s="34">
        <v>22.11</v>
      </c>
      <c r="D226">
        <v>9709.42</v>
      </c>
      <c r="E226">
        <v>30.89</v>
      </c>
      <c r="F226" s="34">
        <v>13.45</v>
      </c>
      <c r="G226" s="34">
        <v>35.700000000000003</v>
      </c>
    </row>
    <row r="227" spans="1:7" x14ac:dyDescent="0.25">
      <c r="A227" s="63">
        <v>45436</v>
      </c>
      <c r="B227">
        <v>2.3134000000000001</v>
      </c>
      <c r="C227" s="34">
        <v>21.46</v>
      </c>
      <c r="D227">
        <v>9424.58</v>
      </c>
      <c r="E227">
        <v>30.02</v>
      </c>
      <c r="F227" s="34">
        <v>13.3</v>
      </c>
      <c r="G227" s="34">
        <v>34.54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2024-05-24T13:15:55Z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