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4D7B6AC9-A97A-42B8-B7DE-38864ACA13E9}" xr6:coauthVersionLast="47" xr6:coauthVersionMax="47" xr10:uidLastSave="{00000000-0000-0000-0000-000000000000}"/>
  <bookViews>
    <workbookView xWindow="-110" yWindow="-110" windowWidth="25820" windowHeight="15500" tabRatio="804" firstSheet="1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0" l="1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R287" i="13"/>
  <c r="Q287" i="13"/>
  <c r="P287" i="13"/>
  <c r="O287" i="13"/>
  <c r="N287" i="13"/>
  <c r="M287" i="13"/>
  <c r="R286" i="13"/>
  <c r="Q286" i="13"/>
  <c r="P286" i="13"/>
  <c r="O286" i="13"/>
  <c r="N286" i="13"/>
  <c r="M286" i="13"/>
  <c r="R285" i="13"/>
  <c r="Q285" i="13"/>
  <c r="P285" i="13"/>
  <c r="O285" i="13"/>
  <c r="N285" i="13"/>
  <c r="M285" i="13"/>
  <c r="R284" i="13"/>
  <c r="Q284" i="13"/>
  <c r="P284" i="13"/>
  <c r="O284" i="13"/>
  <c r="N284" i="13"/>
  <c r="M284" i="13"/>
  <c r="R283" i="13"/>
  <c r="Q283" i="13"/>
  <c r="P283" i="13"/>
  <c r="O283" i="13"/>
  <c r="N283" i="13"/>
  <c r="M283" i="13"/>
  <c r="R282" i="13"/>
  <c r="Q282" i="13"/>
  <c r="P282" i="13"/>
  <c r="O282" i="13"/>
  <c r="N282" i="13"/>
  <c r="M282" i="13"/>
  <c r="R281" i="13"/>
  <c r="Q281" i="13"/>
  <c r="P281" i="13"/>
  <c r="O281" i="13"/>
  <c r="N281" i="13"/>
  <c r="M281" i="13"/>
  <c r="E281" i="13"/>
  <c r="D281" i="13"/>
  <c r="R280" i="13"/>
  <c r="Q280" i="13"/>
  <c r="P280" i="13"/>
  <c r="O280" i="13"/>
  <c r="N280" i="13"/>
  <c r="M280" i="13"/>
  <c r="E280" i="13"/>
  <c r="D280" i="13"/>
  <c r="R279" i="13"/>
  <c r="Q279" i="13"/>
  <c r="P279" i="13"/>
  <c r="O279" i="13"/>
  <c r="N279" i="13"/>
  <c r="M279" i="13"/>
  <c r="E279" i="13"/>
  <c r="D279" i="13"/>
  <c r="R278" i="13"/>
  <c r="Q278" i="13"/>
  <c r="P278" i="13"/>
  <c r="O278" i="13"/>
  <c r="N278" i="13"/>
  <c r="M278" i="13"/>
  <c r="E278" i="13"/>
  <c r="D278" i="13"/>
  <c r="R277" i="13"/>
  <c r="Q277" i="13"/>
  <c r="P277" i="13"/>
  <c r="O277" i="13"/>
  <c r="N277" i="13"/>
  <c r="M277" i="13"/>
  <c r="E277" i="13"/>
  <c r="D277" i="13"/>
  <c r="R276" i="13"/>
  <c r="Q276" i="13"/>
  <c r="P276" i="13"/>
  <c r="O276" i="13"/>
  <c r="N276" i="13"/>
  <c r="M276" i="13"/>
  <c r="E276" i="13"/>
  <c r="D276" i="13"/>
  <c r="R275" i="13"/>
  <c r="Q275" i="13"/>
  <c r="P275" i="13"/>
  <c r="O275" i="13"/>
  <c r="N275" i="13"/>
  <c r="M275" i="13"/>
  <c r="E275" i="13"/>
  <c r="D275" i="13"/>
  <c r="Q274" i="13"/>
  <c r="O274" i="13"/>
  <c r="M274" i="13"/>
  <c r="D274" i="13"/>
  <c r="R273" i="13"/>
  <c r="Q273" i="13"/>
  <c r="P273" i="13"/>
  <c r="O273" i="13"/>
  <c r="N273" i="13"/>
  <c r="M273" i="13"/>
  <c r="E273" i="13"/>
  <c r="D273" i="13"/>
  <c r="R272" i="13"/>
  <c r="Q272" i="13"/>
  <c r="P272" i="13"/>
  <c r="O272" i="13"/>
  <c r="N272" i="13"/>
  <c r="M272" i="13"/>
  <c r="E272" i="13"/>
  <c r="D272" i="13"/>
  <c r="R271" i="13"/>
  <c r="Q271" i="13"/>
  <c r="P271" i="13"/>
  <c r="O271" i="13"/>
  <c r="N271" i="13"/>
  <c r="M271" i="13"/>
  <c r="E271" i="13"/>
  <c r="D271" i="13"/>
  <c r="R270" i="13"/>
  <c r="Q270" i="13"/>
  <c r="P270" i="13"/>
  <c r="O270" i="13"/>
  <c r="N270" i="13"/>
  <c r="M270" i="13"/>
  <c r="E270" i="13"/>
  <c r="D270" i="13"/>
  <c r="Q269" i="13"/>
  <c r="R274" i="13" s="1"/>
  <c r="O269" i="13"/>
  <c r="P274" i="13" s="1"/>
  <c r="M269" i="13"/>
  <c r="N274" i="13" s="1"/>
  <c r="D269" i="13"/>
  <c r="E274" i="13" s="1"/>
  <c r="R268" i="13"/>
  <c r="Q268" i="13"/>
  <c r="P268" i="13"/>
  <c r="O268" i="13"/>
  <c r="N268" i="13"/>
  <c r="M268" i="13"/>
  <c r="I268" i="13"/>
  <c r="H268" i="13"/>
  <c r="G268" i="13"/>
  <c r="F268" i="13"/>
  <c r="E268" i="13"/>
  <c r="D268" i="13"/>
  <c r="R267" i="13"/>
  <c r="Q267" i="13"/>
  <c r="P267" i="13"/>
  <c r="O267" i="13"/>
  <c r="N267" i="13"/>
  <c r="M267" i="13"/>
  <c r="I267" i="13"/>
  <c r="H267" i="13"/>
  <c r="G267" i="13"/>
  <c r="F267" i="13"/>
  <c r="E267" i="13"/>
  <c r="D267" i="13"/>
  <c r="R266" i="13"/>
  <c r="Q266" i="13"/>
  <c r="P266" i="13"/>
  <c r="O266" i="13"/>
  <c r="N266" i="13"/>
  <c r="M266" i="13"/>
  <c r="I266" i="13"/>
  <c r="H266" i="13"/>
  <c r="G266" i="13"/>
  <c r="F266" i="13"/>
  <c r="E266" i="13"/>
  <c r="D266" i="13"/>
  <c r="R265" i="13"/>
  <c r="Q265" i="13"/>
  <c r="P265" i="13"/>
  <c r="O265" i="13"/>
  <c r="N265" i="13"/>
  <c r="M265" i="13"/>
  <c r="I265" i="13"/>
  <c r="H265" i="13"/>
  <c r="G265" i="13"/>
  <c r="F265" i="13"/>
  <c r="E265" i="13"/>
  <c r="D265" i="13"/>
  <c r="R264" i="13"/>
  <c r="Q264" i="13"/>
  <c r="P264" i="13"/>
  <c r="O264" i="13"/>
  <c r="N264" i="13"/>
  <c r="M264" i="13"/>
  <c r="I264" i="13"/>
  <c r="H264" i="13"/>
  <c r="G264" i="13"/>
  <c r="F264" i="13"/>
  <c r="E264" i="13"/>
  <c r="D264" i="13"/>
  <c r="R263" i="13"/>
  <c r="Q263" i="13"/>
  <c r="P263" i="13"/>
  <c r="O263" i="13"/>
  <c r="N263" i="13"/>
  <c r="M263" i="13"/>
  <c r="I263" i="13"/>
  <c r="H263" i="13"/>
  <c r="G263" i="13"/>
  <c r="F263" i="13"/>
  <c r="E263" i="13"/>
  <c r="D263" i="13"/>
  <c r="R262" i="13"/>
  <c r="Q262" i="13"/>
  <c r="P262" i="13"/>
  <c r="O262" i="13"/>
  <c r="N262" i="13"/>
  <c r="M262" i="13"/>
  <c r="I262" i="13"/>
  <c r="H262" i="13"/>
  <c r="G262" i="13"/>
  <c r="F262" i="13"/>
  <c r="E262" i="13"/>
  <c r="D262" i="13"/>
  <c r="R261" i="13"/>
  <c r="Q261" i="13"/>
  <c r="P261" i="13"/>
  <c r="O261" i="13"/>
  <c r="N261" i="13"/>
  <c r="M261" i="13"/>
  <c r="I261" i="13"/>
  <c r="H261" i="13"/>
  <c r="G261" i="13"/>
  <c r="F261" i="13"/>
  <c r="E261" i="13"/>
  <c r="D261" i="13"/>
  <c r="R260" i="13"/>
  <c r="Q260" i="13"/>
  <c r="P260" i="13"/>
  <c r="O260" i="13"/>
  <c r="N260" i="13"/>
  <c r="M260" i="13"/>
  <c r="I260" i="13"/>
  <c r="H260" i="13"/>
  <c r="G260" i="13"/>
  <c r="F260" i="13"/>
  <c r="E260" i="13"/>
  <c r="D260" i="13"/>
  <c r="R259" i="13"/>
  <c r="Q259" i="13"/>
  <c r="P259" i="13"/>
  <c r="O259" i="13"/>
  <c r="N259" i="13"/>
  <c r="M259" i="13"/>
  <c r="I259" i="13"/>
  <c r="H259" i="13"/>
  <c r="G259" i="13"/>
  <c r="F259" i="13"/>
  <c r="E259" i="13"/>
  <c r="D259" i="13"/>
  <c r="R258" i="13"/>
  <c r="Q258" i="13"/>
  <c r="P258" i="13"/>
  <c r="O258" i="13"/>
  <c r="N258" i="13"/>
  <c r="M258" i="13"/>
  <c r="I258" i="13"/>
  <c r="H258" i="13"/>
  <c r="G258" i="13"/>
  <c r="F258" i="13"/>
  <c r="E258" i="13"/>
  <c r="D258" i="13"/>
  <c r="R257" i="13"/>
  <c r="Q257" i="13"/>
  <c r="P257" i="13"/>
  <c r="O257" i="13"/>
  <c r="N257" i="13"/>
  <c r="M257" i="13"/>
  <c r="I257" i="13"/>
  <c r="H257" i="13"/>
  <c r="G257" i="13"/>
  <c r="F257" i="13"/>
  <c r="E257" i="13"/>
  <c r="D257" i="13"/>
  <c r="R256" i="13"/>
  <c r="Q256" i="13"/>
  <c r="P256" i="13"/>
  <c r="O256" i="13"/>
  <c r="N256" i="13"/>
  <c r="M256" i="13"/>
  <c r="I256" i="13"/>
  <c r="H256" i="13"/>
  <c r="G256" i="13"/>
  <c r="F256" i="13"/>
  <c r="E256" i="13"/>
  <c r="D256" i="13"/>
  <c r="R255" i="13"/>
  <c r="Q255" i="13"/>
  <c r="P255" i="13"/>
  <c r="O255" i="13"/>
  <c r="N255" i="13"/>
  <c r="M255" i="13"/>
  <c r="I255" i="13"/>
  <c r="H255" i="13"/>
  <c r="G255" i="13"/>
  <c r="F255" i="13"/>
  <c r="E255" i="13"/>
  <c r="D255" i="13"/>
  <c r="R254" i="13"/>
  <c r="Q254" i="13"/>
  <c r="P254" i="13"/>
  <c r="O254" i="13"/>
  <c r="N254" i="13"/>
  <c r="M254" i="13"/>
  <c r="I254" i="13"/>
  <c r="H254" i="13"/>
  <c r="G254" i="13"/>
  <c r="F254" i="13"/>
  <c r="E254" i="13"/>
  <c r="D254" i="13"/>
  <c r="R253" i="13"/>
  <c r="Q253" i="13"/>
  <c r="P253" i="13"/>
  <c r="O253" i="13"/>
  <c r="N253" i="13"/>
  <c r="M253" i="13"/>
  <c r="I253" i="13"/>
  <c r="H253" i="13"/>
  <c r="G253" i="13"/>
  <c r="F253" i="13"/>
  <c r="E253" i="13"/>
  <c r="D253" i="13"/>
  <c r="R252" i="13"/>
  <c r="Q252" i="13"/>
  <c r="P252" i="13"/>
  <c r="O252" i="13"/>
  <c r="N252" i="13"/>
  <c r="M252" i="13"/>
  <c r="I252" i="13"/>
  <c r="H252" i="13"/>
  <c r="G252" i="13"/>
  <c r="F252" i="13"/>
  <c r="E252" i="13"/>
  <c r="D252" i="13"/>
  <c r="R251" i="13"/>
  <c r="Q251" i="13"/>
  <c r="P251" i="13"/>
  <c r="O251" i="13"/>
  <c r="N251" i="13"/>
  <c r="M251" i="13"/>
  <c r="I251" i="13"/>
  <c r="H251" i="13"/>
  <c r="G251" i="13"/>
  <c r="F251" i="13"/>
  <c r="E251" i="13"/>
  <c r="D251" i="13"/>
  <c r="R250" i="13"/>
  <c r="Q250" i="13"/>
  <c r="P250" i="13"/>
  <c r="O250" i="13"/>
  <c r="N250" i="13"/>
  <c r="M250" i="13"/>
  <c r="I250" i="13"/>
  <c r="H250" i="13"/>
  <c r="G250" i="13"/>
  <c r="F250" i="13"/>
  <c r="E250" i="13"/>
  <c r="D250" i="13"/>
  <c r="R249" i="13"/>
  <c r="Q249" i="13"/>
  <c r="P249" i="13"/>
  <c r="O249" i="13"/>
  <c r="N249" i="13"/>
  <c r="M249" i="13"/>
  <c r="I249" i="13"/>
  <c r="H249" i="13"/>
  <c r="G249" i="13"/>
  <c r="F249" i="13"/>
  <c r="E249" i="13"/>
  <c r="D249" i="13"/>
  <c r="R248" i="13"/>
  <c r="Q248" i="13"/>
  <c r="P248" i="13"/>
  <c r="O248" i="13"/>
  <c r="N248" i="13"/>
  <c r="M248" i="13"/>
  <c r="I248" i="13"/>
  <c r="H248" i="13"/>
  <c r="G248" i="13"/>
  <c r="F248" i="13"/>
  <c r="E248" i="13"/>
  <c r="D248" i="13"/>
  <c r="R247" i="13"/>
  <c r="Q247" i="13"/>
  <c r="P247" i="13"/>
  <c r="O247" i="13"/>
  <c r="N247" i="13"/>
  <c r="M247" i="13"/>
  <c r="I247" i="13"/>
  <c r="H247" i="13"/>
  <c r="G247" i="13"/>
  <c r="F247" i="13"/>
  <c r="E247" i="13"/>
  <c r="D247" i="13"/>
  <c r="R246" i="13"/>
  <c r="Q246" i="13"/>
  <c r="P246" i="13"/>
  <c r="O246" i="13"/>
  <c r="N246" i="13"/>
  <c r="M246" i="13"/>
  <c r="I246" i="13"/>
  <c r="H246" i="13"/>
  <c r="G246" i="13"/>
  <c r="F246" i="13"/>
  <c r="E246" i="13"/>
  <c r="D246" i="13"/>
  <c r="R245" i="13"/>
  <c r="Q245" i="13"/>
  <c r="P245" i="13"/>
  <c r="O245" i="13"/>
  <c r="N245" i="13"/>
  <c r="M245" i="13"/>
  <c r="I245" i="13"/>
  <c r="H245" i="13"/>
  <c r="G245" i="13"/>
  <c r="F245" i="13"/>
  <c r="E245" i="13"/>
  <c r="D245" i="13"/>
  <c r="R244" i="13"/>
  <c r="Q244" i="13"/>
  <c r="P244" i="13"/>
  <c r="O244" i="13"/>
  <c r="N244" i="13"/>
  <c r="M244" i="13"/>
  <c r="I244" i="13"/>
  <c r="H244" i="13"/>
  <c r="G244" i="13"/>
  <c r="F244" i="13"/>
  <c r="E244" i="13"/>
  <c r="D244" i="13"/>
  <c r="R243" i="13"/>
  <c r="Q243" i="13"/>
  <c r="P243" i="13"/>
  <c r="O243" i="13"/>
  <c r="N243" i="13"/>
  <c r="M243" i="13"/>
  <c r="I243" i="13"/>
  <c r="H243" i="13"/>
  <c r="G243" i="13"/>
  <c r="F243" i="13"/>
  <c r="E243" i="13"/>
  <c r="D243" i="13"/>
  <c r="R242" i="13"/>
  <c r="Q242" i="13"/>
  <c r="P242" i="13"/>
  <c r="O242" i="13"/>
  <c r="N242" i="13"/>
  <c r="M242" i="13"/>
  <c r="I242" i="13"/>
  <c r="H242" i="13"/>
  <c r="G242" i="13"/>
  <c r="F242" i="13"/>
  <c r="E242" i="13"/>
  <c r="D242" i="13"/>
  <c r="R241" i="13"/>
  <c r="Q241" i="13"/>
  <c r="P241" i="13"/>
  <c r="O241" i="13"/>
  <c r="N241" i="13"/>
  <c r="M241" i="13"/>
  <c r="I241" i="13"/>
  <c r="H241" i="13"/>
  <c r="G241" i="13"/>
  <c r="F241" i="13"/>
  <c r="E241" i="13"/>
  <c r="D241" i="13"/>
  <c r="R240" i="13"/>
  <c r="Q240" i="13"/>
  <c r="P240" i="13"/>
  <c r="O240" i="13"/>
  <c r="N240" i="13"/>
  <c r="M240" i="13"/>
  <c r="I240" i="13"/>
  <c r="H240" i="13"/>
  <c r="G240" i="13"/>
  <c r="F240" i="13"/>
  <c r="E240" i="13"/>
  <c r="D240" i="13"/>
  <c r="R239" i="13"/>
  <c r="Q239" i="13"/>
  <c r="P239" i="13"/>
  <c r="O239" i="13"/>
  <c r="N239" i="13"/>
  <c r="M239" i="13"/>
  <c r="I239" i="13"/>
  <c r="H239" i="13"/>
  <c r="G239" i="13"/>
  <c r="F239" i="13"/>
  <c r="E239" i="13"/>
  <c r="D239" i="13"/>
  <c r="R238" i="13"/>
  <c r="Q238" i="13"/>
  <c r="P238" i="13"/>
  <c r="O238" i="13"/>
  <c r="N238" i="13"/>
  <c r="M238" i="13"/>
  <c r="I238" i="13"/>
  <c r="H238" i="13"/>
  <c r="G238" i="13"/>
  <c r="F238" i="13"/>
  <c r="E238" i="13"/>
  <c r="D238" i="13"/>
  <c r="R237" i="13"/>
  <c r="Q237" i="13"/>
  <c r="P237" i="13"/>
  <c r="O237" i="13"/>
  <c r="N237" i="13"/>
  <c r="M237" i="13"/>
  <c r="I237" i="13"/>
  <c r="H237" i="13"/>
  <c r="G237" i="13"/>
  <c r="F237" i="13"/>
  <c r="E237" i="13"/>
  <c r="D237" i="13"/>
  <c r="R236" i="13"/>
  <c r="Q236" i="13"/>
  <c r="P236" i="13"/>
  <c r="O236" i="13"/>
  <c r="N236" i="13"/>
  <c r="M236" i="13"/>
  <c r="I236" i="13"/>
  <c r="H236" i="13"/>
  <c r="G236" i="13"/>
  <c r="F236" i="13"/>
  <c r="E236" i="13"/>
  <c r="D236" i="13"/>
  <c r="R235" i="13"/>
  <c r="Q235" i="13"/>
  <c r="P235" i="13"/>
  <c r="O235" i="13"/>
  <c r="N235" i="13"/>
  <c r="M235" i="13"/>
  <c r="I235" i="13"/>
  <c r="H235" i="13"/>
  <c r="G235" i="13"/>
  <c r="F235" i="13"/>
  <c r="E235" i="13"/>
  <c r="D235" i="13"/>
  <c r="R234" i="13"/>
  <c r="Q234" i="13"/>
  <c r="P234" i="13"/>
  <c r="O234" i="13"/>
  <c r="N234" i="13"/>
  <c r="M234" i="13"/>
  <c r="I234" i="13"/>
  <c r="H234" i="13"/>
  <c r="G234" i="13"/>
  <c r="F234" i="13"/>
  <c r="E234" i="13"/>
  <c r="D234" i="13"/>
  <c r="R233" i="13"/>
  <c r="Q233" i="13"/>
  <c r="P233" i="13"/>
  <c r="O233" i="13"/>
  <c r="N233" i="13"/>
  <c r="M233" i="13"/>
  <c r="I233" i="13"/>
  <c r="H233" i="13"/>
  <c r="G233" i="13"/>
  <c r="F233" i="13"/>
  <c r="E233" i="13"/>
  <c r="D233" i="13"/>
  <c r="R232" i="13"/>
  <c r="Q232" i="13"/>
  <c r="P232" i="13"/>
  <c r="O232" i="13"/>
  <c r="N232" i="13"/>
  <c r="M232" i="13"/>
  <c r="I232" i="13"/>
  <c r="H232" i="13"/>
  <c r="G232" i="13"/>
  <c r="F232" i="13"/>
  <c r="E232" i="13"/>
  <c r="D232" i="13"/>
  <c r="R231" i="13"/>
  <c r="Q231" i="13"/>
  <c r="P231" i="13"/>
  <c r="O231" i="13"/>
  <c r="N231" i="13"/>
  <c r="M231" i="13"/>
  <c r="I231" i="13"/>
  <c r="H231" i="13"/>
  <c r="G231" i="13"/>
  <c r="F231" i="13"/>
  <c r="E231" i="13"/>
  <c r="D231" i="13"/>
  <c r="R230" i="13"/>
  <c r="Q230" i="13"/>
  <c r="P230" i="13"/>
  <c r="O230" i="13"/>
  <c r="N230" i="13"/>
  <c r="M230" i="13"/>
  <c r="I230" i="13"/>
  <c r="H230" i="13"/>
  <c r="G230" i="13"/>
  <c r="F230" i="13"/>
  <c r="E230" i="13"/>
  <c r="D230" i="13"/>
  <c r="R229" i="13"/>
  <c r="Q229" i="13"/>
  <c r="P229" i="13"/>
  <c r="O229" i="13"/>
  <c r="N229" i="13"/>
  <c r="M229" i="13"/>
  <c r="I229" i="13"/>
  <c r="H229" i="13"/>
  <c r="G229" i="13"/>
  <c r="F229" i="13"/>
  <c r="E229" i="13"/>
  <c r="D229" i="13"/>
  <c r="R228" i="13"/>
  <c r="Q228" i="13"/>
  <c r="P228" i="13"/>
  <c r="O228" i="13"/>
  <c r="N228" i="13"/>
  <c r="M228" i="13"/>
  <c r="I228" i="13"/>
  <c r="H228" i="13"/>
  <c r="G228" i="13"/>
  <c r="F228" i="13"/>
  <c r="E228" i="13"/>
  <c r="D228" i="13"/>
  <c r="R227" i="13"/>
  <c r="Q227" i="13"/>
  <c r="P227" i="13"/>
  <c r="O227" i="13"/>
  <c r="N227" i="13"/>
  <c r="M227" i="13"/>
  <c r="I227" i="13"/>
  <c r="H227" i="13"/>
  <c r="G227" i="13"/>
  <c r="F227" i="13"/>
  <c r="E227" i="13"/>
  <c r="D227" i="13"/>
  <c r="R226" i="13"/>
  <c r="Q226" i="13"/>
  <c r="P226" i="13"/>
  <c r="O226" i="13"/>
  <c r="N226" i="13"/>
  <c r="M226" i="13"/>
  <c r="I226" i="13"/>
  <c r="H226" i="13"/>
  <c r="G226" i="13"/>
  <c r="F226" i="13"/>
  <c r="E226" i="13"/>
  <c r="D226" i="13"/>
  <c r="R225" i="13"/>
  <c r="Q225" i="13"/>
  <c r="P225" i="13"/>
  <c r="O225" i="13"/>
  <c r="N225" i="13"/>
  <c r="M225" i="13"/>
  <c r="I225" i="13"/>
  <c r="H225" i="13"/>
  <c r="G225" i="13"/>
  <c r="F225" i="13"/>
  <c r="E225" i="13"/>
  <c r="D225" i="13"/>
  <c r="R224" i="13"/>
  <c r="Q224" i="13"/>
  <c r="P224" i="13"/>
  <c r="O224" i="13"/>
  <c r="N224" i="13"/>
  <c r="M224" i="13"/>
  <c r="I224" i="13"/>
  <c r="H224" i="13"/>
  <c r="G224" i="13"/>
  <c r="F224" i="13"/>
  <c r="E224" i="13"/>
  <c r="D224" i="13"/>
  <c r="R223" i="13"/>
  <c r="Q223" i="13"/>
  <c r="P223" i="13"/>
  <c r="O223" i="13"/>
  <c r="N223" i="13"/>
  <c r="M223" i="13"/>
  <c r="I223" i="13"/>
  <c r="H223" i="13"/>
  <c r="G223" i="13"/>
  <c r="F223" i="13"/>
  <c r="E223" i="13"/>
  <c r="D223" i="13"/>
  <c r="R222" i="13"/>
  <c r="Q222" i="13"/>
  <c r="P222" i="13"/>
  <c r="O222" i="13"/>
  <c r="N222" i="13"/>
  <c r="M222" i="13"/>
  <c r="I222" i="13"/>
  <c r="H222" i="13"/>
  <c r="G222" i="13"/>
  <c r="F222" i="13"/>
  <c r="E222" i="13"/>
  <c r="D222" i="13"/>
  <c r="R221" i="13"/>
  <c r="Q221" i="13"/>
  <c r="P221" i="13"/>
  <c r="O221" i="13"/>
  <c r="N221" i="13"/>
  <c r="M221" i="13"/>
  <c r="I221" i="13"/>
  <c r="H221" i="13"/>
  <c r="G221" i="13"/>
  <c r="F221" i="13"/>
  <c r="E221" i="13"/>
  <c r="D221" i="13"/>
  <c r="R220" i="13"/>
  <c r="Q220" i="13"/>
  <c r="P220" i="13"/>
  <c r="O220" i="13"/>
  <c r="N220" i="13"/>
  <c r="M220" i="13"/>
  <c r="I220" i="13"/>
  <c r="H220" i="13"/>
  <c r="G220" i="13"/>
  <c r="F220" i="13"/>
  <c r="E220" i="13"/>
  <c r="D220" i="13"/>
  <c r="R219" i="13"/>
  <c r="Q219" i="13"/>
  <c r="P219" i="13"/>
  <c r="O219" i="13"/>
  <c r="N219" i="13"/>
  <c r="M219" i="13"/>
  <c r="I219" i="13"/>
  <c r="H219" i="13"/>
  <c r="G219" i="13"/>
  <c r="F219" i="13"/>
  <c r="E219" i="13"/>
  <c r="D219" i="13"/>
  <c r="R218" i="13"/>
  <c r="Q218" i="13"/>
  <c r="P218" i="13"/>
  <c r="O218" i="13"/>
  <c r="N218" i="13"/>
  <c r="M218" i="13"/>
  <c r="I218" i="13"/>
  <c r="H218" i="13"/>
  <c r="G218" i="13"/>
  <c r="F218" i="13"/>
  <c r="E218" i="13"/>
  <c r="D218" i="13"/>
  <c r="R217" i="13"/>
  <c r="Q217" i="13"/>
  <c r="P217" i="13"/>
  <c r="O217" i="13"/>
  <c r="N217" i="13"/>
  <c r="M217" i="13"/>
  <c r="I217" i="13"/>
  <c r="H217" i="13"/>
  <c r="G217" i="13"/>
  <c r="F217" i="13"/>
  <c r="E217" i="13"/>
  <c r="D217" i="13"/>
  <c r="R216" i="13"/>
  <c r="Q216" i="13"/>
  <c r="P216" i="13"/>
  <c r="O216" i="13"/>
  <c r="N216" i="13"/>
  <c r="M216" i="13"/>
  <c r="I216" i="13"/>
  <c r="H216" i="13"/>
  <c r="G216" i="13"/>
  <c r="F216" i="13"/>
  <c r="E216" i="13"/>
  <c r="D216" i="13"/>
  <c r="R215" i="13"/>
  <c r="Q215" i="13"/>
  <c r="P215" i="13"/>
  <c r="O215" i="13"/>
  <c r="N215" i="13"/>
  <c r="M215" i="13"/>
  <c r="I215" i="13"/>
  <c r="H215" i="13"/>
  <c r="G215" i="13"/>
  <c r="F215" i="13"/>
  <c r="E215" i="13"/>
  <c r="D215" i="13"/>
  <c r="R214" i="13"/>
  <c r="Q214" i="13"/>
  <c r="P214" i="13"/>
  <c r="O214" i="13"/>
  <c r="N214" i="13"/>
  <c r="M214" i="13"/>
  <c r="I214" i="13"/>
  <c r="H214" i="13"/>
  <c r="G214" i="13"/>
  <c r="F214" i="13"/>
  <c r="E214" i="13"/>
  <c r="D214" i="13"/>
  <c r="R213" i="13"/>
  <c r="Q213" i="13"/>
  <c r="P213" i="13"/>
  <c r="O213" i="13"/>
  <c r="N213" i="13"/>
  <c r="M213" i="13"/>
  <c r="I213" i="13"/>
  <c r="H213" i="13"/>
  <c r="G213" i="13"/>
  <c r="F213" i="13"/>
  <c r="E213" i="13"/>
  <c r="D213" i="13"/>
  <c r="R212" i="13"/>
  <c r="Q212" i="13"/>
  <c r="P212" i="13"/>
  <c r="O212" i="13"/>
  <c r="N212" i="13"/>
  <c r="M212" i="13"/>
  <c r="I212" i="13"/>
  <c r="H212" i="13"/>
  <c r="G212" i="13"/>
  <c r="F212" i="13"/>
  <c r="E212" i="13"/>
  <c r="D212" i="13"/>
  <c r="R211" i="13"/>
  <c r="Q211" i="13"/>
  <c r="P211" i="13"/>
  <c r="O211" i="13"/>
  <c r="N211" i="13"/>
  <c r="M211" i="13"/>
  <c r="I211" i="13"/>
  <c r="H211" i="13"/>
  <c r="G211" i="13"/>
  <c r="F211" i="13"/>
  <c r="E211" i="13"/>
  <c r="D211" i="13"/>
  <c r="R210" i="13"/>
  <c r="Q210" i="13"/>
  <c r="P210" i="13"/>
  <c r="O210" i="13"/>
  <c r="N210" i="13"/>
  <c r="M210" i="13"/>
  <c r="I210" i="13"/>
  <c r="H210" i="13"/>
  <c r="G210" i="13"/>
  <c r="F210" i="13"/>
  <c r="E210" i="13"/>
  <c r="D210" i="13"/>
  <c r="R209" i="13"/>
  <c r="Q209" i="13"/>
  <c r="P209" i="13"/>
  <c r="O209" i="13"/>
  <c r="N209" i="13"/>
  <c r="M209" i="13"/>
  <c r="I209" i="13"/>
  <c r="H209" i="13"/>
  <c r="G209" i="13"/>
  <c r="F209" i="13"/>
  <c r="E209" i="13"/>
  <c r="D209" i="13"/>
  <c r="R208" i="13"/>
  <c r="Q208" i="13"/>
  <c r="P208" i="13"/>
  <c r="O208" i="13"/>
  <c r="N208" i="13"/>
  <c r="M208" i="13"/>
  <c r="I208" i="13"/>
  <c r="H208" i="13"/>
  <c r="G208" i="13"/>
  <c r="F208" i="13"/>
  <c r="E208" i="13"/>
  <c r="D208" i="13"/>
  <c r="R207" i="13"/>
  <c r="Q207" i="13"/>
  <c r="P207" i="13"/>
  <c r="O207" i="13"/>
  <c r="N207" i="13"/>
  <c r="M207" i="13"/>
  <c r="I207" i="13"/>
  <c r="H207" i="13"/>
  <c r="G207" i="13"/>
  <c r="F207" i="13"/>
  <c r="E207" i="13"/>
  <c r="D207" i="13"/>
  <c r="R206" i="13"/>
  <c r="Q206" i="13"/>
  <c r="P206" i="13"/>
  <c r="O206" i="13"/>
  <c r="N206" i="13"/>
  <c r="M206" i="13"/>
  <c r="I206" i="13"/>
  <c r="H206" i="13"/>
  <c r="G206" i="13"/>
  <c r="F206" i="13"/>
  <c r="E206" i="13"/>
  <c r="D206" i="13"/>
  <c r="R205" i="13"/>
  <c r="Q205" i="13"/>
  <c r="P205" i="13"/>
  <c r="O205" i="13"/>
  <c r="N205" i="13"/>
  <c r="M205" i="13"/>
  <c r="I205" i="13"/>
  <c r="H205" i="13"/>
  <c r="G205" i="13"/>
  <c r="F205" i="13"/>
  <c r="E205" i="13"/>
  <c r="D205" i="13"/>
  <c r="R204" i="13"/>
  <c r="Q204" i="13"/>
  <c r="P204" i="13"/>
  <c r="O204" i="13"/>
  <c r="N204" i="13"/>
  <c r="M204" i="13"/>
  <c r="I204" i="13"/>
  <c r="H204" i="13"/>
  <c r="G204" i="13"/>
  <c r="F204" i="13"/>
  <c r="E204" i="13"/>
  <c r="D204" i="13"/>
  <c r="R203" i="13"/>
  <c r="Q203" i="13"/>
  <c r="P203" i="13"/>
  <c r="O203" i="13"/>
  <c r="N203" i="13"/>
  <c r="M203" i="13"/>
  <c r="I203" i="13"/>
  <c r="H203" i="13"/>
  <c r="G203" i="13"/>
  <c r="F203" i="13"/>
  <c r="E203" i="13"/>
  <c r="D203" i="13"/>
  <c r="R202" i="13"/>
  <c r="Q202" i="13"/>
  <c r="P202" i="13"/>
  <c r="O202" i="13"/>
  <c r="N202" i="13"/>
  <c r="M202" i="13"/>
  <c r="I202" i="13"/>
  <c r="H202" i="13"/>
  <c r="G202" i="13"/>
  <c r="F202" i="13"/>
  <c r="E202" i="13"/>
  <c r="D202" i="13"/>
  <c r="R201" i="13"/>
  <c r="Q201" i="13"/>
  <c r="P201" i="13"/>
  <c r="O201" i="13"/>
  <c r="N201" i="13"/>
  <c r="M201" i="13"/>
  <c r="I201" i="13"/>
  <c r="H201" i="13"/>
  <c r="G201" i="13"/>
  <c r="F201" i="13"/>
  <c r="E201" i="13"/>
  <c r="D201" i="13"/>
  <c r="R200" i="13"/>
  <c r="Q200" i="13"/>
  <c r="P200" i="13"/>
  <c r="O200" i="13"/>
  <c r="N200" i="13"/>
  <c r="M200" i="13"/>
  <c r="I200" i="13"/>
  <c r="H200" i="13"/>
  <c r="G200" i="13"/>
  <c r="F200" i="13"/>
  <c r="E200" i="13"/>
  <c r="D200" i="13"/>
  <c r="R199" i="13"/>
  <c r="Q199" i="13"/>
  <c r="P199" i="13"/>
  <c r="O199" i="13"/>
  <c r="N199" i="13"/>
  <c r="M199" i="13"/>
  <c r="I199" i="13"/>
  <c r="H199" i="13"/>
  <c r="G199" i="13"/>
  <c r="F199" i="13"/>
  <c r="E199" i="13"/>
  <c r="D199" i="13"/>
  <c r="R198" i="13"/>
  <c r="Q198" i="13"/>
  <c r="P198" i="13"/>
  <c r="O198" i="13"/>
  <c r="N198" i="13"/>
  <c r="M198" i="13"/>
  <c r="I198" i="13"/>
  <c r="H198" i="13"/>
  <c r="G198" i="13"/>
  <c r="F198" i="13"/>
  <c r="E198" i="13"/>
  <c r="D198" i="13"/>
  <c r="R197" i="13"/>
  <c r="Q197" i="13"/>
  <c r="P197" i="13"/>
  <c r="O197" i="13"/>
  <c r="N197" i="13"/>
  <c r="M197" i="13"/>
  <c r="I197" i="13"/>
  <c r="H197" i="13"/>
  <c r="G197" i="13"/>
  <c r="F197" i="13"/>
  <c r="E197" i="13"/>
  <c r="D197" i="13"/>
  <c r="R196" i="13"/>
  <c r="Q196" i="13"/>
  <c r="P196" i="13"/>
  <c r="O196" i="13"/>
  <c r="N196" i="13"/>
  <c r="M196" i="13"/>
  <c r="I196" i="13"/>
  <c r="H196" i="13"/>
  <c r="G196" i="13"/>
  <c r="F196" i="13"/>
  <c r="E196" i="13"/>
  <c r="D196" i="13"/>
  <c r="R195" i="13"/>
  <c r="Q195" i="13"/>
  <c r="P195" i="13"/>
  <c r="O195" i="13"/>
  <c r="N195" i="13"/>
  <c r="M195" i="13"/>
  <c r="I195" i="13"/>
  <c r="H195" i="13"/>
  <c r="G195" i="13"/>
  <c r="F195" i="13"/>
  <c r="E195" i="13"/>
  <c r="D195" i="13"/>
  <c r="R194" i="13"/>
  <c r="Q194" i="13"/>
  <c r="P194" i="13"/>
  <c r="O194" i="13"/>
  <c r="N194" i="13"/>
  <c r="M194" i="13"/>
  <c r="I194" i="13"/>
  <c r="H194" i="13"/>
  <c r="G194" i="13"/>
  <c r="F194" i="13"/>
  <c r="E194" i="13"/>
  <c r="D194" i="13"/>
  <c r="R193" i="13"/>
  <c r="Q193" i="13"/>
  <c r="P193" i="13"/>
  <c r="O193" i="13"/>
  <c r="N193" i="13"/>
  <c r="M193" i="13"/>
  <c r="I193" i="13"/>
  <c r="H193" i="13"/>
  <c r="G193" i="13"/>
  <c r="F193" i="13"/>
  <c r="E193" i="13"/>
  <c r="D193" i="13"/>
  <c r="R192" i="13"/>
  <c r="Q192" i="13"/>
  <c r="P192" i="13"/>
  <c r="O192" i="13"/>
  <c r="N192" i="13"/>
  <c r="M192" i="13"/>
  <c r="I192" i="13"/>
  <c r="H192" i="13"/>
  <c r="G192" i="13"/>
  <c r="F192" i="13"/>
  <c r="E192" i="13"/>
  <c r="D192" i="13"/>
  <c r="R191" i="13"/>
  <c r="Q191" i="13"/>
  <c r="P191" i="13"/>
  <c r="O191" i="13"/>
  <c r="N191" i="13"/>
  <c r="M191" i="13"/>
  <c r="I191" i="13"/>
  <c r="H191" i="13"/>
  <c r="G191" i="13"/>
  <c r="F191" i="13"/>
  <c r="E191" i="13"/>
  <c r="D191" i="13"/>
  <c r="R190" i="13"/>
  <c r="Q190" i="13"/>
  <c r="P190" i="13"/>
  <c r="O190" i="13"/>
  <c r="N190" i="13"/>
  <c r="M190" i="13"/>
  <c r="I190" i="13"/>
  <c r="H190" i="13"/>
  <c r="G190" i="13"/>
  <c r="F190" i="13"/>
  <c r="E190" i="13"/>
  <c r="D190" i="13"/>
  <c r="R189" i="13"/>
  <c r="Q189" i="13"/>
  <c r="P189" i="13"/>
  <c r="O189" i="13"/>
  <c r="N189" i="13"/>
  <c r="M189" i="13"/>
  <c r="I189" i="13"/>
  <c r="H189" i="13"/>
  <c r="G189" i="13"/>
  <c r="F189" i="13"/>
  <c r="E189" i="13"/>
  <c r="D189" i="13"/>
  <c r="R188" i="13"/>
  <c r="Q188" i="13"/>
  <c r="P188" i="13"/>
  <c r="O188" i="13"/>
  <c r="N188" i="13"/>
  <c r="M188" i="13"/>
  <c r="I188" i="13"/>
  <c r="H188" i="13"/>
  <c r="G188" i="13"/>
  <c r="F188" i="13"/>
  <c r="E188" i="13"/>
  <c r="D188" i="13"/>
  <c r="R187" i="13"/>
  <c r="Q187" i="13"/>
  <c r="P187" i="13"/>
  <c r="O187" i="13"/>
  <c r="N187" i="13"/>
  <c r="M187" i="13"/>
  <c r="I187" i="13"/>
  <c r="H187" i="13"/>
  <c r="G187" i="13"/>
  <c r="F187" i="13"/>
  <c r="E187" i="13"/>
  <c r="D187" i="13"/>
  <c r="R186" i="13"/>
  <c r="Q186" i="13"/>
  <c r="P186" i="13"/>
  <c r="O186" i="13"/>
  <c r="N186" i="13"/>
  <c r="M186" i="13"/>
  <c r="I186" i="13"/>
  <c r="H186" i="13"/>
  <c r="G186" i="13"/>
  <c r="F186" i="13"/>
  <c r="E186" i="13"/>
  <c r="D186" i="13"/>
  <c r="R185" i="13"/>
  <c r="Q185" i="13"/>
  <c r="P185" i="13"/>
  <c r="O185" i="13"/>
  <c r="N185" i="13"/>
  <c r="M185" i="13"/>
  <c r="I185" i="13"/>
  <c r="H185" i="13"/>
  <c r="G185" i="13"/>
  <c r="F185" i="13"/>
  <c r="E185" i="13"/>
  <c r="D185" i="13"/>
  <c r="R184" i="13"/>
  <c r="Q184" i="13"/>
  <c r="P184" i="13"/>
  <c r="O184" i="13"/>
  <c r="N184" i="13"/>
  <c r="M184" i="13"/>
  <c r="I184" i="13"/>
  <c r="H184" i="13"/>
  <c r="G184" i="13"/>
  <c r="F184" i="13"/>
  <c r="E184" i="13"/>
  <c r="D184" i="13"/>
  <c r="R183" i="13"/>
  <c r="Q183" i="13"/>
  <c r="P183" i="13"/>
  <c r="O183" i="13"/>
  <c r="N183" i="13"/>
  <c r="M183" i="13"/>
  <c r="I183" i="13"/>
  <c r="H183" i="13"/>
  <c r="G183" i="13"/>
  <c r="F183" i="13"/>
  <c r="E183" i="13"/>
  <c r="D183" i="13"/>
  <c r="R182" i="13"/>
  <c r="Q182" i="13"/>
  <c r="P182" i="13"/>
  <c r="O182" i="13"/>
  <c r="N182" i="13"/>
  <c r="M182" i="13"/>
  <c r="I182" i="13"/>
  <c r="H182" i="13"/>
  <c r="G182" i="13"/>
  <c r="F182" i="13"/>
  <c r="E182" i="13"/>
  <c r="D182" i="13"/>
  <c r="R181" i="13"/>
  <c r="Q181" i="13"/>
  <c r="P181" i="13"/>
  <c r="O181" i="13"/>
  <c r="N181" i="13"/>
  <c r="M181" i="13"/>
  <c r="I181" i="13"/>
  <c r="H181" i="13"/>
  <c r="G181" i="13"/>
  <c r="F181" i="13"/>
  <c r="E181" i="13"/>
  <c r="D181" i="13"/>
  <c r="R180" i="13"/>
  <c r="Q180" i="13"/>
  <c r="P180" i="13"/>
  <c r="O180" i="13"/>
  <c r="N180" i="13"/>
  <c r="M180" i="13"/>
  <c r="I180" i="13"/>
  <c r="H180" i="13"/>
  <c r="G180" i="13"/>
  <c r="F180" i="13"/>
  <c r="E180" i="13"/>
  <c r="D180" i="13"/>
  <c r="R179" i="13"/>
  <c r="Q179" i="13"/>
  <c r="P179" i="13"/>
  <c r="O179" i="13"/>
  <c r="N179" i="13"/>
  <c r="M179" i="13"/>
  <c r="I179" i="13"/>
  <c r="H179" i="13"/>
  <c r="G179" i="13"/>
  <c r="F179" i="13"/>
  <c r="E179" i="13"/>
  <c r="D179" i="13"/>
  <c r="R178" i="13"/>
  <c r="Q178" i="13"/>
  <c r="P178" i="13"/>
  <c r="O178" i="13"/>
  <c r="N178" i="13"/>
  <c r="M178" i="13"/>
  <c r="I178" i="13"/>
  <c r="H178" i="13"/>
  <c r="G178" i="13"/>
  <c r="F178" i="13"/>
  <c r="E178" i="13"/>
  <c r="D178" i="13"/>
  <c r="R177" i="13"/>
  <c r="Q177" i="13"/>
  <c r="P177" i="13"/>
  <c r="O177" i="13"/>
  <c r="N177" i="13"/>
  <c r="M177" i="13"/>
  <c r="I177" i="13"/>
  <c r="H177" i="13"/>
  <c r="G177" i="13"/>
  <c r="F177" i="13"/>
  <c r="E177" i="13"/>
  <c r="D177" i="13"/>
  <c r="R176" i="13"/>
  <c r="Q176" i="13"/>
  <c r="P176" i="13"/>
  <c r="O176" i="13"/>
  <c r="N176" i="13"/>
  <c r="M176" i="13"/>
  <c r="I176" i="13"/>
  <c r="H176" i="13"/>
  <c r="G176" i="13"/>
  <c r="F176" i="13"/>
  <c r="E176" i="13"/>
  <c r="D176" i="13"/>
  <c r="R175" i="13"/>
  <c r="Q175" i="13"/>
  <c r="P175" i="13"/>
  <c r="O175" i="13"/>
  <c r="N175" i="13"/>
  <c r="M175" i="13"/>
  <c r="H175" i="13"/>
  <c r="G175" i="13"/>
  <c r="F175" i="13"/>
  <c r="E175" i="13"/>
  <c r="D175" i="13"/>
  <c r="R174" i="13"/>
  <c r="Q174" i="13"/>
  <c r="P174" i="13"/>
  <c r="O174" i="13"/>
  <c r="N174" i="13"/>
  <c r="M174" i="13"/>
  <c r="H174" i="13"/>
  <c r="G174" i="13"/>
  <c r="F174" i="13"/>
  <c r="E174" i="13"/>
  <c r="D174" i="13"/>
  <c r="R173" i="13"/>
  <c r="Q173" i="13"/>
  <c r="P173" i="13"/>
  <c r="O173" i="13"/>
  <c r="N173" i="13"/>
  <c r="M173" i="13"/>
  <c r="H173" i="13"/>
  <c r="G173" i="13"/>
  <c r="F173" i="13"/>
  <c r="E173" i="13"/>
  <c r="D173" i="13"/>
  <c r="R172" i="13"/>
  <c r="Q172" i="13"/>
  <c r="P172" i="13"/>
  <c r="O172" i="13"/>
  <c r="N172" i="13"/>
  <c r="M172" i="13"/>
  <c r="H172" i="13"/>
  <c r="G172" i="13"/>
  <c r="F172" i="13"/>
  <c r="E172" i="13"/>
  <c r="D172" i="13"/>
  <c r="R171" i="13"/>
  <c r="Q171" i="13"/>
  <c r="P171" i="13"/>
  <c r="O171" i="13"/>
  <c r="N171" i="13"/>
  <c r="M171" i="13"/>
  <c r="H171" i="13"/>
  <c r="G171" i="13"/>
  <c r="F171" i="13"/>
  <c r="E171" i="13"/>
  <c r="D171" i="13"/>
  <c r="R170" i="13"/>
  <c r="Q170" i="13"/>
  <c r="P170" i="13"/>
  <c r="O170" i="13"/>
  <c r="N170" i="13"/>
  <c r="M170" i="13"/>
  <c r="H170" i="13"/>
  <c r="G170" i="13"/>
  <c r="F170" i="13"/>
  <c r="E170" i="13"/>
  <c r="D170" i="13"/>
  <c r="R169" i="13"/>
  <c r="Q169" i="13"/>
  <c r="P169" i="13"/>
  <c r="O169" i="13"/>
  <c r="N169" i="13"/>
  <c r="M169" i="13"/>
  <c r="H169" i="13"/>
  <c r="G169" i="13"/>
  <c r="F169" i="13"/>
  <c r="E169" i="13"/>
  <c r="D169" i="13"/>
  <c r="R168" i="13"/>
  <c r="Q168" i="13"/>
  <c r="P168" i="13"/>
  <c r="O168" i="13"/>
  <c r="N168" i="13"/>
  <c r="M168" i="13"/>
  <c r="H168" i="13"/>
  <c r="G168" i="13"/>
  <c r="F168" i="13"/>
  <c r="E168" i="13"/>
  <c r="D168" i="13"/>
  <c r="R167" i="13"/>
  <c r="Q167" i="13"/>
  <c r="P167" i="13"/>
  <c r="O167" i="13"/>
  <c r="N167" i="13"/>
  <c r="M167" i="13"/>
  <c r="H167" i="13"/>
  <c r="G167" i="13"/>
  <c r="F167" i="13"/>
  <c r="E167" i="13"/>
  <c r="D167" i="13"/>
  <c r="R166" i="13"/>
  <c r="Q166" i="13"/>
  <c r="P166" i="13"/>
  <c r="O166" i="13"/>
  <c r="N166" i="13"/>
  <c r="M166" i="13"/>
  <c r="H166" i="13"/>
  <c r="G166" i="13"/>
  <c r="F166" i="13"/>
  <c r="E166" i="13"/>
  <c r="D166" i="13"/>
  <c r="R165" i="13"/>
  <c r="Q165" i="13"/>
  <c r="P165" i="13"/>
  <c r="O165" i="13"/>
  <c r="N165" i="13"/>
  <c r="M165" i="13"/>
  <c r="H165" i="13"/>
  <c r="G165" i="13"/>
  <c r="F165" i="13"/>
  <c r="E165" i="13"/>
  <c r="D165" i="13"/>
  <c r="R164" i="13"/>
  <c r="Q164" i="13"/>
  <c r="P164" i="13"/>
  <c r="O164" i="13"/>
  <c r="N164" i="13"/>
  <c r="M164" i="13"/>
  <c r="H164" i="13"/>
  <c r="G164" i="13"/>
  <c r="F164" i="13"/>
  <c r="E164" i="13"/>
  <c r="D164" i="13"/>
  <c r="R163" i="13"/>
  <c r="Q163" i="13"/>
  <c r="P163" i="13"/>
  <c r="O163" i="13"/>
  <c r="N163" i="13"/>
  <c r="M163" i="13"/>
  <c r="H163" i="13"/>
  <c r="G163" i="13"/>
  <c r="F163" i="13"/>
  <c r="E163" i="13"/>
  <c r="D163" i="13"/>
  <c r="R162" i="13"/>
  <c r="Q162" i="13"/>
  <c r="P162" i="13"/>
  <c r="O162" i="13"/>
  <c r="N162" i="13"/>
  <c r="M162" i="13"/>
  <c r="H162" i="13"/>
  <c r="G162" i="13"/>
  <c r="F162" i="13"/>
  <c r="E162" i="13"/>
  <c r="D162" i="13"/>
  <c r="R161" i="13"/>
  <c r="Q161" i="13"/>
  <c r="P161" i="13"/>
  <c r="O161" i="13"/>
  <c r="N161" i="13"/>
  <c r="M161" i="13"/>
  <c r="H161" i="13"/>
  <c r="G161" i="13"/>
  <c r="F161" i="13"/>
  <c r="E161" i="13"/>
  <c r="D161" i="13"/>
  <c r="R160" i="13"/>
  <c r="Q160" i="13"/>
  <c r="P160" i="13"/>
  <c r="O160" i="13"/>
  <c r="N160" i="13"/>
  <c r="M160" i="13"/>
  <c r="H160" i="13"/>
  <c r="G160" i="13"/>
  <c r="F160" i="13"/>
  <c r="E160" i="13"/>
  <c r="D160" i="13"/>
  <c r="R159" i="13"/>
  <c r="Q159" i="13"/>
  <c r="P159" i="13"/>
  <c r="O159" i="13"/>
  <c r="N159" i="13"/>
  <c r="M159" i="13"/>
  <c r="H159" i="13"/>
  <c r="G159" i="13"/>
  <c r="F159" i="13"/>
  <c r="E159" i="13"/>
  <c r="D159" i="13"/>
  <c r="R158" i="13"/>
  <c r="Q158" i="13"/>
  <c r="P158" i="13"/>
  <c r="O158" i="13"/>
  <c r="N158" i="13"/>
  <c r="M158" i="13"/>
  <c r="H158" i="13"/>
  <c r="G158" i="13"/>
  <c r="F158" i="13"/>
  <c r="E158" i="13"/>
  <c r="D158" i="13"/>
  <c r="R157" i="13"/>
  <c r="Q157" i="13"/>
  <c r="P157" i="13"/>
  <c r="O157" i="13"/>
  <c r="N157" i="13"/>
  <c r="M157" i="13"/>
  <c r="H157" i="13"/>
  <c r="G157" i="13"/>
  <c r="F157" i="13"/>
  <c r="E157" i="13"/>
  <c r="D157" i="13"/>
  <c r="R156" i="13"/>
  <c r="Q156" i="13"/>
  <c r="P156" i="13"/>
  <c r="O156" i="13"/>
  <c r="N156" i="13"/>
  <c r="M156" i="13"/>
  <c r="H156" i="13"/>
  <c r="G156" i="13"/>
  <c r="F156" i="13"/>
  <c r="E156" i="13"/>
  <c r="D156" i="13"/>
  <c r="R155" i="13"/>
  <c r="Q155" i="13"/>
  <c r="P155" i="13"/>
  <c r="O155" i="13"/>
  <c r="N155" i="13"/>
  <c r="M155" i="13"/>
  <c r="H155" i="13"/>
  <c r="G155" i="13"/>
  <c r="F155" i="13"/>
  <c r="E155" i="13"/>
  <c r="D155" i="13"/>
  <c r="R154" i="13"/>
  <c r="Q154" i="13"/>
  <c r="P154" i="13"/>
  <c r="O154" i="13"/>
  <c r="N154" i="13"/>
  <c r="M154" i="13"/>
  <c r="H154" i="13"/>
  <c r="G154" i="13"/>
  <c r="F154" i="13"/>
  <c r="E154" i="13"/>
  <c r="D154" i="13"/>
  <c r="R153" i="13"/>
  <c r="Q153" i="13"/>
  <c r="P153" i="13"/>
  <c r="O153" i="13"/>
  <c r="N153" i="13"/>
  <c r="M153" i="13"/>
  <c r="H153" i="13"/>
  <c r="G153" i="13"/>
  <c r="F153" i="13"/>
  <c r="E153" i="13"/>
  <c r="D153" i="13"/>
  <c r="R152" i="13"/>
  <c r="Q152" i="13"/>
  <c r="P152" i="13"/>
  <c r="O152" i="13"/>
  <c r="N152" i="13"/>
  <c r="M152" i="13"/>
  <c r="H152" i="13"/>
  <c r="G152" i="13"/>
  <c r="F152" i="13"/>
  <c r="E152" i="13"/>
  <c r="D152" i="13"/>
  <c r="R151" i="13"/>
  <c r="Q151" i="13"/>
  <c r="P151" i="13"/>
  <c r="O151" i="13"/>
  <c r="N151" i="13"/>
  <c r="M151" i="13"/>
  <c r="H151" i="13"/>
  <c r="G151" i="13"/>
  <c r="F151" i="13"/>
  <c r="E151" i="13"/>
  <c r="D151" i="13"/>
  <c r="R150" i="13"/>
  <c r="Q150" i="13"/>
  <c r="P150" i="13"/>
  <c r="O150" i="13"/>
  <c r="N150" i="13"/>
  <c r="M150" i="13"/>
  <c r="H150" i="13"/>
  <c r="G150" i="13"/>
  <c r="F150" i="13"/>
  <c r="E150" i="13"/>
  <c r="D150" i="13"/>
  <c r="R149" i="13"/>
  <c r="Q149" i="13"/>
  <c r="P149" i="13"/>
  <c r="O149" i="13"/>
  <c r="N149" i="13"/>
  <c r="M149" i="13"/>
  <c r="H149" i="13"/>
  <c r="G149" i="13"/>
  <c r="F149" i="13"/>
  <c r="E149" i="13"/>
  <c r="D149" i="13"/>
  <c r="R148" i="13"/>
  <c r="Q148" i="13"/>
  <c r="P148" i="13"/>
  <c r="O148" i="13"/>
  <c r="N148" i="13"/>
  <c r="M148" i="13"/>
  <c r="H148" i="13"/>
  <c r="G148" i="13"/>
  <c r="F148" i="13"/>
  <c r="E148" i="13"/>
  <c r="D148" i="13"/>
  <c r="R147" i="13"/>
  <c r="Q147" i="13"/>
  <c r="P147" i="13"/>
  <c r="O147" i="13"/>
  <c r="N147" i="13"/>
  <c r="M147" i="13"/>
  <c r="H147" i="13"/>
  <c r="G147" i="13"/>
  <c r="F147" i="13"/>
  <c r="E147" i="13"/>
  <c r="D147" i="13"/>
  <c r="R146" i="13"/>
  <c r="Q146" i="13"/>
  <c r="P146" i="13"/>
  <c r="O146" i="13"/>
  <c r="N146" i="13"/>
  <c r="M146" i="13"/>
  <c r="H146" i="13"/>
  <c r="G146" i="13"/>
  <c r="F146" i="13"/>
  <c r="E146" i="13"/>
  <c r="D146" i="13"/>
  <c r="R145" i="13"/>
  <c r="Q145" i="13"/>
  <c r="P145" i="13"/>
  <c r="O145" i="13"/>
  <c r="N145" i="13"/>
  <c r="M145" i="13"/>
  <c r="H145" i="13"/>
  <c r="G145" i="13"/>
  <c r="F145" i="13"/>
  <c r="E145" i="13"/>
  <c r="D145" i="13"/>
  <c r="R144" i="13"/>
  <c r="Q144" i="13"/>
  <c r="P144" i="13"/>
  <c r="O144" i="13"/>
  <c r="N144" i="13"/>
  <c r="M144" i="13"/>
  <c r="H144" i="13"/>
  <c r="G144" i="13"/>
  <c r="F144" i="13"/>
  <c r="E144" i="13"/>
  <c r="D144" i="13"/>
  <c r="R143" i="13"/>
  <c r="Q143" i="13"/>
  <c r="P143" i="13"/>
  <c r="O143" i="13"/>
  <c r="N143" i="13"/>
  <c r="M143" i="13"/>
  <c r="H143" i="13"/>
  <c r="G143" i="13"/>
  <c r="F143" i="13"/>
  <c r="E143" i="13"/>
  <c r="D143" i="13"/>
  <c r="R142" i="13"/>
  <c r="Q142" i="13"/>
  <c r="P142" i="13"/>
  <c r="O142" i="13"/>
  <c r="N142" i="13"/>
  <c r="M142" i="13"/>
  <c r="H142" i="13"/>
  <c r="G142" i="13"/>
  <c r="F142" i="13"/>
  <c r="E142" i="13"/>
  <c r="D142" i="13"/>
  <c r="R141" i="13"/>
  <c r="Q141" i="13"/>
  <c r="P141" i="13"/>
  <c r="O141" i="13"/>
  <c r="N141" i="13"/>
  <c r="M141" i="13"/>
  <c r="H141" i="13"/>
  <c r="G141" i="13"/>
  <c r="F141" i="13"/>
  <c r="E141" i="13"/>
  <c r="D141" i="13"/>
  <c r="R140" i="13"/>
  <c r="Q140" i="13"/>
  <c r="P140" i="13"/>
  <c r="O140" i="13"/>
  <c r="N140" i="13"/>
  <c r="M140" i="13"/>
  <c r="H140" i="13"/>
  <c r="G140" i="13"/>
  <c r="F140" i="13"/>
  <c r="E140" i="13"/>
  <c r="D140" i="13"/>
  <c r="R139" i="13"/>
  <c r="Q139" i="13"/>
  <c r="P139" i="13"/>
  <c r="O139" i="13"/>
  <c r="N139" i="13"/>
  <c r="M139" i="13"/>
  <c r="H139" i="13"/>
  <c r="G139" i="13"/>
  <c r="F139" i="13"/>
  <c r="E139" i="13"/>
  <c r="D139" i="13"/>
  <c r="R138" i="13"/>
  <c r="Q138" i="13"/>
  <c r="P138" i="13"/>
  <c r="O138" i="13"/>
  <c r="N138" i="13"/>
  <c r="M138" i="13"/>
  <c r="H138" i="13"/>
  <c r="G138" i="13"/>
  <c r="F138" i="13"/>
  <c r="E138" i="13"/>
  <c r="D138" i="13"/>
  <c r="R137" i="13"/>
  <c r="Q137" i="13"/>
  <c r="P137" i="13"/>
  <c r="O137" i="13"/>
  <c r="N137" i="13"/>
  <c r="M137" i="13"/>
  <c r="H137" i="13"/>
  <c r="G137" i="13"/>
  <c r="F137" i="13"/>
  <c r="E137" i="13"/>
  <c r="D137" i="13"/>
  <c r="R136" i="13"/>
  <c r="Q136" i="13"/>
  <c r="P136" i="13"/>
  <c r="O136" i="13"/>
  <c r="N136" i="13"/>
  <c r="M136" i="13"/>
  <c r="H136" i="13"/>
  <c r="G136" i="13"/>
  <c r="F136" i="13"/>
  <c r="E136" i="13"/>
  <c r="D136" i="13"/>
  <c r="R135" i="13"/>
  <c r="Q135" i="13"/>
  <c r="P135" i="13"/>
  <c r="O135" i="13"/>
  <c r="N135" i="13"/>
  <c r="M135" i="13"/>
  <c r="H135" i="13"/>
  <c r="G135" i="13"/>
  <c r="F135" i="13"/>
  <c r="E135" i="13"/>
  <c r="D135" i="13"/>
  <c r="R134" i="13"/>
  <c r="Q134" i="13"/>
  <c r="P134" i="13"/>
  <c r="O134" i="13"/>
  <c r="N134" i="13"/>
  <c r="M134" i="13"/>
  <c r="H134" i="13"/>
  <c r="G134" i="13"/>
  <c r="F134" i="13"/>
  <c r="E134" i="13"/>
  <c r="D134" i="13"/>
  <c r="R133" i="13"/>
  <c r="Q133" i="13"/>
  <c r="P133" i="13"/>
  <c r="O133" i="13"/>
  <c r="N133" i="13"/>
  <c r="M133" i="13"/>
  <c r="H133" i="13"/>
  <c r="G133" i="13"/>
  <c r="F133" i="13"/>
  <c r="E133" i="13"/>
  <c r="D133" i="13"/>
  <c r="R132" i="13"/>
  <c r="Q132" i="13"/>
  <c r="P132" i="13"/>
  <c r="O132" i="13"/>
  <c r="N132" i="13"/>
  <c r="M132" i="13"/>
  <c r="H132" i="13"/>
  <c r="G132" i="13"/>
  <c r="F132" i="13"/>
  <c r="E132" i="13"/>
  <c r="D132" i="13"/>
  <c r="R131" i="13"/>
  <c r="Q131" i="13"/>
  <c r="P131" i="13"/>
  <c r="O131" i="13"/>
  <c r="N131" i="13"/>
  <c r="M131" i="13"/>
  <c r="H131" i="13"/>
  <c r="G131" i="13"/>
  <c r="F131" i="13"/>
  <c r="E131" i="13"/>
  <c r="D131" i="13"/>
  <c r="R130" i="13"/>
  <c r="Q130" i="13"/>
  <c r="P130" i="13"/>
  <c r="O130" i="13"/>
  <c r="N130" i="13"/>
  <c r="M130" i="13"/>
  <c r="H130" i="13"/>
  <c r="G130" i="13"/>
  <c r="F130" i="13"/>
  <c r="E130" i="13"/>
  <c r="D130" i="13"/>
  <c r="R129" i="13"/>
  <c r="Q129" i="13"/>
  <c r="P129" i="13"/>
  <c r="O129" i="13"/>
  <c r="N129" i="13"/>
  <c r="M129" i="13"/>
  <c r="H129" i="13"/>
  <c r="G129" i="13"/>
  <c r="F129" i="13"/>
  <c r="E129" i="13"/>
  <c r="D129" i="13"/>
  <c r="R128" i="13"/>
  <c r="Q128" i="13"/>
  <c r="P128" i="13"/>
  <c r="O128" i="13"/>
  <c r="N128" i="13"/>
  <c r="M128" i="13"/>
  <c r="H128" i="13"/>
  <c r="G128" i="13"/>
  <c r="F128" i="13"/>
  <c r="E128" i="13"/>
  <c r="D128" i="13"/>
  <c r="R127" i="13"/>
  <c r="Q127" i="13"/>
  <c r="P127" i="13"/>
  <c r="O127" i="13"/>
  <c r="N127" i="13"/>
  <c r="M127" i="13"/>
  <c r="H127" i="13"/>
  <c r="G127" i="13"/>
  <c r="F127" i="13"/>
  <c r="E127" i="13"/>
  <c r="D127" i="13"/>
  <c r="R126" i="13"/>
  <c r="Q126" i="13"/>
  <c r="P126" i="13"/>
  <c r="O126" i="13"/>
  <c r="N126" i="13"/>
  <c r="M126" i="13"/>
  <c r="H126" i="13"/>
  <c r="G126" i="13"/>
  <c r="F126" i="13"/>
  <c r="E126" i="13"/>
  <c r="D126" i="13"/>
  <c r="R125" i="13"/>
  <c r="Q125" i="13"/>
  <c r="P125" i="13"/>
  <c r="O125" i="13"/>
  <c r="N125" i="13"/>
  <c r="M125" i="13"/>
  <c r="H125" i="13"/>
  <c r="G125" i="13"/>
  <c r="F125" i="13"/>
  <c r="E125" i="13"/>
  <c r="D125" i="13"/>
  <c r="R124" i="13"/>
  <c r="Q124" i="13"/>
  <c r="P124" i="13"/>
  <c r="O124" i="13"/>
  <c r="N124" i="13"/>
  <c r="M124" i="13"/>
  <c r="H124" i="13"/>
  <c r="G124" i="13"/>
  <c r="F124" i="13"/>
  <c r="E124" i="13"/>
  <c r="D124" i="13"/>
  <c r="R123" i="13"/>
  <c r="Q123" i="13"/>
  <c r="P123" i="13"/>
  <c r="O123" i="13"/>
  <c r="N123" i="13"/>
  <c r="M123" i="13"/>
  <c r="H123" i="13"/>
  <c r="G123" i="13"/>
  <c r="F123" i="13"/>
  <c r="E123" i="13"/>
  <c r="D123" i="13"/>
  <c r="R122" i="13"/>
  <c r="Q122" i="13"/>
  <c r="P122" i="13"/>
  <c r="O122" i="13"/>
  <c r="N122" i="13"/>
  <c r="M122" i="13"/>
  <c r="H122" i="13"/>
  <c r="G122" i="13"/>
  <c r="F122" i="13"/>
  <c r="E122" i="13"/>
  <c r="D122" i="13"/>
  <c r="R121" i="13"/>
  <c r="Q121" i="13"/>
  <c r="P121" i="13"/>
  <c r="O121" i="13"/>
  <c r="N121" i="13"/>
  <c r="M121" i="13"/>
  <c r="H121" i="13"/>
  <c r="G121" i="13"/>
  <c r="F121" i="13"/>
  <c r="E121" i="13"/>
  <c r="D121" i="13"/>
  <c r="R120" i="13"/>
  <c r="Q120" i="13"/>
  <c r="P120" i="13"/>
  <c r="O120" i="13"/>
  <c r="N120" i="13"/>
  <c r="M120" i="13"/>
  <c r="H120" i="13"/>
  <c r="G120" i="13"/>
  <c r="F120" i="13"/>
  <c r="E120" i="13"/>
  <c r="D120" i="13"/>
  <c r="R119" i="13"/>
  <c r="Q119" i="13"/>
  <c r="P119" i="13"/>
  <c r="O119" i="13"/>
  <c r="N119" i="13"/>
  <c r="M119" i="13"/>
  <c r="H119" i="13"/>
  <c r="G119" i="13"/>
  <c r="F119" i="13"/>
  <c r="E119" i="13"/>
  <c r="D119" i="13"/>
  <c r="R118" i="13"/>
  <c r="Q118" i="13"/>
  <c r="P118" i="13"/>
  <c r="O118" i="13"/>
  <c r="N118" i="13"/>
  <c r="M118" i="13"/>
  <c r="H118" i="13"/>
  <c r="G118" i="13"/>
  <c r="F118" i="13"/>
  <c r="E118" i="13"/>
  <c r="D118" i="13"/>
  <c r="R117" i="13"/>
  <c r="Q117" i="13"/>
  <c r="P117" i="13"/>
  <c r="O117" i="13"/>
  <c r="N117" i="13"/>
  <c r="M117" i="13"/>
  <c r="H117" i="13"/>
  <c r="G117" i="13"/>
  <c r="F117" i="13"/>
  <c r="E117" i="13"/>
  <c r="D117" i="13"/>
  <c r="R116" i="13"/>
  <c r="Q116" i="13"/>
  <c r="P116" i="13"/>
  <c r="O116" i="13"/>
  <c r="N116" i="13"/>
  <c r="M116" i="13"/>
  <c r="H116" i="13"/>
  <c r="G116" i="13"/>
  <c r="F116" i="13"/>
  <c r="E116" i="13"/>
  <c r="D116" i="13"/>
  <c r="R115" i="13"/>
  <c r="Q115" i="13"/>
  <c r="P115" i="13"/>
  <c r="O115" i="13"/>
  <c r="N115" i="13"/>
  <c r="M115" i="13"/>
  <c r="H115" i="13"/>
  <c r="G115" i="13"/>
  <c r="F115" i="13"/>
  <c r="E115" i="13"/>
  <c r="D115" i="13"/>
  <c r="R114" i="13"/>
  <c r="Q114" i="13"/>
  <c r="P114" i="13"/>
  <c r="O114" i="13"/>
  <c r="N114" i="13"/>
  <c r="M114" i="13"/>
  <c r="H114" i="13"/>
  <c r="G114" i="13"/>
  <c r="F114" i="13"/>
  <c r="E114" i="13"/>
  <c r="D114" i="13"/>
  <c r="R113" i="13"/>
  <c r="Q113" i="13"/>
  <c r="P113" i="13"/>
  <c r="O113" i="13"/>
  <c r="N113" i="13"/>
  <c r="M113" i="13"/>
  <c r="H113" i="13"/>
  <c r="G113" i="13"/>
  <c r="F113" i="13"/>
  <c r="E113" i="13"/>
  <c r="D113" i="13"/>
  <c r="R112" i="13"/>
  <c r="Q112" i="13"/>
  <c r="P112" i="13"/>
  <c r="O112" i="13"/>
  <c r="N112" i="13"/>
  <c r="M112" i="13"/>
  <c r="H112" i="13"/>
  <c r="G112" i="13"/>
  <c r="F112" i="13"/>
  <c r="E112" i="13"/>
  <c r="D112" i="13"/>
  <c r="R111" i="13"/>
  <c r="Q111" i="13"/>
  <c r="P111" i="13"/>
  <c r="O111" i="13"/>
  <c r="N111" i="13"/>
  <c r="M111" i="13"/>
  <c r="H111" i="13"/>
  <c r="G111" i="13"/>
  <c r="F111" i="13"/>
  <c r="E111" i="13"/>
  <c r="D111" i="13"/>
  <c r="R110" i="13"/>
  <c r="Q110" i="13"/>
  <c r="P110" i="13"/>
  <c r="O110" i="13"/>
  <c r="N110" i="13"/>
  <c r="M110" i="13"/>
  <c r="H110" i="13"/>
  <c r="G110" i="13"/>
  <c r="F110" i="13"/>
  <c r="E110" i="13"/>
  <c r="D110" i="13"/>
  <c r="R109" i="13"/>
  <c r="Q109" i="13"/>
  <c r="P109" i="13"/>
  <c r="O109" i="13"/>
  <c r="N109" i="13"/>
  <c r="M109" i="13"/>
  <c r="H109" i="13"/>
  <c r="G109" i="13"/>
  <c r="F109" i="13"/>
  <c r="E109" i="13"/>
  <c r="D109" i="13"/>
  <c r="R108" i="13"/>
  <c r="Q108" i="13"/>
  <c r="P108" i="13"/>
  <c r="O108" i="13"/>
  <c r="N108" i="13"/>
  <c r="M108" i="13"/>
  <c r="H108" i="13"/>
  <c r="G108" i="13"/>
  <c r="F108" i="13"/>
  <c r="E108" i="13"/>
  <c r="D108" i="13"/>
  <c r="R107" i="13"/>
  <c r="Q107" i="13"/>
  <c r="P107" i="13"/>
  <c r="O107" i="13"/>
  <c r="N107" i="13"/>
  <c r="M107" i="13"/>
  <c r="H107" i="13"/>
  <c r="G107" i="13"/>
  <c r="F107" i="13"/>
  <c r="E107" i="13"/>
  <c r="D107" i="13"/>
  <c r="R106" i="13"/>
  <c r="Q106" i="13"/>
  <c r="P106" i="13"/>
  <c r="O106" i="13"/>
  <c r="N106" i="13"/>
  <c r="M106" i="13"/>
  <c r="H106" i="13"/>
  <c r="G106" i="13"/>
  <c r="F106" i="13"/>
  <c r="E106" i="13"/>
  <c r="D106" i="13"/>
  <c r="R105" i="13"/>
  <c r="Q105" i="13"/>
  <c r="P105" i="13"/>
  <c r="O105" i="13"/>
  <c r="N105" i="13"/>
  <c r="M105" i="13"/>
  <c r="H105" i="13"/>
  <c r="G105" i="13"/>
  <c r="F105" i="13"/>
  <c r="E105" i="13"/>
  <c r="D105" i="13"/>
  <c r="R104" i="13"/>
  <c r="Q104" i="13"/>
  <c r="P104" i="13"/>
  <c r="O104" i="13"/>
  <c r="N104" i="13"/>
  <c r="M104" i="13"/>
  <c r="H104" i="13"/>
  <c r="G104" i="13"/>
  <c r="F104" i="13"/>
  <c r="E104" i="13"/>
  <c r="D104" i="13"/>
  <c r="R103" i="13"/>
  <c r="Q103" i="13"/>
  <c r="P103" i="13"/>
  <c r="O103" i="13"/>
  <c r="N103" i="13"/>
  <c r="M103" i="13"/>
  <c r="H103" i="13"/>
  <c r="G103" i="13"/>
  <c r="F103" i="13"/>
  <c r="E103" i="13"/>
  <c r="D103" i="13"/>
  <c r="R102" i="13"/>
  <c r="Q102" i="13"/>
  <c r="P102" i="13"/>
  <c r="O102" i="13"/>
  <c r="N102" i="13"/>
  <c r="M102" i="13"/>
  <c r="H102" i="13"/>
  <c r="G102" i="13"/>
  <c r="F102" i="13"/>
  <c r="E102" i="13"/>
  <c r="D102" i="13"/>
  <c r="R101" i="13"/>
  <c r="Q101" i="13"/>
  <c r="P101" i="13"/>
  <c r="O101" i="13"/>
  <c r="N101" i="13"/>
  <c r="M101" i="13"/>
  <c r="H101" i="13"/>
  <c r="G101" i="13"/>
  <c r="F101" i="13"/>
  <c r="E101" i="13"/>
  <c r="D101" i="13"/>
  <c r="R100" i="13"/>
  <c r="Q100" i="13"/>
  <c r="P100" i="13"/>
  <c r="O100" i="13"/>
  <c r="N100" i="13"/>
  <c r="M100" i="13"/>
  <c r="H100" i="13"/>
  <c r="G100" i="13"/>
  <c r="F100" i="13"/>
  <c r="E100" i="13"/>
  <c r="D100" i="13"/>
  <c r="R99" i="13"/>
  <c r="Q99" i="13"/>
  <c r="P99" i="13"/>
  <c r="O99" i="13"/>
  <c r="N99" i="13"/>
  <c r="M99" i="13"/>
  <c r="H99" i="13"/>
  <c r="G99" i="13"/>
  <c r="F99" i="13"/>
  <c r="E99" i="13"/>
  <c r="D99" i="13"/>
  <c r="R98" i="13"/>
  <c r="Q98" i="13"/>
  <c r="P98" i="13"/>
  <c r="O98" i="13"/>
  <c r="N98" i="13"/>
  <c r="M98" i="13"/>
  <c r="H98" i="13"/>
  <c r="G98" i="13"/>
  <c r="F98" i="13"/>
  <c r="E98" i="13"/>
  <c r="D98" i="13"/>
  <c r="R97" i="13"/>
  <c r="Q97" i="13"/>
  <c r="P97" i="13"/>
  <c r="O97" i="13"/>
  <c r="N97" i="13"/>
  <c r="M97" i="13"/>
  <c r="H97" i="13"/>
  <c r="G97" i="13"/>
  <c r="F97" i="13"/>
  <c r="E97" i="13"/>
  <c r="D97" i="13"/>
  <c r="R96" i="13"/>
  <c r="Q96" i="13"/>
  <c r="P96" i="13"/>
  <c r="O96" i="13"/>
  <c r="N96" i="13"/>
  <c r="M96" i="13"/>
  <c r="H96" i="13"/>
  <c r="G96" i="13"/>
  <c r="F96" i="13"/>
  <c r="E96" i="13"/>
  <c r="D96" i="13"/>
  <c r="R95" i="13"/>
  <c r="Q95" i="13"/>
  <c r="P95" i="13"/>
  <c r="O95" i="13"/>
  <c r="N95" i="13"/>
  <c r="M95" i="13"/>
  <c r="H95" i="13"/>
  <c r="G95" i="13"/>
  <c r="F95" i="13"/>
  <c r="E95" i="13"/>
  <c r="D95" i="13"/>
  <c r="R94" i="13"/>
  <c r="Q94" i="13"/>
  <c r="P94" i="13"/>
  <c r="O94" i="13"/>
  <c r="N94" i="13"/>
  <c r="M94" i="13"/>
  <c r="H94" i="13"/>
  <c r="G94" i="13"/>
  <c r="F94" i="13"/>
  <c r="E94" i="13"/>
  <c r="D94" i="13"/>
  <c r="R93" i="13"/>
  <c r="Q93" i="13"/>
  <c r="P93" i="13"/>
  <c r="O93" i="13"/>
  <c r="N93" i="13"/>
  <c r="M93" i="13"/>
  <c r="H93" i="13"/>
  <c r="G93" i="13"/>
  <c r="F93" i="13"/>
  <c r="E93" i="13"/>
  <c r="D93" i="13"/>
  <c r="R92" i="13"/>
  <c r="Q92" i="13"/>
  <c r="P92" i="13"/>
  <c r="O92" i="13"/>
  <c r="N92" i="13"/>
  <c r="M92" i="13"/>
  <c r="H92" i="13"/>
  <c r="G92" i="13"/>
  <c r="F92" i="13"/>
  <c r="E92" i="13"/>
  <c r="D92" i="13"/>
  <c r="R91" i="13"/>
  <c r="Q91" i="13"/>
  <c r="P91" i="13"/>
  <c r="O91" i="13"/>
  <c r="N91" i="13"/>
  <c r="M91" i="13"/>
  <c r="H91" i="13"/>
  <c r="G91" i="13"/>
  <c r="F91" i="13"/>
  <c r="E91" i="13"/>
  <c r="D91" i="13"/>
  <c r="R90" i="13"/>
  <c r="Q90" i="13"/>
  <c r="P90" i="13"/>
  <c r="O90" i="13"/>
  <c r="N90" i="13"/>
  <c r="M90" i="13"/>
  <c r="H90" i="13"/>
  <c r="G90" i="13"/>
  <c r="F90" i="13"/>
  <c r="E90" i="13"/>
  <c r="D90" i="13"/>
  <c r="R89" i="13"/>
  <c r="Q89" i="13"/>
  <c r="P89" i="13"/>
  <c r="O89" i="13"/>
  <c r="N89" i="13"/>
  <c r="M89" i="13"/>
  <c r="H89" i="13"/>
  <c r="G89" i="13"/>
  <c r="F89" i="13"/>
  <c r="E89" i="13"/>
  <c r="D89" i="13"/>
  <c r="R88" i="13"/>
  <c r="Q88" i="13"/>
  <c r="P88" i="13"/>
  <c r="O88" i="13"/>
  <c r="N88" i="13"/>
  <c r="M88" i="13"/>
  <c r="H88" i="13"/>
  <c r="G88" i="13"/>
  <c r="F88" i="13"/>
  <c r="E88" i="13"/>
  <c r="D88" i="13"/>
  <c r="R87" i="13"/>
  <c r="Q87" i="13"/>
  <c r="P87" i="13"/>
  <c r="O87" i="13"/>
  <c r="N87" i="13"/>
  <c r="M87" i="13"/>
  <c r="H87" i="13"/>
  <c r="G87" i="13"/>
  <c r="F87" i="13"/>
  <c r="E87" i="13"/>
  <c r="D87" i="13"/>
  <c r="R86" i="13"/>
  <c r="Q86" i="13"/>
  <c r="P86" i="13"/>
  <c r="O86" i="13"/>
  <c r="N86" i="13"/>
  <c r="M86" i="13"/>
  <c r="H86" i="13"/>
  <c r="G86" i="13"/>
  <c r="F86" i="13"/>
  <c r="E86" i="13"/>
  <c r="D86" i="13"/>
  <c r="R85" i="13"/>
  <c r="Q85" i="13"/>
  <c r="P85" i="13"/>
  <c r="O85" i="13"/>
  <c r="N85" i="13"/>
  <c r="M85" i="13"/>
  <c r="H85" i="13"/>
  <c r="G85" i="13"/>
  <c r="F85" i="13"/>
  <c r="E85" i="13"/>
  <c r="D85" i="13"/>
  <c r="R84" i="13"/>
  <c r="Q84" i="13"/>
  <c r="P84" i="13"/>
  <c r="O84" i="13"/>
  <c r="N84" i="13"/>
  <c r="M84" i="13"/>
  <c r="H84" i="13"/>
  <c r="G84" i="13"/>
  <c r="F84" i="13"/>
  <c r="E84" i="13"/>
  <c r="D84" i="13"/>
  <c r="R83" i="13"/>
  <c r="Q83" i="13"/>
  <c r="P83" i="13"/>
  <c r="O83" i="13"/>
  <c r="N83" i="13"/>
  <c r="M83" i="13"/>
  <c r="H83" i="13"/>
  <c r="G83" i="13"/>
  <c r="F83" i="13"/>
  <c r="E83" i="13"/>
  <c r="D83" i="13"/>
  <c r="R82" i="13"/>
  <c r="Q82" i="13"/>
  <c r="P82" i="13"/>
  <c r="O82" i="13"/>
  <c r="N82" i="13"/>
  <c r="M82" i="13"/>
  <c r="H82" i="13"/>
  <c r="G82" i="13"/>
  <c r="F82" i="13"/>
  <c r="E82" i="13"/>
  <c r="D82" i="13"/>
  <c r="R81" i="13"/>
  <c r="Q81" i="13"/>
  <c r="P81" i="13"/>
  <c r="O81" i="13"/>
  <c r="N81" i="13"/>
  <c r="M81" i="13"/>
  <c r="H81" i="13"/>
  <c r="G81" i="13"/>
  <c r="F81" i="13"/>
  <c r="E81" i="13"/>
  <c r="D81" i="13"/>
  <c r="R80" i="13"/>
  <c r="Q80" i="13"/>
  <c r="P80" i="13"/>
  <c r="O80" i="13"/>
  <c r="N80" i="13"/>
  <c r="M80" i="13"/>
  <c r="H80" i="13"/>
  <c r="G80" i="13"/>
  <c r="F80" i="13"/>
  <c r="E80" i="13"/>
  <c r="D80" i="13"/>
  <c r="R79" i="13"/>
  <c r="Q79" i="13"/>
  <c r="P79" i="13"/>
  <c r="O79" i="13"/>
  <c r="N79" i="13"/>
  <c r="M79" i="13"/>
  <c r="H79" i="13"/>
  <c r="G79" i="13"/>
  <c r="F79" i="13"/>
  <c r="E79" i="13"/>
  <c r="D79" i="13"/>
  <c r="R78" i="13"/>
  <c r="Q78" i="13"/>
  <c r="P78" i="13"/>
  <c r="O78" i="13"/>
  <c r="N78" i="13"/>
  <c r="M78" i="13"/>
  <c r="H78" i="13"/>
  <c r="G78" i="13"/>
  <c r="F78" i="13"/>
  <c r="E78" i="13"/>
  <c r="D78" i="13"/>
  <c r="R77" i="13"/>
  <c r="Q77" i="13"/>
  <c r="P77" i="13"/>
  <c r="O77" i="13"/>
  <c r="N77" i="13"/>
  <c r="M77" i="13"/>
  <c r="H77" i="13"/>
  <c r="G77" i="13"/>
  <c r="F77" i="13"/>
  <c r="E77" i="13"/>
  <c r="D77" i="13"/>
  <c r="R76" i="13"/>
  <c r="Q76" i="13"/>
  <c r="P76" i="13"/>
  <c r="O76" i="13"/>
  <c r="N76" i="13"/>
  <c r="M76" i="13"/>
  <c r="H76" i="13"/>
  <c r="G76" i="13"/>
  <c r="F76" i="13"/>
  <c r="E76" i="13"/>
  <c r="D76" i="13"/>
  <c r="R75" i="13"/>
  <c r="Q75" i="13"/>
  <c r="P75" i="13"/>
  <c r="O75" i="13"/>
  <c r="N75" i="13"/>
  <c r="M75" i="13"/>
  <c r="H75" i="13"/>
  <c r="G75" i="13"/>
  <c r="F75" i="13"/>
  <c r="E75" i="13"/>
  <c r="D75" i="13"/>
  <c r="R74" i="13"/>
  <c r="Q74" i="13"/>
  <c r="P74" i="13"/>
  <c r="O74" i="13"/>
  <c r="N74" i="13"/>
  <c r="M74" i="13"/>
  <c r="H74" i="13"/>
  <c r="G74" i="13"/>
  <c r="F74" i="13"/>
  <c r="E74" i="13"/>
  <c r="D74" i="13"/>
  <c r="R73" i="13"/>
  <c r="Q73" i="13"/>
  <c r="P73" i="13"/>
  <c r="O73" i="13"/>
  <c r="N73" i="13"/>
  <c r="M73" i="13"/>
  <c r="H73" i="13"/>
  <c r="G73" i="13"/>
  <c r="F73" i="13"/>
  <c r="E73" i="13"/>
  <c r="D73" i="13"/>
  <c r="R72" i="13"/>
  <c r="Q72" i="13"/>
  <c r="P72" i="13"/>
  <c r="O72" i="13"/>
  <c r="N72" i="13"/>
  <c r="M72" i="13"/>
  <c r="H72" i="13"/>
  <c r="G72" i="13"/>
  <c r="F72" i="13"/>
  <c r="E72" i="13"/>
  <c r="D72" i="13"/>
  <c r="R71" i="13"/>
  <c r="Q71" i="13"/>
  <c r="P71" i="13"/>
  <c r="O71" i="13"/>
  <c r="N71" i="13"/>
  <c r="M71" i="13"/>
  <c r="H71" i="13"/>
  <c r="G71" i="13"/>
  <c r="F71" i="13"/>
  <c r="E71" i="13"/>
  <c r="D71" i="13"/>
  <c r="R70" i="13"/>
  <c r="Q70" i="13"/>
  <c r="P70" i="13"/>
  <c r="O70" i="13"/>
  <c r="N70" i="13"/>
  <c r="M70" i="13"/>
  <c r="H70" i="13"/>
  <c r="G70" i="13"/>
  <c r="F70" i="13"/>
  <c r="E70" i="13"/>
  <c r="D70" i="13"/>
  <c r="R69" i="13"/>
  <c r="Q69" i="13"/>
  <c r="P69" i="13"/>
  <c r="O69" i="13"/>
  <c r="N69" i="13"/>
  <c r="M69" i="13"/>
  <c r="H69" i="13"/>
  <c r="G69" i="13"/>
  <c r="F69" i="13"/>
  <c r="E69" i="13"/>
  <c r="D69" i="13"/>
  <c r="R68" i="13"/>
  <c r="Q68" i="13"/>
  <c r="P68" i="13"/>
  <c r="O68" i="13"/>
  <c r="N68" i="13"/>
  <c r="M68" i="13"/>
  <c r="H68" i="13"/>
  <c r="G68" i="13"/>
  <c r="F68" i="13"/>
  <c r="E68" i="13"/>
  <c r="D68" i="13"/>
  <c r="R67" i="13"/>
  <c r="Q67" i="13"/>
  <c r="P67" i="13"/>
  <c r="O67" i="13"/>
  <c r="N67" i="13"/>
  <c r="M67" i="13"/>
  <c r="H67" i="13"/>
  <c r="G67" i="13"/>
  <c r="F67" i="13"/>
  <c r="E67" i="13"/>
  <c r="D67" i="13"/>
  <c r="R66" i="13"/>
  <c r="Q66" i="13"/>
  <c r="P66" i="13"/>
  <c r="O66" i="13"/>
  <c r="N66" i="13"/>
  <c r="M66" i="13"/>
  <c r="H66" i="13"/>
  <c r="G66" i="13"/>
  <c r="F66" i="13"/>
  <c r="E66" i="13"/>
  <c r="D66" i="13"/>
  <c r="R65" i="13"/>
  <c r="Q65" i="13"/>
  <c r="P65" i="13"/>
  <c r="O65" i="13"/>
  <c r="N65" i="13"/>
  <c r="M65" i="13"/>
  <c r="H65" i="13"/>
  <c r="G65" i="13"/>
  <c r="F65" i="13"/>
  <c r="E65" i="13"/>
  <c r="D65" i="13"/>
  <c r="R64" i="13"/>
  <c r="Q64" i="13"/>
  <c r="P64" i="13"/>
  <c r="O64" i="13"/>
  <c r="N64" i="13"/>
  <c r="M64" i="13"/>
  <c r="H64" i="13"/>
  <c r="G64" i="13"/>
  <c r="F64" i="13"/>
  <c r="E64" i="13"/>
  <c r="D64" i="13"/>
  <c r="R63" i="13"/>
  <c r="Q63" i="13"/>
  <c r="P63" i="13"/>
  <c r="O63" i="13"/>
  <c r="N63" i="13"/>
  <c r="M63" i="13"/>
  <c r="H63" i="13"/>
  <c r="G63" i="13"/>
  <c r="F63" i="13"/>
  <c r="E63" i="13"/>
  <c r="D63" i="13"/>
  <c r="R62" i="13"/>
  <c r="Q62" i="13"/>
  <c r="P62" i="13"/>
  <c r="O62" i="13"/>
  <c r="N62" i="13"/>
  <c r="M62" i="13"/>
  <c r="H62" i="13"/>
  <c r="G62" i="13"/>
  <c r="F62" i="13"/>
  <c r="E62" i="13"/>
  <c r="D62" i="13"/>
  <c r="R61" i="13"/>
  <c r="Q61" i="13"/>
  <c r="P61" i="13"/>
  <c r="O61" i="13"/>
  <c r="N61" i="13"/>
  <c r="M61" i="13"/>
  <c r="H61" i="13"/>
  <c r="G61" i="13"/>
  <c r="F61" i="13"/>
  <c r="E61" i="13"/>
  <c r="D61" i="13"/>
  <c r="R60" i="13"/>
  <c r="Q60" i="13"/>
  <c r="P60" i="13"/>
  <c r="O60" i="13"/>
  <c r="N60" i="13"/>
  <c r="M60" i="13"/>
  <c r="H60" i="13"/>
  <c r="G60" i="13"/>
  <c r="F60" i="13"/>
  <c r="E60" i="13"/>
  <c r="D60" i="13"/>
  <c r="R59" i="13"/>
  <c r="Q59" i="13"/>
  <c r="P59" i="13"/>
  <c r="O59" i="13"/>
  <c r="N59" i="13"/>
  <c r="M59" i="13"/>
  <c r="H59" i="13"/>
  <c r="G59" i="13"/>
  <c r="F59" i="13"/>
  <c r="E59" i="13"/>
  <c r="D59" i="13"/>
  <c r="R58" i="13"/>
  <c r="Q58" i="13"/>
  <c r="P58" i="13"/>
  <c r="O58" i="13"/>
  <c r="N58" i="13"/>
  <c r="M58" i="13"/>
  <c r="H58" i="13"/>
  <c r="G58" i="13"/>
  <c r="F58" i="13"/>
  <c r="E58" i="13"/>
  <c r="D58" i="13"/>
  <c r="R57" i="13"/>
  <c r="Q57" i="13"/>
  <c r="P57" i="13"/>
  <c r="O57" i="13"/>
  <c r="N57" i="13"/>
  <c r="M57" i="13"/>
  <c r="H57" i="13"/>
  <c r="G57" i="13"/>
  <c r="F57" i="13"/>
  <c r="E57" i="13"/>
  <c r="D57" i="13"/>
  <c r="R56" i="13"/>
  <c r="Q56" i="13"/>
  <c r="P56" i="13"/>
  <c r="O56" i="13"/>
  <c r="N56" i="13"/>
  <c r="M56" i="13"/>
  <c r="H56" i="13"/>
  <c r="G56" i="13"/>
  <c r="F56" i="13"/>
  <c r="E56" i="13"/>
  <c r="D56" i="13"/>
  <c r="R55" i="13"/>
  <c r="Q55" i="13"/>
  <c r="P55" i="13"/>
  <c r="O55" i="13"/>
  <c r="N55" i="13"/>
  <c r="M55" i="13"/>
  <c r="H55" i="13"/>
  <c r="G55" i="13"/>
  <c r="F55" i="13"/>
  <c r="E55" i="13"/>
  <c r="D55" i="13"/>
  <c r="R54" i="13"/>
  <c r="Q54" i="13"/>
  <c r="P54" i="13"/>
  <c r="O54" i="13"/>
  <c r="N54" i="13"/>
  <c r="M54" i="13"/>
  <c r="H54" i="13"/>
  <c r="G54" i="13"/>
  <c r="F54" i="13"/>
  <c r="E54" i="13"/>
  <c r="D54" i="13"/>
  <c r="R53" i="13"/>
  <c r="Q53" i="13"/>
  <c r="P53" i="13"/>
  <c r="O53" i="13"/>
  <c r="N53" i="13"/>
  <c r="M53" i="13"/>
  <c r="H53" i="13"/>
  <c r="G53" i="13"/>
  <c r="F53" i="13"/>
  <c r="E53" i="13"/>
  <c r="D53" i="13"/>
  <c r="R52" i="13"/>
  <c r="Q52" i="13"/>
  <c r="P52" i="13"/>
  <c r="O52" i="13"/>
  <c r="N52" i="13"/>
  <c r="M52" i="13"/>
  <c r="H52" i="13"/>
  <c r="G52" i="13"/>
  <c r="F52" i="13"/>
  <c r="E52" i="13"/>
  <c r="D52" i="13"/>
  <c r="R51" i="13"/>
  <c r="Q51" i="13"/>
  <c r="P51" i="13"/>
  <c r="O51" i="13"/>
  <c r="N51" i="13"/>
  <c r="M51" i="13"/>
  <c r="H51" i="13"/>
  <c r="G51" i="13"/>
  <c r="F51" i="13"/>
  <c r="E51" i="13"/>
  <c r="D51" i="13"/>
  <c r="R50" i="13"/>
  <c r="Q50" i="13"/>
  <c r="P50" i="13"/>
  <c r="O50" i="13"/>
  <c r="N50" i="13"/>
  <c r="M50" i="13"/>
  <c r="H50" i="13"/>
  <c r="G50" i="13"/>
  <c r="F50" i="13"/>
  <c r="E50" i="13"/>
  <c r="D50" i="13"/>
  <c r="R49" i="13"/>
  <c r="Q49" i="13"/>
  <c r="P49" i="13"/>
  <c r="O49" i="13"/>
  <c r="N49" i="13"/>
  <c r="M49" i="13"/>
  <c r="H49" i="13"/>
  <c r="G49" i="13"/>
  <c r="F49" i="13"/>
  <c r="E49" i="13"/>
  <c r="D49" i="13"/>
  <c r="R48" i="13"/>
  <c r="Q48" i="13"/>
  <c r="P48" i="13"/>
  <c r="O48" i="13"/>
  <c r="N48" i="13"/>
  <c r="M48" i="13"/>
  <c r="H48" i="13"/>
  <c r="G48" i="13"/>
  <c r="F48" i="13"/>
  <c r="E48" i="13"/>
  <c r="D48" i="13"/>
  <c r="R47" i="13"/>
  <c r="Q47" i="13"/>
  <c r="P47" i="13"/>
  <c r="O47" i="13"/>
  <c r="N47" i="13"/>
  <c r="M47" i="13"/>
  <c r="H47" i="13"/>
  <c r="G47" i="13"/>
  <c r="F47" i="13"/>
  <c r="E47" i="13"/>
  <c r="D47" i="13"/>
  <c r="R46" i="13"/>
  <c r="Q46" i="13"/>
  <c r="P46" i="13"/>
  <c r="O46" i="13"/>
  <c r="N46" i="13"/>
  <c r="M46" i="13"/>
  <c r="H46" i="13"/>
  <c r="G46" i="13"/>
  <c r="F46" i="13"/>
  <c r="E46" i="13"/>
  <c r="D46" i="13"/>
  <c r="R45" i="13"/>
  <c r="Q45" i="13"/>
  <c r="P45" i="13"/>
  <c r="O45" i="13"/>
  <c r="N45" i="13"/>
  <c r="M45" i="13"/>
  <c r="H45" i="13"/>
  <c r="G45" i="13"/>
  <c r="F45" i="13"/>
  <c r="E45" i="13"/>
  <c r="D45" i="13"/>
  <c r="R44" i="13"/>
  <c r="Q44" i="13"/>
  <c r="P44" i="13"/>
  <c r="O44" i="13"/>
  <c r="N44" i="13"/>
  <c r="M44" i="13"/>
  <c r="H44" i="13"/>
  <c r="G44" i="13"/>
  <c r="F44" i="13"/>
  <c r="E44" i="13"/>
  <c r="D44" i="13"/>
  <c r="R43" i="13"/>
  <c r="Q43" i="13"/>
  <c r="P43" i="13"/>
  <c r="O43" i="13"/>
  <c r="N43" i="13"/>
  <c r="M43" i="13"/>
  <c r="H43" i="13"/>
  <c r="G43" i="13"/>
  <c r="F43" i="13"/>
  <c r="E43" i="13"/>
  <c r="D43" i="13"/>
  <c r="R42" i="13"/>
  <c r="Q42" i="13"/>
  <c r="P42" i="13"/>
  <c r="O42" i="13"/>
  <c r="N42" i="13"/>
  <c r="M42" i="13"/>
  <c r="H42" i="13"/>
  <c r="G42" i="13"/>
  <c r="F42" i="13"/>
  <c r="E42" i="13"/>
  <c r="D42" i="13"/>
  <c r="R41" i="13"/>
  <c r="Q41" i="13"/>
  <c r="P41" i="13"/>
  <c r="O41" i="13"/>
  <c r="N41" i="13"/>
  <c r="M41" i="13"/>
  <c r="H41" i="13"/>
  <c r="G41" i="13"/>
  <c r="F41" i="13"/>
  <c r="E41" i="13"/>
  <c r="D41" i="13"/>
  <c r="R40" i="13"/>
  <c r="Q40" i="13"/>
  <c r="P40" i="13"/>
  <c r="O40" i="13"/>
  <c r="N40" i="13"/>
  <c r="M40" i="13"/>
  <c r="H40" i="13"/>
  <c r="G40" i="13"/>
  <c r="F40" i="13"/>
  <c r="E40" i="13"/>
  <c r="D40" i="13"/>
  <c r="R39" i="13"/>
  <c r="Q39" i="13"/>
  <c r="P39" i="13"/>
  <c r="O39" i="13"/>
  <c r="N39" i="13"/>
  <c r="M39" i="13"/>
  <c r="H39" i="13"/>
  <c r="G39" i="13"/>
  <c r="F39" i="13"/>
  <c r="E39" i="13"/>
  <c r="D39" i="13"/>
  <c r="R38" i="13"/>
  <c r="Q38" i="13"/>
  <c r="P38" i="13"/>
  <c r="O38" i="13"/>
  <c r="N38" i="13"/>
  <c r="M38" i="13"/>
  <c r="H38" i="13"/>
  <c r="G38" i="13"/>
  <c r="F38" i="13"/>
  <c r="E38" i="13"/>
  <c r="D38" i="13"/>
  <c r="R37" i="13"/>
  <c r="Q37" i="13"/>
  <c r="P37" i="13"/>
  <c r="O37" i="13"/>
  <c r="N37" i="13"/>
  <c r="M37" i="13"/>
  <c r="H37" i="13"/>
  <c r="G37" i="13"/>
  <c r="F37" i="13"/>
  <c r="E37" i="13"/>
  <c r="D37" i="13"/>
  <c r="R36" i="13"/>
  <c r="Q36" i="13"/>
  <c r="P36" i="13"/>
  <c r="O36" i="13"/>
  <c r="N36" i="13"/>
  <c r="M36" i="13"/>
  <c r="H36" i="13"/>
  <c r="G36" i="13"/>
  <c r="F36" i="13"/>
  <c r="E36" i="13"/>
  <c r="D36" i="13"/>
  <c r="R35" i="13"/>
  <c r="Q35" i="13"/>
  <c r="P35" i="13"/>
  <c r="O35" i="13"/>
  <c r="N35" i="13"/>
  <c r="M35" i="13"/>
  <c r="H35" i="13"/>
  <c r="G35" i="13"/>
  <c r="F35" i="13"/>
  <c r="E35" i="13"/>
  <c r="D35" i="13"/>
  <c r="R34" i="13"/>
  <c r="Q34" i="13"/>
  <c r="P34" i="13"/>
  <c r="O34" i="13"/>
  <c r="N34" i="13"/>
  <c r="M34" i="13"/>
  <c r="H34" i="13"/>
  <c r="G34" i="13"/>
  <c r="F34" i="13"/>
  <c r="E34" i="13"/>
  <c r="D34" i="13"/>
  <c r="R33" i="13"/>
  <c r="Q33" i="13"/>
  <c r="P33" i="13"/>
  <c r="O33" i="13"/>
  <c r="N33" i="13"/>
  <c r="M33" i="13"/>
  <c r="H33" i="13"/>
  <c r="G33" i="13"/>
  <c r="F33" i="13"/>
  <c r="E33" i="13"/>
  <c r="D33" i="13"/>
  <c r="R32" i="13"/>
  <c r="Q32" i="13"/>
  <c r="P32" i="13"/>
  <c r="O32" i="13"/>
  <c r="N32" i="13"/>
  <c r="M32" i="13"/>
  <c r="H32" i="13"/>
  <c r="G32" i="13"/>
  <c r="F32" i="13"/>
  <c r="E32" i="13"/>
  <c r="D32" i="13"/>
  <c r="R31" i="13"/>
  <c r="Q31" i="13"/>
  <c r="P31" i="13"/>
  <c r="O31" i="13"/>
  <c r="N31" i="13"/>
  <c r="M31" i="13"/>
  <c r="H31" i="13"/>
  <c r="G31" i="13"/>
  <c r="F31" i="13"/>
  <c r="E31" i="13"/>
  <c r="D31" i="13"/>
  <c r="R30" i="13"/>
  <c r="Q30" i="13"/>
  <c r="P30" i="13"/>
  <c r="O30" i="13"/>
  <c r="N30" i="13"/>
  <c r="M30" i="13"/>
  <c r="H30" i="13"/>
  <c r="G30" i="13"/>
  <c r="F30" i="13"/>
  <c r="E30" i="13"/>
  <c r="D30" i="13"/>
  <c r="R29" i="13"/>
  <c r="Q29" i="13"/>
  <c r="P29" i="13"/>
  <c r="O29" i="13"/>
  <c r="N29" i="13"/>
  <c r="M29" i="13"/>
  <c r="H29" i="13"/>
  <c r="G29" i="13"/>
  <c r="F29" i="13"/>
  <c r="E29" i="13"/>
  <c r="D29" i="13"/>
  <c r="R28" i="13"/>
  <c r="Q28" i="13"/>
  <c r="P28" i="13"/>
  <c r="O28" i="13"/>
  <c r="N28" i="13"/>
  <c r="M28" i="13"/>
  <c r="H28" i="13"/>
  <c r="G28" i="13"/>
  <c r="F28" i="13"/>
  <c r="E28" i="13"/>
  <c r="D28" i="13"/>
  <c r="R27" i="13"/>
  <c r="Q27" i="13"/>
  <c r="P27" i="13"/>
  <c r="O27" i="13"/>
  <c r="N27" i="13"/>
  <c r="M27" i="13"/>
  <c r="H27" i="13"/>
  <c r="G27" i="13"/>
  <c r="F27" i="13"/>
  <c r="E27" i="13"/>
  <c r="D27" i="13"/>
  <c r="R26" i="13"/>
  <c r="Q26" i="13"/>
  <c r="P26" i="13"/>
  <c r="O26" i="13"/>
  <c r="N26" i="13"/>
  <c r="M26" i="13"/>
  <c r="H26" i="13"/>
  <c r="G26" i="13"/>
  <c r="F26" i="13"/>
  <c r="E26" i="13"/>
  <c r="D26" i="13"/>
  <c r="R25" i="13"/>
  <c r="Q25" i="13"/>
  <c r="P25" i="13"/>
  <c r="O25" i="13"/>
  <c r="N25" i="13"/>
  <c r="M25" i="13"/>
  <c r="H25" i="13"/>
  <c r="G25" i="13"/>
  <c r="F25" i="13"/>
  <c r="E25" i="13"/>
  <c r="D25" i="13"/>
  <c r="R24" i="13"/>
  <c r="Q24" i="13"/>
  <c r="P24" i="13"/>
  <c r="O24" i="13"/>
  <c r="N24" i="13"/>
  <c r="M24" i="13"/>
  <c r="H24" i="13"/>
  <c r="G24" i="13"/>
  <c r="F24" i="13"/>
  <c r="E24" i="13"/>
  <c r="D24" i="13"/>
  <c r="R23" i="13"/>
  <c r="Q23" i="13"/>
  <c r="P23" i="13"/>
  <c r="O23" i="13"/>
  <c r="N23" i="13"/>
  <c r="M23" i="13"/>
  <c r="H23" i="13"/>
  <c r="G23" i="13"/>
  <c r="F23" i="13"/>
  <c r="E23" i="13"/>
  <c r="D23" i="13"/>
  <c r="R22" i="13"/>
  <c r="Q22" i="13"/>
  <c r="P22" i="13"/>
  <c r="O22" i="13"/>
  <c r="N22" i="13"/>
  <c r="M22" i="13"/>
  <c r="H22" i="13"/>
  <c r="G22" i="13"/>
  <c r="F22" i="13"/>
  <c r="E22" i="13"/>
  <c r="D22" i="13"/>
  <c r="R21" i="13"/>
  <c r="Q21" i="13"/>
  <c r="P21" i="13"/>
  <c r="O21" i="13"/>
  <c r="N21" i="13"/>
  <c r="M21" i="13"/>
  <c r="H21" i="13"/>
  <c r="G21" i="13"/>
  <c r="F21" i="13"/>
  <c r="E21" i="13"/>
  <c r="D21" i="13"/>
  <c r="R20" i="13"/>
  <c r="Q20" i="13"/>
  <c r="P20" i="13"/>
  <c r="O20" i="13"/>
  <c r="N20" i="13"/>
  <c r="M20" i="13"/>
  <c r="H20" i="13"/>
  <c r="G20" i="13"/>
  <c r="F20" i="13"/>
  <c r="E20" i="13"/>
  <c r="D20" i="13"/>
  <c r="R19" i="13"/>
  <c r="Q19" i="13"/>
  <c r="P19" i="13"/>
  <c r="O19" i="13"/>
  <c r="N19" i="13"/>
  <c r="M19" i="13"/>
  <c r="H19" i="13"/>
  <c r="G19" i="13"/>
  <c r="F19" i="13"/>
  <c r="E19" i="13"/>
  <c r="D19" i="13"/>
  <c r="R18" i="13"/>
  <c r="Q18" i="13"/>
  <c r="P18" i="13"/>
  <c r="O18" i="13"/>
  <c r="N18" i="13"/>
  <c r="M18" i="13"/>
  <c r="H18" i="13"/>
  <c r="G18" i="13"/>
  <c r="F18" i="13"/>
  <c r="E18" i="13"/>
  <c r="D18" i="13"/>
  <c r="R17" i="13"/>
  <c r="Q17" i="13"/>
  <c r="P17" i="13"/>
  <c r="O17" i="13"/>
  <c r="N17" i="13"/>
  <c r="M17" i="13"/>
  <c r="H17" i="13"/>
  <c r="G17" i="13"/>
  <c r="F17" i="13"/>
  <c r="E17" i="13"/>
  <c r="D17" i="13"/>
  <c r="R16" i="13"/>
  <c r="Q16" i="13"/>
  <c r="P16" i="13"/>
  <c r="O16" i="13"/>
  <c r="N16" i="13"/>
  <c r="M16" i="13"/>
  <c r="H16" i="13"/>
  <c r="G16" i="13"/>
  <c r="F16" i="13"/>
  <c r="E16" i="13"/>
  <c r="D16" i="13"/>
  <c r="R15" i="13"/>
  <c r="Q15" i="13"/>
  <c r="P15" i="13"/>
  <c r="O15" i="13"/>
  <c r="N15" i="13"/>
  <c r="M15" i="13"/>
  <c r="H15" i="13"/>
  <c r="G15" i="13"/>
  <c r="F15" i="13"/>
  <c r="E15" i="13"/>
  <c r="D15" i="13"/>
  <c r="R14" i="13"/>
  <c r="Q14" i="13"/>
  <c r="P14" i="13"/>
  <c r="O14" i="13"/>
  <c r="N14" i="13"/>
  <c r="M14" i="13"/>
  <c r="H14" i="13"/>
  <c r="G14" i="13"/>
  <c r="F14" i="13"/>
  <c r="E14" i="13"/>
  <c r="D14" i="13"/>
  <c r="R13" i="13"/>
  <c r="Q13" i="13"/>
  <c r="P13" i="13"/>
  <c r="O13" i="13"/>
  <c r="N13" i="13"/>
  <c r="M13" i="13"/>
  <c r="H13" i="13"/>
  <c r="G13" i="13"/>
  <c r="F13" i="13"/>
  <c r="E13" i="13"/>
  <c r="D13" i="13"/>
  <c r="R12" i="13"/>
  <c r="Q12" i="13"/>
  <c r="P12" i="13"/>
  <c r="O12" i="13"/>
  <c r="N12" i="13"/>
  <c r="M12" i="13"/>
  <c r="H12" i="13"/>
  <c r="G12" i="13"/>
  <c r="F12" i="13"/>
  <c r="E12" i="13"/>
  <c r="D12" i="13"/>
  <c r="R11" i="13"/>
  <c r="Q11" i="13"/>
  <c r="P11" i="13"/>
  <c r="O11" i="13"/>
  <c r="N11" i="13"/>
  <c r="M11" i="13"/>
  <c r="H11" i="13"/>
  <c r="G11" i="13"/>
  <c r="F11" i="13"/>
  <c r="E11" i="13"/>
  <c r="D11" i="13"/>
  <c r="R10" i="13"/>
  <c r="Q10" i="13"/>
  <c r="P10" i="13"/>
  <c r="O10" i="13"/>
  <c r="N10" i="13"/>
  <c r="M10" i="13"/>
  <c r="H10" i="13"/>
  <c r="G10" i="13"/>
  <c r="F10" i="13"/>
  <c r="E10" i="13"/>
  <c r="D10" i="13"/>
  <c r="R9" i="13"/>
  <c r="Q9" i="13"/>
  <c r="P9" i="13"/>
  <c r="O9" i="13"/>
  <c r="N9" i="13"/>
  <c r="M9" i="13"/>
  <c r="H9" i="13"/>
  <c r="G9" i="13"/>
  <c r="F9" i="13"/>
  <c r="E9" i="13"/>
  <c r="D9" i="13"/>
  <c r="R8" i="13"/>
  <c r="Q8" i="13"/>
  <c r="P8" i="13"/>
  <c r="O8" i="13"/>
  <c r="N8" i="13"/>
  <c r="M8" i="13"/>
  <c r="H8" i="13"/>
  <c r="G8" i="13"/>
  <c r="F8" i="13"/>
  <c r="E8" i="13"/>
  <c r="D8" i="13"/>
  <c r="R7" i="13"/>
  <c r="Q7" i="13"/>
  <c r="P7" i="13"/>
  <c r="O7" i="13"/>
  <c r="N7" i="13"/>
  <c r="M7" i="13"/>
  <c r="E7" i="13"/>
  <c r="D7" i="13"/>
  <c r="R6" i="13"/>
  <c r="Q6" i="13"/>
  <c r="P6" i="13"/>
  <c r="O6" i="13"/>
  <c r="N6" i="13"/>
  <c r="M6" i="13"/>
  <c r="F6" i="13"/>
  <c r="E6" i="13"/>
  <c r="D6" i="13"/>
  <c r="R5" i="13"/>
  <c r="Q5" i="13"/>
  <c r="P5" i="13"/>
  <c r="O5" i="13"/>
  <c r="N5" i="13"/>
  <c r="M5" i="13"/>
  <c r="E5" i="13"/>
  <c r="D5" i="13"/>
  <c r="R4" i="13"/>
  <c r="Q4" i="13"/>
  <c r="P4" i="13"/>
  <c r="O4" i="13"/>
  <c r="N4" i="13"/>
  <c r="M4" i="13"/>
  <c r="E4" i="13"/>
  <c r="D4" i="13"/>
  <c r="R3" i="13"/>
  <c r="Q3" i="13"/>
  <c r="P3" i="13"/>
  <c r="O3" i="13"/>
  <c r="N3" i="13"/>
  <c r="M3" i="13"/>
  <c r="E3" i="13"/>
  <c r="D3" i="13"/>
  <c r="R2" i="13"/>
  <c r="Q2" i="13"/>
  <c r="P2" i="13"/>
  <c r="O2" i="13"/>
  <c r="N2" i="13"/>
  <c r="M2" i="13"/>
  <c r="E2" i="13"/>
  <c r="D2" i="13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K101" i="5"/>
  <c r="G101" i="5"/>
  <c r="F101" i="5"/>
  <c r="E101" i="5"/>
  <c r="D101" i="5"/>
  <c r="K100" i="5"/>
  <c r="G100" i="5"/>
  <c r="F100" i="5"/>
  <c r="E100" i="5"/>
  <c r="D100" i="5"/>
  <c r="K99" i="5"/>
  <c r="G99" i="5"/>
  <c r="F99" i="5"/>
  <c r="E99" i="5"/>
  <c r="D99" i="5"/>
  <c r="K98" i="5"/>
  <c r="G98" i="5"/>
  <c r="F98" i="5"/>
  <c r="E98" i="5"/>
  <c r="D98" i="5"/>
  <c r="K97" i="5"/>
  <c r="G97" i="5"/>
  <c r="F97" i="5"/>
  <c r="E97" i="5"/>
  <c r="D97" i="5"/>
  <c r="K96" i="5"/>
  <c r="G96" i="5"/>
  <c r="F96" i="5"/>
  <c r="E96" i="5"/>
  <c r="D96" i="5"/>
  <c r="K95" i="5"/>
  <c r="G95" i="5"/>
  <c r="F95" i="5"/>
  <c r="E95" i="5"/>
  <c r="D95" i="5"/>
  <c r="K94" i="5"/>
  <c r="G94" i="5"/>
  <c r="F94" i="5"/>
  <c r="E94" i="5"/>
  <c r="D94" i="5"/>
  <c r="K93" i="5"/>
  <c r="G93" i="5"/>
  <c r="F93" i="5"/>
  <c r="E93" i="5"/>
  <c r="D93" i="5"/>
  <c r="K92" i="5"/>
  <c r="G92" i="5"/>
  <c r="F92" i="5"/>
  <c r="E92" i="5"/>
  <c r="D92" i="5"/>
  <c r="K91" i="5"/>
  <c r="G91" i="5"/>
  <c r="F91" i="5"/>
  <c r="E91" i="5"/>
  <c r="D91" i="5"/>
  <c r="K90" i="5"/>
  <c r="G90" i="5"/>
  <c r="F90" i="5"/>
  <c r="E90" i="5"/>
  <c r="D90" i="5"/>
  <c r="K89" i="5"/>
  <c r="G89" i="5"/>
  <c r="F89" i="5"/>
  <c r="E89" i="5"/>
  <c r="D89" i="5"/>
  <c r="K88" i="5"/>
  <c r="G88" i="5"/>
  <c r="F88" i="5"/>
  <c r="E88" i="5"/>
  <c r="D88" i="5"/>
  <c r="K87" i="5"/>
  <c r="G87" i="5"/>
  <c r="F87" i="5"/>
  <c r="E87" i="5"/>
  <c r="D87" i="5"/>
  <c r="K86" i="5"/>
  <c r="G86" i="5"/>
  <c r="F86" i="5"/>
  <c r="E86" i="5"/>
  <c r="D86" i="5"/>
  <c r="K85" i="5"/>
  <c r="G85" i="5"/>
  <c r="F85" i="5"/>
  <c r="E85" i="5"/>
  <c r="D85" i="5"/>
  <c r="K84" i="5"/>
  <c r="G84" i="5"/>
  <c r="F84" i="5"/>
  <c r="E84" i="5"/>
  <c r="D84" i="5"/>
  <c r="K83" i="5"/>
  <c r="G83" i="5"/>
  <c r="F83" i="5"/>
  <c r="E83" i="5"/>
  <c r="D83" i="5"/>
  <c r="K82" i="5"/>
  <c r="G82" i="5"/>
  <c r="F82" i="5"/>
  <c r="E82" i="5"/>
  <c r="D82" i="5"/>
  <c r="K81" i="5"/>
  <c r="G81" i="5"/>
  <c r="F81" i="5"/>
  <c r="E81" i="5"/>
  <c r="D81" i="5"/>
  <c r="K80" i="5"/>
  <c r="G80" i="5"/>
  <c r="F80" i="5"/>
  <c r="E80" i="5"/>
  <c r="D80" i="5"/>
  <c r="K79" i="5"/>
  <c r="G79" i="5"/>
  <c r="F79" i="5"/>
  <c r="E79" i="5"/>
  <c r="D79" i="5"/>
  <c r="K78" i="5"/>
  <c r="G78" i="5"/>
  <c r="F78" i="5"/>
  <c r="E78" i="5"/>
  <c r="D78" i="5"/>
  <c r="K77" i="5"/>
  <c r="G77" i="5"/>
  <c r="F77" i="5"/>
  <c r="E77" i="5"/>
  <c r="D77" i="5"/>
  <c r="K76" i="5"/>
  <c r="G76" i="5"/>
  <c r="F76" i="5"/>
  <c r="E76" i="5"/>
  <c r="D76" i="5"/>
  <c r="K75" i="5"/>
  <c r="G75" i="5"/>
  <c r="F75" i="5"/>
  <c r="E75" i="5"/>
  <c r="D75" i="5"/>
  <c r="K74" i="5"/>
  <c r="G74" i="5"/>
  <c r="F74" i="5"/>
  <c r="E74" i="5"/>
  <c r="D74" i="5"/>
  <c r="K73" i="5"/>
  <c r="G73" i="5"/>
  <c r="F73" i="5"/>
  <c r="E73" i="5"/>
  <c r="D73" i="5"/>
  <c r="K72" i="5"/>
  <c r="G72" i="5"/>
  <c r="F72" i="5"/>
  <c r="E72" i="5"/>
  <c r="D72" i="5"/>
  <c r="K71" i="5"/>
  <c r="G71" i="5"/>
  <c r="F71" i="5"/>
  <c r="E71" i="5"/>
  <c r="D71" i="5"/>
  <c r="K70" i="5"/>
  <c r="G70" i="5"/>
  <c r="F70" i="5"/>
  <c r="E70" i="5"/>
  <c r="D70" i="5"/>
  <c r="K69" i="5"/>
  <c r="G69" i="5"/>
  <c r="F69" i="5"/>
  <c r="E69" i="5"/>
  <c r="D69" i="5"/>
  <c r="K68" i="5"/>
  <c r="G68" i="5"/>
  <c r="F68" i="5"/>
  <c r="E68" i="5"/>
  <c r="D68" i="5"/>
  <c r="K67" i="5"/>
  <c r="G67" i="5"/>
  <c r="F67" i="5"/>
  <c r="E67" i="5"/>
  <c r="D67" i="5"/>
  <c r="K66" i="5"/>
  <c r="G66" i="5"/>
  <c r="F66" i="5"/>
  <c r="E66" i="5"/>
  <c r="D66" i="5"/>
  <c r="K65" i="5"/>
  <c r="G65" i="5"/>
  <c r="F65" i="5"/>
  <c r="E65" i="5"/>
  <c r="D65" i="5"/>
  <c r="K64" i="5"/>
  <c r="G64" i="5"/>
  <c r="F64" i="5"/>
  <c r="E64" i="5"/>
  <c r="D64" i="5"/>
  <c r="K63" i="5"/>
  <c r="G63" i="5"/>
  <c r="F63" i="5"/>
  <c r="E63" i="5"/>
  <c r="D63" i="5"/>
  <c r="K62" i="5"/>
  <c r="G62" i="5"/>
  <c r="F62" i="5"/>
  <c r="E62" i="5"/>
  <c r="D62" i="5"/>
  <c r="K61" i="5"/>
  <c r="G61" i="5"/>
  <c r="F61" i="5"/>
  <c r="E61" i="5"/>
  <c r="D61" i="5"/>
  <c r="K60" i="5"/>
  <c r="G60" i="5"/>
  <c r="F60" i="5"/>
  <c r="E60" i="5"/>
  <c r="D60" i="5"/>
  <c r="K59" i="5"/>
  <c r="G59" i="5"/>
  <c r="F59" i="5"/>
  <c r="E59" i="5"/>
  <c r="D59" i="5"/>
  <c r="K58" i="5"/>
  <c r="G58" i="5"/>
  <c r="F58" i="5"/>
  <c r="E58" i="5"/>
  <c r="D58" i="5"/>
  <c r="K57" i="5"/>
  <c r="G57" i="5"/>
  <c r="F57" i="5"/>
  <c r="E57" i="5"/>
  <c r="D57" i="5"/>
  <c r="K56" i="5"/>
  <c r="G56" i="5"/>
  <c r="F56" i="5"/>
  <c r="E56" i="5"/>
  <c r="D56" i="5"/>
  <c r="K55" i="5"/>
  <c r="G55" i="5"/>
  <c r="F55" i="5"/>
  <c r="E55" i="5"/>
  <c r="D55" i="5"/>
  <c r="K54" i="5"/>
  <c r="G54" i="5"/>
  <c r="F54" i="5"/>
  <c r="E54" i="5"/>
  <c r="D54" i="5"/>
  <c r="K53" i="5"/>
  <c r="G53" i="5"/>
  <c r="F53" i="5"/>
  <c r="E53" i="5"/>
  <c r="D53" i="5"/>
  <c r="K52" i="5"/>
  <c r="G52" i="5"/>
  <c r="F52" i="5"/>
  <c r="E52" i="5"/>
  <c r="D52" i="5"/>
  <c r="K51" i="5"/>
  <c r="G51" i="5"/>
  <c r="F51" i="5"/>
  <c r="E51" i="5"/>
  <c r="D51" i="5"/>
  <c r="K50" i="5"/>
  <c r="G50" i="5"/>
  <c r="F50" i="5"/>
  <c r="E50" i="5"/>
  <c r="D50" i="5"/>
  <c r="K49" i="5"/>
  <c r="G49" i="5"/>
  <c r="F49" i="5"/>
  <c r="E49" i="5"/>
  <c r="D49" i="5"/>
  <c r="K48" i="5"/>
  <c r="G48" i="5"/>
  <c r="F48" i="5"/>
  <c r="E48" i="5"/>
  <c r="D48" i="5"/>
  <c r="K47" i="5"/>
  <c r="G47" i="5"/>
  <c r="F47" i="5"/>
  <c r="E47" i="5"/>
  <c r="D47" i="5"/>
  <c r="K46" i="5"/>
  <c r="G46" i="5"/>
  <c r="F46" i="5"/>
  <c r="E46" i="5"/>
  <c r="D46" i="5"/>
  <c r="K45" i="5"/>
  <c r="G45" i="5"/>
  <c r="F45" i="5"/>
  <c r="E45" i="5"/>
  <c r="D45" i="5"/>
  <c r="K44" i="5"/>
  <c r="G44" i="5"/>
  <c r="F44" i="5"/>
  <c r="E44" i="5"/>
  <c r="D44" i="5"/>
  <c r="K43" i="5"/>
  <c r="G43" i="5"/>
  <c r="F43" i="5"/>
  <c r="E43" i="5"/>
  <c r="D43" i="5"/>
  <c r="K42" i="5"/>
  <c r="G42" i="5"/>
  <c r="F42" i="5"/>
  <c r="E42" i="5"/>
  <c r="D42" i="5"/>
  <c r="K41" i="5"/>
  <c r="G41" i="5"/>
  <c r="F41" i="5"/>
  <c r="E41" i="5"/>
  <c r="D41" i="5"/>
  <c r="K40" i="5"/>
  <c r="G40" i="5"/>
  <c r="F40" i="5"/>
  <c r="E40" i="5"/>
  <c r="D40" i="5"/>
  <c r="K39" i="5"/>
  <c r="G39" i="5"/>
  <c r="F39" i="5"/>
  <c r="E39" i="5"/>
  <c r="D39" i="5"/>
  <c r="K38" i="5"/>
  <c r="G38" i="5"/>
  <c r="F38" i="5"/>
  <c r="E38" i="5"/>
  <c r="D38" i="5"/>
  <c r="K37" i="5"/>
  <c r="G37" i="5"/>
  <c r="F37" i="5"/>
  <c r="E37" i="5"/>
  <c r="D37" i="5"/>
  <c r="K36" i="5"/>
  <c r="G36" i="5"/>
  <c r="F36" i="5"/>
  <c r="E36" i="5"/>
  <c r="D36" i="5"/>
  <c r="K35" i="5"/>
  <c r="G35" i="5"/>
  <c r="F35" i="5"/>
  <c r="E35" i="5"/>
  <c r="D35" i="5"/>
  <c r="K34" i="5"/>
  <c r="G34" i="5"/>
  <c r="F34" i="5"/>
  <c r="E34" i="5"/>
  <c r="D34" i="5"/>
  <c r="K33" i="5"/>
  <c r="G33" i="5"/>
  <c r="F33" i="5"/>
  <c r="E33" i="5"/>
  <c r="D33" i="5"/>
  <c r="K32" i="5"/>
  <c r="G32" i="5"/>
  <c r="F32" i="5"/>
  <c r="E32" i="5"/>
  <c r="D32" i="5"/>
  <c r="K31" i="5"/>
  <c r="G31" i="5"/>
  <c r="F31" i="5"/>
  <c r="E31" i="5"/>
  <c r="D31" i="5"/>
  <c r="K30" i="5"/>
  <c r="G30" i="5"/>
  <c r="F30" i="5"/>
  <c r="E30" i="5"/>
  <c r="D30" i="5"/>
  <c r="K29" i="5"/>
  <c r="G29" i="5"/>
  <c r="F29" i="5"/>
  <c r="E29" i="5"/>
  <c r="D29" i="5"/>
  <c r="K28" i="5"/>
  <c r="G28" i="5"/>
  <c r="F28" i="5"/>
  <c r="E28" i="5"/>
  <c r="D28" i="5"/>
  <c r="K27" i="5"/>
  <c r="G27" i="5"/>
  <c r="F27" i="5"/>
  <c r="E27" i="5"/>
  <c r="D27" i="5"/>
  <c r="K26" i="5"/>
  <c r="G26" i="5"/>
  <c r="F26" i="5"/>
  <c r="E26" i="5"/>
  <c r="D26" i="5"/>
  <c r="R25" i="5"/>
  <c r="O25" i="5"/>
  <c r="K25" i="5"/>
  <c r="G25" i="5"/>
  <c r="F25" i="5"/>
  <c r="E25" i="5"/>
  <c r="D25" i="5"/>
  <c r="R24" i="5"/>
  <c r="O24" i="5"/>
  <c r="K24" i="5"/>
  <c r="G24" i="5"/>
  <c r="F24" i="5"/>
  <c r="E24" i="5"/>
  <c r="D24" i="5"/>
  <c r="R23" i="5"/>
  <c r="O23" i="5"/>
  <c r="K23" i="5"/>
  <c r="G23" i="5"/>
  <c r="F23" i="5"/>
  <c r="E23" i="5"/>
  <c r="D23" i="5"/>
  <c r="R22" i="5"/>
  <c r="O22" i="5"/>
  <c r="K22" i="5"/>
  <c r="G22" i="5"/>
  <c r="F22" i="5"/>
  <c r="E22" i="5"/>
  <c r="D22" i="5"/>
  <c r="R21" i="5"/>
  <c r="O21" i="5"/>
  <c r="K21" i="5"/>
  <c r="G21" i="5"/>
  <c r="F21" i="5"/>
  <c r="E21" i="5"/>
  <c r="D21" i="5"/>
  <c r="R20" i="5"/>
  <c r="O20" i="5"/>
  <c r="K20" i="5"/>
  <c r="G20" i="5"/>
  <c r="F20" i="5"/>
  <c r="E20" i="5"/>
  <c r="D20" i="5"/>
  <c r="R19" i="5"/>
  <c r="O19" i="5"/>
  <c r="K19" i="5"/>
  <c r="G19" i="5"/>
  <c r="F19" i="5"/>
  <c r="E19" i="5"/>
  <c r="D19" i="5"/>
  <c r="R18" i="5"/>
  <c r="O18" i="5"/>
  <c r="K18" i="5"/>
  <c r="G18" i="5"/>
  <c r="F18" i="5"/>
  <c r="E18" i="5"/>
  <c r="D18" i="5"/>
  <c r="R17" i="5"/>
  <c r="O17" i="5"/>
  <c r="K17" i="5"/>
  <c r="G17" i="5"/>
  <c r="F17" i="5"/>
  <c r="E17" i="5"/>
  <c r="D17" i="5"/>
  <c r="R16" i="5"/>
  <c r="O16" i="5"/>
  <c r="K16" i="5"/>
  <c r="G16" i="5"/>
  <c r="F16" i="5"/>
  <c r="E16" i="5"/>
  <c r="D16" i="5"/>
  <c r="R15" i="5"/>
  <c r="O15" i="5"/>
  <c r="K15" i="5"/>
  <c r="G15" i="5"/>
  <c r="F15" i="5"/>
  <c r="E15" i="5"/>
  <c r="D15" i="5"/>
  <c r="R14" i="5"/>
  <c r="O14" i="5"/>
  <c r="K14" i="5"/>
  <c r="G14" i="5"/>
  <c r="F14" i="5"/>
  <c r="E14" i="5"/>
  <c r="D14" i="5"/>
  <c r="R13" i="5"/>
  <c r="O13" i="5"/>
  <c r="K13" i="5"/>
  <c r="G13" i="5"/>
  <c r="F13" i="5"/>
  <c r="E13" i="5"/>
  <c r="D13" i="5"/>
  <c r="R12" i="5"/>
  <c r="O12" i="5"/>
  <c r="K12" i="5"/>
  <c r="G12" i="5"/>
  <c r="F12" i="5"/>
  <c r="E12" i="5"/>
  <c r="D12" i="5"/>
  <c r="R11" i="5"/>
  <c r="O11" i="5"/>
  <c r="K11" i="5"/>
  <c r="G11" i="5"/>
  <c r="F11" i="5"/>
  <c r="E11" i="5"/>
  <c r="D11" i="5"/>
  <c r="R10" i="5"/>
  <c r="O10" i="5"/>
  <c r="K10" i="5"/>
  <c r="G10" i="5"/>
  <c r="F10" i="5"/>
  <c r="E10" i="5"/>
  <c r="D10" i="5"/>
  <c r="R9" i="5"/>
  <c r="O9" i="5"/>
  <c r="K9" i="5"/>
  <c r="G9" i="5"/>
  <c r="F9" i="5"/>
  <c r="E9" i="5"/>
  <c r="D9" i="5"/>
  <c r="R8" i="5"/>
  <c r="O8" i="5"/>
  <c r="K8" i="5"/>
  <c r="G8" i="5"/>
  <c r="F8" i="5"/>
  <c r="E8" i="5"/>
  <c r="D8" i="5"/>
  <c r="R7" i="5"/>
  <c r="O7" i="5"/>
  <c r="K7" i="5"/>
  <c r="G7" i="5"/>
  <c r="F7" i="5"/>
  <c r="E7" i="5"/>
  <c r="D7" i="5"/>
  <c r="R6" i="5"/>
  <c r="O6" i="5"/>
  <c r="K6" i="5"/>
  <c r="F6" i="5"/>
  <c r="E6" i="5"/>
  <c r="D6" i="5"/>
  <c r="R5" i="5"/>
  <c r="O5" i="5"/>
  <c r="K5" i="5"/>
  <c r="F5" i="5"/>
  <c r="E5" i="5"/>
  <c r="D5" i="5"/>
  <c r="R4" i="5"/>
  <c r="O4" i="5"/>
  <c r="K4" i="5"/>
  <c r="F4" i="5"/>
  <c r="E4" i="5"/>
  <c r="D4" i="5"/>
  <c r="R3" i="5"/>
  <c r="O3" i="5"/>
  <c r="K3" i="5"/>
  <c r="F3" i="5"/>
  <c r="E3" i="5"/>
  <c r="D3" i="5"/>
  <c r="R2" i="5"/>
  <c r="O2" i="5"/>
  <c r="K2" i="5"/>
  <c r="F2" i="5"/>
  <c r="E2" i="5"/>
  <c r="D2" i="5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K101" i="3"/>
  <c r="J101" i="3"/>
  <c r="C101" i="3"/>
  <c r="K100" i="3"/>
  <c r="J100" i="3"/>
  <c r="C100" i="3"/>
  <c r="K99" i="3"/>
  <c r="J99" i="3"/>
  <c r="C99" i="3"/>
  <c r="K98" i="3"/>
  <c r="J98" i="3"/>
  <c r="C98" i="3"/>
  <c r="K97" i="3"/>
  <c r="J97" i="3"/>
  <c r="C97" i="3"/>
  <c r="K96" i="3"/>
  <c r="J96" i="3"/>
  <c r="C96" i="3"/>
  <c r="K95" i="3"/>
  <c r="J95" i="3"/>
  <c r="C95" i="3"/>
  <c r="K94" i="3"/>
  <c r="J94" i="3"/>
  <c r="C94" i="3"/>
  <c r="K93" i="3"/>
  <c r="J93" i="3"/>
  <c r="C93" i="3"/>
  <c r="K92" i="3"/>
  <c r="J92" i="3"/>
  <c r="C92" i="3"/>
  <c r="K91" i="3"/>
  <c r="J91" i="3"/>
  <c r="C91" i="3"/>
  <c r="K90" i="3"/>
  <c r="J90" i="3"/>
  <c r="C90" i="3"/>
  <c r="K89" i="3"/>
  <c r="J89" i="3"/>
  <c r="C89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J77" i="3"/>
  <c r="C77" i="3"/>
  <c r="K76" i="3"/>
  <c r="J76" i="3"/>
  <c r="C76" i="3"/>
  <c r="K75" i="3"/>
  <c r="J75" i="3"/>
  <c r="C75" i="3"/>
  <c r="K74" i="3"/>
  <c r="J74" i="3"/>
  <c r="C74" i="3"/>
  <c r="K73" i="3"/>
  <c r="J73" i="3"/>
  <c r="C73" i="3"/>
  <c r="K72" i="3"/>
  <c r="J72" i="3"/>
  <c r="C72" i="3"/>
  <c r="K71" i="3"/>
  <c r="J71" i="3"/>
  <c r="C71" i="3"/>
  <c r="K70" i="3"/>
  <c r="J70" i="3"/>
  <c r="C70" i="3"/>
  <c r="K69" i="3"/>
  <c r="J69" i="3"/>
  <c r="C69" i="3"/>
  <c r="K68" i="3"/>
  <c r="J68" i="3"/>
  <c r="C68" i="3"/>
  <c r="K67" i="3"/>
  <c r="J67" i="3"/>
  <c r="C67" i="3"/>
  <c r="K66" i="3"/>
  <c r="J66" i="3"/>
  <c r="C66" i="3"/>
  <c r="K65" i="3"/>
  <c r="J65" i="3"/>
  <c r="C65" i="3"/>
  <c r="K64" i="3"/>
  <c r="J64" i="3"/>
  <c r="C64" i="3"/>
  <c r="K63" i="3"/>
  <c r="J63" i="3"/>
  <c r="C63" i="3"/>
  <c r="K62" i="3"/>
  <c r="J62" i="3"/>
  <c r="C62" i="3"/>
  <c r="K61" i="3"/>
  <c r="J61" i="3"/>
  <c r="C61" i="3"/>
  <c r="K60" i="3"/>
  <c r="J60" i="3"/>
  <c r="C60" i="3"/>
  <c r="K59" i="3"/>
  <c r="J59" i="3"/>
  <c r="C59" i="3"/>
  <c r="K58" i="3"/>
  <c r="J58" i="3"/>
  <c r="C58" i="3"/>
  <c r="K57" i="3"/>
  <c r="J57" i="3"/>
  <c r="C57" i="3"/>
  <c r="K56" i="3"/>
  <c r="J56" i="3"/>
  <c r="C56" i="3"/>
  <c r="K55" i="3"/>
  <c r="J55" i="3"/>
  <c r="C55" i="3"/>
  <c r="K54" i="3"/>
  <c r="J54" i="3"/>
  <c r="C54" i="3"/>
  <c r="K53" i="3"/>
  <c r="J53" i="3"/>
  <c r="C53" i="3"/>
  <c r="K52" i="3"/>
  <c r="J52" i="3"/>
  <c r="C52" i="3"/>
  <c r="K51" i="3"/>
  <c r="J51" i="3"/>
  <c r="C51" i="3"/>
  <c r="K50" i="3"/>
  <c r="J50" i="3"/>
  <c r="C50" i="3"/>
  <c r="K49" i="3"/>
  <c r="J49" i="3"/>
  <c r="C49" i="3"/>
  <c r="K48" i="3"/>
  <c r="J48" i="3"/>
  <c r="C48" i="3"/>
  <c r="K47" i="3"/>
  <c r="J47" i="3"/>
  <c r="C47" i="3"/>
  <c r="K46" i="3"/>
  <c r="J46" i="3"/>
  <c r="C46" i="3"/>
  <c r="K45" i="3"/>
  <c r="J45" i="3"/>
  <c r="C45" i="3"/>
  <c r="K44" i="3"/>
  <c r="J44" i="3"/>
  <c r="C44" i="3"/>
  <c r="K43" i="3"/>
  <c r="J43" i="3"/>
  <c r="C43" i="3"/>
  <c r="K42" i="3"/>
  <c r="J42" i="3"/>
  <c r="C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R25" i="3"/>
  <c r="O25" i="3"/>
  <c r="K25" i="3"/>
  <c r="J25" i="3"/>
  <c r="C25" i="3"/>
  <c r="R24" i="3"/>
  <c r="O24" i="3"/>
  <c r="K24" i="3"/>
  <c r="J24" i="3"/>
  <c r="C24" i="3"/>
  <c r="R23" i="3"/>
  <c r="O23" i="3"/>
  <c r="K23" i="3"/>
  <c r="J23" i="3"/>
  <c r="C23" i="3"/>
  <c r="R22" i="3"/>
  <c r="O22" i="3"/>
  <c r="K22" i="3"/>
  <c r="J22" i="3"/>
  <c r="C22" i="3"/>
  <c r="R21" i="3"/>
  <c r="O21" i="3"/>
  <c r="K21" i="3"/>
  <c r="J21" i="3"/>
  <c r="C21" i="3"/>
  <c r="R20" i="3"/>
  <c r="O20" i="3"/>
  <c r="K20" i="3"/>
  <c r="J20" i="3"/>
  <c r="C20" i="3"/>
  <c r="R19" i="3"/>
  <c r="O19" i="3"/>
  <c r="K19" i="3"/>
  <c r="J19" i="3"/>
  <c r="C19" i="3"/>
  <c r="R18" i="3"/>
  <c r="O18" i="3"/>
  <c r="K18" i="3"/>
  <c r="J18" i="3"/>
  <c r="C18" i="3"/>
  <c r="R17" i="3"/>
  <c r="O17" i="3"/>
  <c r="K17" i="3"/>
  <c r="J17" i="3"/>
  <c r="C17" i="3"/>
  <c r="R16" i="3"/>
  <c r="O16" i="3"/>
  <c r="K16" i="3"/>
  <c r="J16" i="3"/>
  <c r="C16" i="3"/>
  <c r="R15" i="3"/>
  <c r="O15" i="3"/>
  <c r="K15" i="3"/>
  <c r="J15" i="3"/>
  <c r="C15" i="3"/>
  <c r="R14" i="3"/>
  <c r="O14" i="3"/>
  <c r="K14" i="3"/>
  <c r="J14" i="3"/>
  <c r="C14" i="3"/>
  <c r="R13" i="3"/>
  <c r="O13" i="3"/>
  <c r="K13" i="3"/>
  <c r="J13" i="3"/>
  <c r="C13" i="3"/>
  <c r="R12" i="3"/>
  <c r="O12" i="3"/>
  <c r="K12" i="3"/>
  <c r="J12" i="3"/>
  <c r="C12" i="3"/>
  <c r="R11" i="3"/>
  <c r="O11" i="3"/>
  <c r="K11" i="3"/>
  <c r="J11" i="3"/>
  <c r="C11" i="3"/>
  <c r="R10" i="3"/>
  <c r="O10" i="3"/>
  <c r="K10" i="3"/>
  <c r="J10" i="3"/>
  <c r="C10" i="3"/>
  <c r="R9" i="3"/>
  <c r="O9" i="3"/>
  <c r="K9" i="3"/>
  <c r="J9" i="3"/>
  <c r="C9" i="3"/>
  <c r="R8" i="3"/>
  <c r="O8" i="3"/>
  <c r="K8" i="3"/>
  <c r="J8" i="3"/>
  <c r="C8" i="3"/>
  <c r="R7" i="3"/>
  <c r="O7" i="3"/>
  <c r="K7" i="3"/>
  <c r="J7" i="3"/>
  <c r="C7" i="3"/>
  <c r="R6" i="3"/>
  <c r="O6" i="3"/>
  <c r="K6" i="3"/>
  <c r="J6" i="3"/>
  <c r="C6" i="3"/>
  <c r="R5" i="3"/>
  <c r="O5" i="3"/>
  <c r="K5" i="3"/>
  <c r="J5" i="3"/>
  <c r="C5" i="3"/>
  <c r="R4" i="3"/>
  <c r="O4" i="3"/>
  <c r="K4" i="3"/>
  <c r="J4" i="3"/>
  <c r="C4" i="3"/>
  <c r="R3" i="3"/>
  <c r="O3" i="3"/>
  <c r="K3" i="3"/>
  <c r="J3" i="3"/>
  <c r="C3" i="3"/>
  <c r="R2" i="3"/>
  <c r="O2" i="3"/>
  <c r="K2" i="3"/>
  <c r="J2" i="3"/>
  <c r="C2" i="3"/>
  <c r="Q54" i="2"/>
  <c r="P54" i="2"/>
  <c r="O54" i="2"/>
  <c r="N54" i="2"/>
  <c r="L54" i="2"/>
  <c r="K54" i="2"/>
  <c r="J54" i="2"/>
  <c r="I54" i="2"/>
  <c r="G54" i="2"/>
  <c r="F54" i="2"/>
  <c r="E54" i="2"/>
  <c r="D54" i="2"/>
  <c r="Q53" i="2"/>
  <c r="P53" i="2"/>
  <c r="O53" i="2"/>
  <c r="N53" i="2"/>
  <c r="L53" i="2"/>
  <c r="K53" i="2"/>
  <c r="J53" i="2"/>
  <c r="I53" i="2"/>
  <c r="G53" i="2"/>
  <c r="F53" i="2"/>
  <c r="E53" i="2"/>
  <c r="D53" i="2"/>
  <c r="Q52" i="2"/>
  <c r="P52" i="2"/>
  <c r="O52" i="2"/>
  <c r="N52" i="2"/>
  <c r="L52" i="2"/>
  <c r="K52" i="2"/>
  <c r="J52" i="2"/>
  <c r="I52" i="2"/>
  <c r="G52" i="2"/>
  <c r="F52" i="2"/>
  <c r="E52" i="2"/>
  <c r="D52" i="2"/>
  <c r="Q51" i="2"/>
  <c r="P51" i="2"/>
  <c r="O51" i="2"/>
  <c r="N51" i="2"/>
  <c r="L51" i="2"/>
  <c r="K51" i="2"/>
  <c r="J51" i="2"/>
  <c r="I51" i="2"/>
  <c r="G51" i="2"/>
  <c r="F51" i="2"/>
  <c r="E51" i="2"/>
  <c r="D51" i="2"/>
  <c r="Q50" i="2"/>
  <c r="P50" i="2"/>
  <c r="O50" i="2"/>
  <c r="N50" i="2"/>
  <c r="L50" i="2"/>
  <c r="K50" i="2"/>
  <c r="J50" i="2"/>
  <c r="I50" i="2"/>
  <c r="G50" i="2"/>
  <c r="F50" i="2"/>
  <c r="E50" i="2"/>
  <c r="D50" i="2"/>
  <c r="Q49" i="2"/>
  <c r="P49" i="2"/>
  <c r="O49" i="2"/>
  <c r="N49" i="2"/>
  <c r="L49" i="2"/>
  <c r="K49" i="2"/>
  <c r="J49" i="2"/>
  <c r="I49" i="2"/>
  <c r="G49" i="2"/>
  <c r="F49" i="2"/>
  <c r="E49" i="2"/>
  <c r="D49" i="2"/>
  <c r="Q48" i="2"/>
  <c r="P48" i="2"/>
  <c r="O48" i="2"/>
  <c r="N48" i="2"/>
  <c r="L48" i="2"/>
  <c r="K48" i="2"/>
  <c r="J48" i="2"/>
  <c r="I48" i="2"/>
  <c r="G48" i="2"/>
  <c r="F48" i="2"/>
  <c r="E48" i="2"/>
  <c r="D48" i="2"/>
  <c r="Q47" i="2"/>
  <c r="P47" i="2"/>
  <c r="O47" i="2"/>
  <c r="N47" i="2"/>
  <c r="L47" i="2"/>
  <c r="K47" i="2"/>
  <c r="J47" i="2"/>
  <c r="I47" i="2"/>
  <c r="G47" i="2"/>
  <c r="F47" i="2"/>
  <c r="E47" i="2"/>
  <c r="D47" i="2"/>
  <c r="Q46" i="2"/>
  <c r="P46" i="2"/>
  <c r="O46" i="2"/>
  <c r="N46" i="2"/>
  <c r="L46" i="2"/>
  <c r="K46" i="2"/>
  <c r="J46" i="2"/>
  <c r="I46" i="2"/>
  <c r="G46" i="2"/>
  <c r="F46" i="2"/>
  <c r="E46" i="2"/>
  <c r="D46" i="2"/>
  <c r="Q45" i="2"/>
  <c r="P45" i="2"/>
  <c r="O45" i="2"/>
  <c r="N45" i="2"/>
  <c r="L45" i="2"/>
  <c r="K45" i="2"/>
  <c r="J45" i="2"/>
  <c r="I45" i="2"/>
  <c r="G45" i="2"/>
  <c r="F45" i="2"/>
  <c r="E45" i="2"/>
  <c r="D45" i="2"/>
  <c r="Q44" i="2"/>
  <c r="P44" i="2"/>
  <c r="O44" i="2"/>
  <c r="N44" i="2"/>
  <c r="L44" i="2"/>
  <c r="K44" i="2"/>
  <c r="J44" i="2"/>
  <c r="I44" i="2"/>
  <c r="G44" i="2"/>
  <c r="F44" i="2"/>
  <c r="E44" i="2"/>
  <c r="D44" i="2"/>
  <c r="O43" i="2"/>
  <c r="N43" i="2"/>
  <c r="J43" i="2"/>
  <c r="I43" i="2"/>
  <c r="G43" i="2"/>
  <c r="F43" i="2"/>
  <c r="E43" i="2"/>
  <c r="D43" i="2"/>
  <c r="O42" i="2"/>
  <c r="N42" i="2"/>
  <c r="J42" i="2"/>
  <c r="I42" i="2"/>
  <c r="G42" i="2"/>
  <c r="F42" i="2"/>
  <c r="E42" i="2"/>
  <c r="D42" i="2"/>
  <c r="O41" i="2"/>
  <c r="N41" i="2"/>
  <c r="J41" i="2"/>
  <c r="I41" i="2"/>
  <c r="G41" i="2"/>
  <c r="F41" i="2"/>
  <c r="E41" i="2"/>
  <c r="D41" i="2"/>
  <c r="O40" i="2"/>
  <c r="N40" i="2"/>
  <c r="J40" i="2"/>
  <c r="I40" i="2"/>
  <c r="G40" i="2"/>
  <c r="F40" i="2"/>
  <c r="E40" i="2"/>
  <c r="D40" i="2"/>
  <c r="O39" i="2"/>
  <c r="N39" i="2"/>
  <c r="J39" i="2"/>
  <c r="I39" i="2"/>
  <c r="G39" i="2"/>
  <c r="F39" i="2"/>
  <c r="E39" i="2"/>
  <c r="D39" i="2"/>
  <c r="Q38" i="2"/>
  <c r="P38" i="2"/>
  <c r="O38" i="2"/>
  <c r="N38" i="2"/>
  <c r="L38" i="2"/>
  <c r="K38" i="2"/>
  <c r="J38" i="2"/>
  <c r="I38" i="2"/>
  <c r="G38" i="2"/>
  <c r="F38" i="2"/>
  <c r="E38" i="2"/>
  <c r="D38" i="2"/>
  <c r="Q37" i="2"/>
  <c r="P37" i="2"/>
  <c r="O37" i="2"/>
  <c r="N37" i="2"/>
  <c r="L37" i="2"/>
  <c r="K37" i="2"/>
  <c r="J37" i="2"/>
  <c r="I37" i="2"/>
  <c r="G37" i="2"/>
  <c r="F37" i="2"/>
  <c r="E37" i="2"/>
  <c r="D37" i="2"/>
  <c r="Q36" i="2"/>
  <c r="P36" i="2"/>
  <c r="O36" i="2"/>
  <c r="N36" i="2"/>
  <c r="L36" i="2"/>
  <c r="K36" i="2"/>
  <c r="J36" i="2"/>
  <c r="I36" i="2"/>
  <c r="G36" i="2"/>
  <c r="F36" i="2"/>
  <c r="E36" i="2"/>
  <c r="D36" i="2"/>
  <c r="Q35" i="2"/>
  <c r="P35" i="2"/>
  <c r="O35" i="2"/>
  <c r="N35" i="2"/>
  <c r="L35" i="2"/>
  <c r="K35" i="2"/>
  <c r="J35" i="2"/>
  <c r="I35" i="2"/>
  <c r="G35" i="2"/>
  <c r="F35" i="2"/>
  <c r="E35" i="2"/>
  <c r="D35" i="2"/>
  <c r="Q34" i="2"/>
  <c r="P34" i="2"/>
  <c r="O34" i="2"/>
  <c r="N34" i="2"/>
  <c r="L34" i="2"/>
  <c r="K34" i="2"/>
  <c r="J34" i="2"/>
  <c r="I34" i="2"/>
  <c r="G34" i="2"/>
  <c r="F34" i="2"/>
  <c r="E34" i="2"/>
  <c r="D34" i="2"/>
  <c r="Q33" i="2"/>
  <c r="P33" i="2"/>
  <c r="O33" i="2"/>
  <c r="N33" i="2"/>
  <c r="L33" i="2"/>
  <c r="K33" i="2"/>
  <c r="J33" i="2"/>
  <c r="I33" i="2"/>
  <c r="G33" i="2"/>
  <c r="F33" i="2"/>
  <c r="E33" i="2"/>
  <c r="D33" i="2"/>
  <c r="Q32" i="2"/>
  <c r="P32" i="2"/>
  <c r="O32" i="2"/>
  <c r="N32" i="2"/>
  <c r="L32" i="2"/>
  <c r="K32" i="2"/>
  <c r="J32" i="2"/>
  <c r="I32" i="2"/>
  <c r="G32" i="2"/>
  <c r="F32" i="2"/>
  <c r="E32" i="2"/>
  <c r="D32" i="2"/>
  <c r="Q31" i="2"/>
  <c r="P31" i="2"/>
  <c r="O31" i="2"/>
  <c r="N31" i="2"/>
  <c r="L31" i="2"/>
  <c r="K31" i="2"/>
  <c r="J31" i="2"/>
  <c r="I31" i="2"/>
  <c r="G31" i="2"/>
  <c r="F31" i="2"/>
  <c r="E31" i="2"/>
  <c r="D31" i="2"/>
  <c r="Q30" i="2"/>
  <c r="P30" i="2"/>
  <c r="O30" i="2"/>
  <c r="N30" i="2"/>
  <c r="L30" i="2"/>
  <c r="K30" i="2"/>
  <c r="J30" i="2"/>
  <c r="I30" i="2"/>
  <c r="G30" i="2"/>
  <c r="F30" i="2"/>
  <c r="E30" i="2"/>
  <c r="D30" i="2"/>
  <c r="Q29" i="2"/>
  <c r="P29" i="2"/>
  <c r="O29" i="2"/>
  <c r="N29" i="2"/>
  <c r="L29" i="2"/>
  <c r="K29" i="2"/>
  <c r="J29" i="2"/>
  <c r="I29" i="2"/>
  <c r="G29" i="2"/>
  <c r="F29" i="2"/>
  <c r="E29" i="2"/>
  <c r="D29" i="2"/>
  <c r="Q28" i="2"/>
  <c r="P28" i="2"/>
  <c r="O28" i="2"/>
  <c r="N28" i="2"/>
  <c r="L28" i="2"/>
  <c r="K28" i="2"/>
  <c r="J28" i="2"/>
  <c r="I28" i="2"/>
  <c r="G28" i="2"/>
  <c r="F28" i="2"/>
  <c r="E28" i="2"/>
  <c r="D28" i="2"/>
  <c r="Q27" i="2"/>
  <c r="P27" i="2"/>
  <c r="O27" i="2"/>
  <c r="N27" i="2"/>
  <c r="L27" i="2"/>
  <c r="K27" i="2"/>
  <c r="J27" i="2"/>
  <c r="I27" i="2"/>
  <c r="G27" i="2"/>
  <c r="F27" i="2"/>
  <c r="E27" i="2"/>
  <c r="D27" i="2"/>
  <c r="Q26" i="2"/>
  <c r="P26" i="2"/>
  <c r="O26" i="2"/>
  <c r="N26" i="2"/>
  <c r="L26" i="2"/>
  <c r="K26" i="2"/>
  <c r="J26" i="2"/>
  <c r="I26" i="2"/>
  <c r="G26" i="2"/>
  <c r="F26" i="2"/>
  <c r="E26" i="2"/>
  <c r="D26" i="2"/>
  <c r="Q25" i="2"/>
  <c r="P25" i="2"/>
  <c r="O25" i="2"/>
  <c r="N25" i="2"/>
  <c r="L25" i="2"/>
  <c r="K25" i="2"/>
  <c r="J25" i="2"/>
  <c r="I25" i="2"/>
  <c r="G25" i="2"/>
  <c r="F25" i="2"/>
  <c r="E25" i="2"/>
  <c r="D25" i="2"/>
  <c r="Q24" i="2"/>
  <c r="P24" i="2"/>
  <c r="O24" i="2"/>
  <c r="N24" i="2"/>
  <c r="L24" i="2"/>
  <c r="K24" i="2"/>
  <c r="J24" i="2"/>
  <c r="I24" i="2"/>
  <c r="G24" i="2"/>
  <c r="F24" i="2"/>
  <c r="E24" i="2"/>
  <c r="D24" i="2"/>
  <c r="Q23" i="2"/>
  <c r="P23" i="2"/>
  <c r="O23" i="2"/>
  <c r="N23" i="2"/>
  <c r="L23" i="2"/>
  <c r="K23" i="2"/>
  <c r="J23" i="2"/>
  <c r="I23" i="2"/>
  <c r="G23" i="2"/>
  <c r="F23" i="2"/>
  <c r="E23" i="2"/>
  <c r="D23" i="2"/>
  <c r="Q22" i="2"/>
  <c r="P22" i="2"/>
  <c r="O22" i="2"/>
  <c r="N22" i="2"/>
  <c r="L22" i="2"/>
  <c r="K22" i="2"/>
  <c r="J22" i="2"/>
  <c r="I22" i="2"/>
  <c r="G22" i="2"/>
  <c r="F22" i="2"/>
  <c r="E22" i="2"/>
  <c r="D22" i="2"/>
  <c r="Q21" i="2"/>
  <c r="P21" i="2"/>
  <c r="O21" i="2"/>
  <c r="N21" i="2"/>
  <c r="L21" i="2"/>
  <c r="K21" i="2"/>
  <c r="J21" i="2"/>
  <c r="I21" i="2"/>
  <c r="G21" i="2"/>
  <c r="F21" i="2"/>
  <c r="E21" i="2"/>
  <c r="D21" i="2"/>
  <c r="Q20" i="2"/>
  <c r="P20" i="2"/>
  <c r="O20" i="2"/>
  <c r="N20" i="2"/>
  <c r="L20" i="2"/>
  <c r="K20" i="2"/>
  <c r="J20" i="2"/>
  <c r="I20" i="2"/>
  <c r="G20" i="2"/>
  <c r="F20" i="2"/>
  <c r="E20" i="2"/>
  <c r="D20" i="2"/>
  <c r="Q19" i="2"/>
  <c r="P19" i="2"/>
  <c r="O19" i="2"/>
  <c r="N19" i="2"/>
  <c r="L19" i="2"/>
  <c r="K19" i="2"/>
  <c r="J19" i="2"/>
  <c r="I19" i="2"/>
  <c r="G19" i="2"/>
  <c r="F19" i="2"/>
  <c r="E19" i="2"/>
  <c r="D19" i="2"/>
  <c r="Q18" i="2"/>
  <c r="P18" i="2"/>
  <c r="O18" i="2"/>
  <c r="N18" i="2"/>
  <c r="L18" i="2"/>
  <c r="K18" i="2"/>
  <c r="J18" i="2"/>
  <c r="I18" i="2"/>
  <c r="G18" i="2"/>
  <c r="F18" i="2"/>
  <c r="E18" i="2"/>
  <c r="D18" i="2"/>
  <c r="Q17" i="2"/>
  <c r="P17" i="2"/>
  <c r="O17" i="2"/>
  <c r="N17" i="2"/>
  <c r="L17" i="2"/>
  <c r="K17" i="2"/>
  <c r="J17" i="2"/>
  <c r="I17" i="2"/>
  <c r="G17" i="2"/>
  <c r="F17" i="2"/>
  <c r="E17" i="2"/>
  <c r="D17" i="2"/>
  <c r="Q16" i="2"/>
  <c r="P16" i="2"/>
  <c r="O16" i="2"/>
  <c r="N16" i="2"/>
  <c r="L16" i="2"/>
  <c r="K16" i="2"/>
  <c r="J16" i="2"/>
  <c r="I16" i="2"/>
  <c r="G16" i="2"/>
  <c r="F16" i="2"/>
  <c r="E16" i="2"/>
  <c r="D16" i="2"/>
  <c r="Q15" i="2"/>
  <c r="P15" i="2"/>
  <c r="O15" i="2"/>
  <c r="N15" i="2"/>
  <c r="L15" i="2"/>
  <c r="K15" i="2"/>
  <c r="J15" i="2"/>
  <c r="I15" i="2"/>
  <c r="G15" i="2"/>
  <c r="F15" i="2"/>
  <c r="E15" i="2"/>
  <c r="D15" i="2"/>
  <c r="Q14" i="2"/>
  <c r="P14" i="2"/>
  <c r="O14" i="2"/>
  <c r="N14" i="2"/>
  <c r="L14" i="2"/>
  <c r="K14" i="2"/>
  <c r="J14" i="2"/>
  <c r="I14" i="2"/>
  <c r="G14" i="2"/>
  <c r="F14" i="2"/>
  <c r="E14" i="2"/>
  <c r="D14" i="2"/>
  <c r="Q13" i="2"/>
  <c r="P13" i="2"/>
  <c r="O13" i="2"/>
  <c r="N13" i="2"/>
  <c r="L13" i="2"/>
  <c r="K13" i="2"/>
  <c r="J13" i="2"/>
  <c r="I13" i="2"/>
  <c r="G13" i="2"/>
  <c r="F13" i="2"/>
  <c r="E13" i="2"/>
  <c r="D13" i="2"/>
  <c r="Q12" i="2"/>
  <c r="P12" i="2"/>
  <c r="O12" i="2"/>
  <c r="N12" i="2"/>
  <c r="L12" i="2"/>
  <c r="K12" i="2"/>
  <c r="J12" i="2"/>
  <c r="I12" i="2"/>
  <c r="G12" i="2"/>
  <c r="F12" i="2"/>
  <c r="E12" i="2"/>
  <c r="D12" i="2"/>
  <c r="Q11" i="2"/>
  <c r="P11" i="2"/>
  <c r="O11" i="2"/>
  <c r="N11" i="2"/>
  <c r="L11" i="2"/>
  <c r="K11" i="2"/>
  <c r="J11" i="2"/>
  <c r="I11" i="2"/>
  <c r="G11" i="2"/>
  <c r="F11" i="2"/>
  <c r="E11" i="2"/>
  <c r="D11" i="2"/>
  <c r="Q10" i="2"/>
  <c r="P10" i="2"/>
  <c r="O10" i="2"/>
  <c r="N10" i="2"/>
  <c r="L10" i="2"/>
  <c r="K10" i="2"/>
  <c r="J10" i="2"/>
  <c r="I10" i="2"/>
  <c r="G10" i="2"/>
  <c r="F10" i="2"/>
  <c r="E10" i="2"/>
  <c r="D10" i="2"/>
  <c r="Q9" i="2"/>
  <c r="P9" i="2"/>
  <c r="O9" i="2"/>
  <c r="N9" i="2"/>
  <c r="L9" i="2"/>
  <c r="K9" i="2"/>
  <c r="J9" i="2"/>
  <c r="I9" i="2"/>
  <c r="G9" i="2"/>
  <c r="F9" i="2"/>
  <c r="E9" i="2"/>
  <c r="D9" i="2"/>
  <c r="Q8" i="2"/>
  <c r="P8" i="2"/>
  <c r="O8" i="2"/>
  <c r="N8" i="2"/>
  <c r="L8" i="2"/>
  <c r="K8" i="2"/>
  <c r="J8" i="2"/>
  <c r="I8" i="2"/>
  <c r="G8" i="2"/>
  <c r="F8" i="2"/>
  <c r="E8" i="2"/>
  <c r="D8" i="2"/>
  <c r="Q7" i="2"/>
  <c r="P7" i="2"/>
  <c r="O7" i="2"/>
  <c r="N7" i="2"/>
  <c r="L7" i="2"/>
  <c r="K7" i="2"/>
  <c r="J7" i="2"/>
  <c r="I7" i="2"/>
  <c r="G7" i="2"/>
  <c r="F7" i="2"/>
  <c r="E7" i="2"/>
  <c r="D7" i="2"/>
  <c r="Q6" i="2"/>
  <c r="P6" i="2"/>
  <c r="O6" i="2"/>
  <c r="N6" i="2"/>
  <c r="L6" i="2"/>
  <c r="K6" i="2"/>
  <c r="J6" i="2"/>
  <c r="I6" i="2"/>
  <c r="F6" i="2"/>
  <c r="E6" i="2"/>
  <c r="D6" i="2"/>
  <c r="Q5" i="2"/>
  <c r="P5" i="2"/>
  <c r="O5" i="2"/>
  <c r="N5" i="2"/>
  <c r="L5" i="2"/>
  <c r="K5" i="2"/>
  <c r="J5" i="2"/>
  <c r="I5" i="2"/>
  <c r="F5" i="2"/>
  <c r="E5" i="2"/>
  <c r="D5" i="2"/>
  <c r="Q4" i="2"/>
  <c r="P4" i="2"/>
  <c r="O4" i="2"/>
  <c r="N4" i="2"/>
  <c r="L4" i="2"/>
  <c r="K4" i="2"/>
  <c r="J4" i="2"/>
  <c r="I4" i="2"/>
  <c r="F4" i="2"/>
  <c r="E4" i="2"/>
  <c r="D4" i="2"/>
  <c r="Q3" i="2"/>
  <c r="P3" i="2"/>
  <c r="O3" i="2"/>
  <c r="N3" i="2"/>
  <c r="L3" i="2"/>
  <c r="K3" i="2"/>
  <c r="J3" i="2"/>
  <c r="I3" i="2"/>
  <c r="F3" i="2"/>
  <c r="E3" i="2"/>
  <c r="D3" i="2"/>
  <c r="Q2" i="2"/>
  <c r="P2" i="2"/>
  <c r="O2" i="2"/>
  <c r="N2" i="2"/>
  <c r="L2" i="2"/>
  <c r="K2" i="2"/>
  <c r="J2" i="2"/>
  <c r="I2" i="2"/>
  <c r="F2" i="2"/>
  <c r="E2" i="2"/>
  <c r="D2" i="2"/>
  <c r="Q55" i="1"/>
  <c r="P55" i="1"/>
  <c r="O55" i="1"/>
  <c r="N55" i="1"/>
  <c r="L55" i="1"/>
  <c r="K55" i="1"/>
  <c r="J55" i="1"/>
  <c r="I55" i="1"/>
  <c r="G55" i="1"/>
  <c r="F55" i="1"/>
  <c r="E55" i="1"/>
  <c r="D55" i="1"/>
  <c r="Q54" i="1"/>
  <c r="P54" i="1"/>
  <c r="O54" i="1"/>
  <c r="N54" i="1"/>
  <c r="L54" i="1"/>
  <c r="K54" i="1"/>
  <c r="J54" i="1"/>
  <c r="I54" i="1"/>
  <c r="G54" i="1"/>
  <c r="F54" i="1"/>
  <c r="E54" i="1"/>
  <c r="D54" i="1"/>
  <c r="Q53" i="1"/>
  <c r="P53" i="1"/>
  <c r="O53" i="1"/>
  <c r="N53" i="1"/>
  <c r="L53" i="1"/>
  <c r="K53" i="1"/>
  <c r="J53" i="1"/>
  <c r="I53" i="1"/>
  <c r="G53" i="1"/>
  <c r="F53" i="1"/>
  <c r="E53" i="1"/>
  <c r="D53" i="1"/>
  <c r="Q52" i="1"/>
  <c r="P52" i="1"/>
  <c r="O52" i="1"/>
  <c r="N52" i="1"/>
  <c r="L52" i="1"/>
  <c r="K52" i="1"/>
  <c r="J52" i="1"/>
  <c r="I52" i="1"/>
  <c r="G52" i="1"/>
  <c r="F52" i="1"/>
  <c r="E52" i="1"/>
  <c r="D52" i="1"/>
  <c r="Q51" i="1"/>
  <c r="P51" i="1"/>
  <c r="O51" i="1"/>
  <c r="N51" i="1"/>
  <c r="L51" i="1"/>
  <c r="K51" i="1"/>
  <c r="J51" i="1"/>
  <c r="I51" i="1"/>
  <c r="G51" i="1"/>
  <c r="F51" i="1"/>
  <c r="E51" i="1"/>
  <c r="D51" i="1"/>
  <c r="Q50" i="1"/>
  <c r="P50" i="1"/>
  <c r="O50" i="1"/>
  <c r="N50" i="1"/>
  <c r="L50" i="1"/>
  <c r="K50" i="1"/>
  <c r="J50" i="1"/>
  <c r="I50" i="1"/>
  <c r="G50" i="1"/>
  <c r="F50" i="1"/>
  <c r="E50" i="1"/>
  <c r="D50" i="1"/>
  <c r="Q49" i="1"/>
  <c r="P49" i="1"/>
  <c r="O49" i="1"/>
  <c r="N49" i="1"/>
  <c r="L49" i="1"/>
  <c r="K49" i="1"/>
  <c r="J49" i="1"/>
  <c r="I49" i="1"/>
  <c r="G49" i="1"/>
  <c r="F49" i="1"/>
  <c r="E49" i="1"/>
  <c r="D49" i="1"/>
  <c r="Q48" i="1"/>
  <c r="P48" i="1"/>
  <c r="O48" i="1"/>
  <c r="N48" i="1"/>
  <c r="L48" i="1"/>
  <c r="K48" i="1"/>
  <c r="J48" i="1"/>
  <c r="I48" i="1"/>
  <c r="G48" i="1"/>
  <c r="F48" i="1"/>
  <c r="E48" i="1"/>
  <c r="D48" i="1"/>
  <c r="Q47" i="1"/>
  <c r="P47" i="1"/>
  <c r="O47" i="1"/>
  <c r="N47" i="1"/>
  <c r="L47" i="1"/>
  <c r="K47" i="1"/>
  <c r="J47" i="1"/>
  <c r="I47" i="1"/>
  <c r="G47" i="1"/>
  <c r="F47" i="1"/>
  <c r="E47" i="1"/>
  <c r="D47" i="1"/>
  <c r="Q46" i="1"/>
  <c r="P46" i="1"/>
  <c r="O46" i="1"/>
  <c r="N46" i="1"/>
  <c r="L46" i="1"/>
  <c r="K46" i="1"/>
  <c r="J46" i="1"/>
  <c r="I46" i="1"/>
  <c r="G46" i="1"/>
  <c r="F46" i="1"/>
  <c r="E46" i="1"/>
  <c r="D46" i="1"/>
  <c r="Q45" i="1"/>
  <c r="P45" i="1"/>
  <c r="O45" i="1"/>
  <c r="N45" i="1"/>
  <c r="L45" i="1"/>
  <c r="K45" i="1"/>
  <c r="J45" i="1"/>
  <c r="I45" i="1"/>
  <c r="G45" i="1"/>
  <c r="F45" i="1"/>
  <c r="E45" i="1"/>
  <c r="D45" i="1"/>
  <c r="Q44" i="1"/>
  <c r="P44" i="1"/>
  <c r="O44" i="1"/>
  <c r="N44" i="1"/>
  <c r="L44" i="1"/>
  <c r="K44" i="1"/>
  <c r="J44" i="1"/>
  <c r="I44" i="1"/>
  <c r="G44" i="1"/>
  <c r="F44" i="1"/>
  <c r="E44" i="1"/>
  <c r="D44" i="1"/>
  <c r="Q43" i="1"/>
  <c r="P43" i="1"/>
  <c r="O43" i="1"/>
  <c r="N43" i="1"/>
  <c r="L43" i="1"/>
  <c r="K43" i="1"/>
  <c r="J43" i="1"/>
  <c r="I43" i="1"/>
  <c r="G43" i="1"/>
  <c r="F43" i="1"/>
  <c r="E43" i="1"/>
  <c r="D43" i="1"/>
  <c r="Q42" i="1"/>
  <c r="P42" i="1"/>
  <c r="O42" i="1"/>
  <c r="N42" i="1"/>
  <c r="L42" i="1"/>
  <c r="K42" i="1"/>
  <c r="J42" i="1"/>
  <c r="I42" i="1"/>
  <c r="G42" i="1"/>
  <c r="F42" i="1"/>
  <c r="E42" i="1"/>
  <c r="D42" i="1"/>
  <c r="Q41" i="1"/>
  <c r="P41" i="1"/>
  <c r="O41" i="1"/>
  <c r="N41" i="1"/>
  <c r="L41" i="1"/>
  <c r="K41" i="1"/>
  <c r="J41" i="1"/>
  <c r="I41" i="1"/>
  <c r="G41" i="1"/>
  <c r="F41" i="1"/>
  <c r="E41" i="1"/>
  <c r="D41" i="1"/>
  <c r="Q40" i="1"/>
  <c r="P40" i="1"/>
  <c r="O40" i="1"/>
  <c r="N40" i="1"/>
  <c r="L40" i="1"/>
  <c r="K40" i="1"/>
  <c r="J40" i="1"/>
  <c r="I40" i="1"/>
  <c r="G40" i="1"/>
  <c r="F40" i="1"/>
  <c r="E40" i="1"/>
  <c r="D40" i="1"/>
  <c r="Q39" i="1"/>
  <c r="P39" i="1"/>
  <c r="O39" i="1"/>
  <c r="N39" i="1"/>
  <c r="L39" i="1"/>
  <c r="K39" i="1"/>
  <c r="J39" i="1"/>
  <c r="I39" i="1"/>
  <c r="G39" i="1"/>
  <c r="F39" i="1"/>
  <c r="E39" i="1"/>
  <c r="D39" i="1"/>
  <c r="Q38" i="1"/>
  <c r="P38" i="1"/>
  <c r="O38" i="1"/>
  <c r="N38" i="1"/>
  <c r="L38" i="1"/>
  <c r="K38" i="1"/>
  <c r="J38" i="1"/>
  <c r="I38" i="1"/>
  <c r="G38" i="1"/>
  <c r="F38" i="1"/>
  <c r="E38" i="1"/>
  <c r="D38" i="1"/>
  <c r="Q37" i="1"/>
  <c r="P37" i="1"/>
  <c r="O37" i="1"/>
  <c r="N37" i="1"/>
  <c r="L37" i="1"/>
  <c r="K37" i="1"/>
  <c r="J37" i="1"/>
  <c r="I37" i="1"/>
  <c r="G37" i="1"/>
  <c r="F37" i="1"/>
  <c r="E37" i="1"/>
  <c r="D37" i="1"/>
  <c r="Q36" i="1"/>
  <c r="P36" i="1"/>
  <c r="O36" i="1"/>
  <c r="N36" i="1"/>
  <c r="L36" i="1"/>
  <c r="K36" i="1"/>
  <c r="J36" i="1"/>
  <c r="I36" i="1"/>
  <c r="G36" i="1"/>
  <c r="F36" i="1"/>
  <c r="E36" i="1"/>
  <c r="D36" i="1"/>
  <c r="Q35" i="1"/>
  <c r="P35" i="1"/>
  <c r="O35" i="1"/>
  <c r="N35" i="1"/>
  <c r="L35" i="1"/>
  <c r="K35" i="1"/>
  <c r="J35" i="1"/>
  <c r="I35" i="1"/>
  <c r="G35" i="1"/>
  <c r="F35" i="1"/>
  <c r="E35" i="1"/>
  <c r="D35" i="1"/>
  <c r="Q34" i="1"/>
  <c r="P34" i="1"/>
  <c r="O34" i="1"/>
  <c r="N34" i="1"/>
  <c r="L34" i="1"/>
  <c r="K34" i="1"/>
  <c r="J34" i="1"/>
  <c r="I34" i="1"/>
  <c r="G34" i="1"/>
  <c r="F34" i="1"/>
  <c r="E34" i="1"/>
  <c r="D34" i="1"/>
  <c r="Q33" i="1"/>
  <c r="P33" i="1"/>
  <c r="O33" i="1"/>
  <c r="N33" i="1"/>
  <c r="L33" i="1"/>
  <c r="K33" i="1"/>
  <c r="J33" i="1"/>
  <c r="I33" i="1"/>
  <c r="G33" i="1"/>
  <c r="F33" i="1"/>
  <c r="E33" i="1"/>
  <c r="D33" i="1"/>
  <c r="Q32" i="1"/>
  <c r="P32" i="1"/>
  <c r="O32" i="1"/>
  <c r="N32" i="1"/>
  <c r="L32" i="1"/>
  <c r="K32" i="1"/>
  <c r="J32" i="1"/>
  <c r="I32" i="1"/>
  <c r="G32" i="1"/>
  <c r="F32" i="1"/>
  <c r="E32" i="1"/>
  <c r="D32" i="1"/>
  <c r="Q31" i="1"/>
  <c r="P31" i="1"/>
  <c r="O31" i="1"/>
  <c r="N31" i="1"/>
  <c r="L31" i="1"/>
  <c r="K31" i="1"/>
  <c r="J31" i="1"/>
  <c r="I31" i="1"/>
  <c r="G31" i="1"/>
  <c r="F31" i="1"/>
  <c r="E31" i="1"/>
  <c r="D31" i="1"/>
  <c r="Q30" i="1"/>
  <c r="P30" i="1"/>
  <c r="O30" i="1"/>
  <c r="N30" i="1"/>
  <c r="L30" i="1"/>
  <c r="K30" i="1"/>
  <c r="J30" i="1"/>
  <c r="I30" i="1"/>
  <c r="G30" i="1"/>
  <c r="F30" i="1"/>
  <c r="E30" i="1"/>
  <c r="D30" i="1"/>
  <c r="Q29" i="1"/>
  <c r="P29" i="1"/>
  <c r="O29" i="1"/>
  <c r="N29" i="1"/>
  <c r="L29" i="1"/>
  <c r="K29" i="1"/>
  <c r="J29" i="1"/>
  <c r="I29" i="1"/>
  <c r="G29" i="1"/>
  <c r="F29" i="1"/>
  <c r="E29" i="1"/>
  <c r="D29" i="1"/>
  <c r="Q28" i="1"/>
  <c r="P28" i="1"/>
  <c r="O28" i="1"/>
  <c r="N28" i="1"/>
  <c r="L28" i="1"/>
  <c r="K28" i="1"/>
  <c r="J28" i="1"/>
  <c r="I28" i="1"/>
  <c r="G28" i="1"/>
  <c r="F28" i="1"/>
  <c r="E28" i="1"/>
  <c r="D28" i="1"/>
  <c r="Q27" i="1"/>
  <c r="P27" i="1"/>
  <c r="O27" i="1"/>
  <c r="N27" i="1"/>
  <c r="L27" i="1"/>
  <c r="K27" i="1"/>
  <c r="J27" i="1"/>
  <c r="I27" i="1"/>
  <c r="G27" i="1"/>
  <c r="F27" i="1"/>
  <c r="E27" i="1"/>
  <c r="D27" i="1"/>
  <c r="Q26" i="1"/>
  <c r="P26" i="1"/>
  <c r="O26" i="1"/>
  <c r="N26" i="1"/>
  <c r="L26" i="1"/>
  <c r="K26" i="1"/>
  <c r="J26" i="1"/>
  <c r="I26" i="1"/>
  <c r="G26" i="1"/>
  <c r="F26" i="1"/>
  <c r="E26" i="1"/>
  <c r="D26" i="1"/>
  <c r="Q25" i="1"/>
  <c r="P25" i="1"/>
  <c r="O25" i="1"/>
  <c r="N25" i="1"/>
  <c r="L25" i="1"/>
  <c r="K25" i="1"/>
  <c r="J25" i="1"/>
  <c r="I25" i="1"/>
  <c r="G25" i="1"/>
  <c r="F25" i="1"/>
  <c r="E25" i="1"/>
  <c r="D25" i="1"/>
  <c r="Q24" i="1"/>
  <c r="P24" i="1"/>
  <c r="O24" i="1"/>
  <c r="N24" i="1"/>
  <c r="L24" i="1"/>
  <c r="K24" i="1"/>
  <c r="J24" i="1"/>
  <c r="I24" i="1"/>
  <c r="G24" i="1"/>
  <c r="F24" i="1"/>
  <c r="E24" i="1"/>
  <c r="D24" i="1"/>
  <c r="Q23" i="1"/>
  <c r="P23" i="1"/>
  <c r="O23" i="1"/>
  <c r="N23" i="1"/>
  <c r="L23" i="1"/>
  <c r="K23" i="1"/>
  <c r="J23" i="1"/>
  <c r="I23" i="1"/>
  <c r="G23" i="1"/>
  <c r="F23" i="1"/>
  <c r="E23" i="1"/>
  <c r="D23" i="1"/>
  <c r="Q22" i="1"/>
  <c r="P22" i="1"/>
  <c r="O22" i="1"/>
  <c r="N22" i="1"/>
  <c r="L22" i="1"/>
  <c r="K22" i="1"/>
  <c r="J22" i="1"/>
  <c r="I22" i="1"/>
  <c r="G22" i="1"/>
  <c r="F22" i="1"/>
  <c r="E22" i="1"/>
  <c r="D22" i="1"/>
  <c r="Q21" i="1"/>
  <c r="P21" i="1"/>
  <c r="O21" i="1"/>
  <c r="N21" i="1"/>
  <c r="L21" i="1"/>
  <c r="K21" i="1"/>
  <c r="J21" i="1"/>
  <c r="I21" i="1"/>
  <c r="G21" i="1"/>
  <c r="F21" i="1"/>
  <c r="E21" i="1"/>
  <c r="D21" i="1"/>
  <c r="Q20" i="1"/>
  <c r="P20" i="1"/>
  <c r="O20" i="1"/>
  <c r="N20" i="1"/>
  <c r="L20" i="1"/>
  <c r="K20" i="1"/>
  <c r="J20" i="1"/>
  <c r="I20" i="1"/>
  <c r="G20" i="1"/>
  <c r="F20" i="1"/>
  <c r="E20" i="1"/>
  <c r="D20" i="1"/>
  <c r="Q19" i="1"/>
  <c r="P19" i="1"/>
  <c r="O19" i="1"/>
  <c r="N19" i="1"/>
  <c r="L19" i="1"/>
  <c r="K19" i="1"/>
  <c r="J19" i="1"/>
  <c r="I19" i="1"/>
  <c r="G19" i="1"/>
  <c r="F19" i="1"/>
  <c r="E19" i="1"/>
  <c r="D19" i="1"/>
  <c r="Q18" i="1"/>
  <c r="P18" i="1"/>
  <c r="O18" i="1"/>
  <c r="N18" i="1"/>
  <c r="L18" i="1"/>
  <c r="K18" i="1"/>
  <c r="J18" i="1"/>
  <c r="I18" i="1"/>
  <c r="G18" i="1"/>
  <c r="F18" i="1"/>
  <c r="E18" i="1"/>
  <c r="D18" i="1"/>
  <c r="Q17" i="1"/>
  <c r="P17" i="1"/>
  <c r="O17" i="1"/>
  <c r="N17" i="1"/>
  <c r="L17" i="1"/>
  <c r="K17" i="1"/>
  <c r="J17" i="1"/>
  <c r="I17" i="1"/>
  <c r="G17" i="1"/>
  <c r="F17" i="1"/>
  <c r="E17" i="1"/>
  <c r="D17" i="1"/>
  <c r="Q16" i="1"/>
  <c r="P16" i="1"/>
  <c r="O16" i="1"/>
  <c r="N16" i="1"/>
  <c r="L16" i="1"/>
  <c r="K16" i="1"/>
  <c r="J16" i="1"/>
  <c r="I16" i="1"/>
  <c r="G16" i="1"/>
  <c r="F16" i="1"/>
  <c r="E16" i="1"/>
  <c r="D16" i="1"/>
  <c r="Q15" i="1"/>
  <c r="P15" i="1"/>
  <c r="O15" i="1"/>
  <c r="N15" i="1"/>
  <c r="L15" i="1"/>
  <c r="K15" i="1"/>
  <c r="J15" i="1"/>
  <c r="I15" i="1"/>
  <c r="G15" i="1"/>
  <c r="F15" i="1"/>
  <c r="E15" i="1"/>
  <c r="D15" i="1"/>
  <c r="Q14" i="1"/>
  <c r="P14" i="1"/>
  <c r="O14" i="1"/>
  <c r="N14" i="1"/>
  <c r="L14" i="1"/>
  <c r="K14" i="1"/>
  <c r="J14" i="1"/>
  <c r="I14" i="1"/>
  <c r="G14" i="1"/>
  <c r="F14" i="1"/>
  <c r="E14" i="1"/>
  <c r="D14" i="1"/>
  <c r="Q13" i="1"/>
  <c r="P13" i="1"/>
  <c r="O13" i="1"/>
  <c r="N13" i="1"/>
  <c r="L13" i="1"/>
  <c r="K13" i="1"/>
  <c r="J13" i="1"/>
  <c r="I13" i="1"/>
  <c r="G13" i="1"/>
  <c r="F13" i="1"/>
  <c r="E13" i="1"/>
  <c r="D13" i="1"/>
  <c r="Q12" i="1"/>
  <c r="P12" i="1"/>
  <c r="O12" i="1"/>
  <c r="N12" i="1"/>
  <c r="L12" i="1"/>
  <c r="K12" i="1"/>
  <c r="J12" i="1"/>
  <c r="I12" i="1"/>
  <c r="G12" i="1"/>
  <c r="F12" i="1"/>
  <c r="E12" i="1"/>
  <c r="D12" i="1"/>
  <c r="Q11" i="1"/>
  <c r="P11" i="1"/>
  <c r="O11" i="1"/>
  <c r="N11" i="1"/>
  <c r="L11" i="1"/>
  <c r="K11" i="1"/>
  <c r="J11" i="1"/>
  <c r="I11" i="1"/>
  <c r="G11" i="1"/>
  <c r="F11" i="1"/>
  <c r="E11" i="1"/>
  <c r="D11" i="1"/>
  <c r="Q10" i="1"/>
  <c r="P10" i="1"/>
  <c r="O10" i="1"/>
  <c r="N10" i="1"/>
  <c r="L10" i="1"/>
  <c r="K10" i="1"/>
  <c r="J10" i="1"/>
  <c r="I10" i="1"/>
  <c r="G10" i="1"/>
  <c r="F10" i="1"/>
  <c r="E10" i="1"/>
  <c r="D10" i="1"/>
  <c r="Q9" i="1"/>
  <c r="P9" i="1"/>
  <c r="O9" i="1"/>
  <c r="N9" i="1"/>
  <c r="L9" i="1"/>
  <c r="K9" i="1"/>
  <c r="J9" i="1"/>
  <c r="I9" i="1"/>
  <c r="G9" i="1"/>
  <c r="F9" i="1"/>
  <c r="E9" i="1"/>
  <c r="D9" i="1"/>
  <c r="Q8" i="1"/>
  <c r="P8" i="1"/>
  <c r="O8" i="1"/>
  <c r="N8" i="1"/>
  <c r="L8" i="1"/>
  <c r="K8" i="1"/>
  <c r="J8" i="1"/>
  <c r="I8" i="1"/>
  <c r="G8" i="1"/>
  <c r="F8" i="1"/>
  <c r="E8" i="1"/>
  <c r="D8" i="1"/>
  <c r="Q7" i="1"/>
  <c r="P7" i="1"/>
  <c r="O7" i="1"/>
  <c r="N7" i="1"/>
  <c r="L7" i="1"/>
  <c r="K7" i="1"/>
  <c r="J7" i="1"/>
  <c r="I7" i="1"/>
  <c r="G7" i="1"/>
  <c r="F7" i="1"/>
  <c r="E7" i="1"/>
  <c r="D7" i="1"/>
  <c r="Q6" i="1"/>
  <c r="P6" i="1"/>
  <c r="O6" i="1"/>
  <c r="N6" i="1"/>
  <c r="L6" i="1"/>
  <c r="K6" i="1"/>
  <c r="J6" i="1"/>
  <c r="I6" i="1"/>
  <c r="G6" i="1"/>
  <c r="F6" i="1"/>
  <c r="E6" i="1"/>
  <c r="D6" i="1"/>
  <c r="Q5" i="1"/>
  <c r="P5" i="1"/>
  <c r="O5" i="1"/>
  <c r="N5" i="1"/>
  <c r="L5" i="1"/>
  <c r="K5" i="1"/>
  <c r="J5" i="1"/>
  <c r="I5" i="1"/>
  <c r="G5" i="1"/>
  <c r="F5" i="1"/>
  <c r="E5" i="1"/>
  <c r="D5" i="1"/>
  <c r="Q4" i="1"/>
  <c r="P4" i="1"/>
  <c r="O4" i="1"/>
  <c r="N4" i="1"/>
  <c r="L4" i="1"/>
  <c r="K4" i="1"/>
  <c r="J4" i="1"/>
  <c r="I4" i="1"/>
  <c r="G4" i="1"/>
  <c r="F4" i="1"/>
  <c r="E4" i="1"/>
  <c r="D4" i="1"/>
  <c r="Q3" i="1"/>
  <c r="P3" i="1"/>
  <c r="O3" i="1"/>
  <c r="N3" i="1"/>
  <c r="L3" i="1"/>
  <c r="K3" i="1"/>
  <c r="J3" i="1"/>
  <c r="I3" i="1"/>
  <c r="G3" i="1"/>
  <c r="F3" i="1"/>
  <c r="E3" i="1"/>
  <c r="D3" i="1"/>
  <c r="P2" i="1"/>
  <c r="O2" i="1"/>
  <c r="N2" i="1"/>
  <c r="K2" i="1"/>
  <c r="J2" i="1"/>
  <c r="I2" i="1"/>
  <c r="F2" i="1"/>
  <c r="E2" i="1"/>
  <c r="D2" i="1"/>
  <c r="R269" i="13" l="1"/>
  <c r="I269" i="13" s="1"/>
  <c r="I270" i="13" s="1"/>
  <c r="I271" i="13" s="1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  <c r="N269" i="13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P269" i="13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E269" i="13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</calcChain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<sst xmlns="http://schemas.openxmlformats.org/spreadsheetml/2006/main" count="617" uniqueCount="302">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</sst>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 "/>
    <numFmt numFmtId="179" formatCode="0.000_ "/>
    <numFmt numFmtId="180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charset val="134"/>
      <scheme val="minor"/>
    </font>
    <font>
      <sz val="9"/>
      <color rgb="FF0EA600"/>
      <name val="Arial"/>
      <family val="2"/>
    </font>
    <font>
      <sz val="11"/>
      <color rgb="FF000000"/>
      <name val="宋体"/>
      <charset val="134"/>
      <scheme val="minor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9" fillId="0" borderId="0" xfId="0" applyFont="1">
      <alignment vertical="center"/>
    </xf>
    <xf numFmtId="180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0.20931529987366099</c:v>
                </c:pt>
                <c:pt idx="1">
                  <c:v>0.42558728318983602</c:v>
                </c:pt>
                <c:pt idx="2">
                  <c:v>1.0900237815284399</c:v>
                </c:pt>
                <c:pt idx="3">
                  <c:v>1.1462662062617099</c:v>
                </c:pt>
                <c:pt idx="4">
                  <c:v>1.6040721757134999</c:v>
                </c:pt>
                <c:pt idx="5">
                  <c:v>1.68991461578748</c:v>
                </c:pt>
                <c:pt idx="6">
                  <c:v>1.9711111186089401</c:v>
                </c:pt>
                <c:pt idx="7">
                  <c:v>1.9493218068242699</c:v>
                </c:pt>
                <c:pt idx="8">
                  <c:v>2.5439447421481098</c:v>
                </c:pt>
                <c:pt idx="9">
                  <c:v>2.5203583994640102</c:v>
                </c:pt>
                <c:pt idx="10">
                  <c:v>2.8977645752359802</c:v>
                </c:pt>
                <c:pt idx="11">
                  <c:v>2.9760361801742499</c:v>
                </c:pt>
                <c:pt idx="12">
                  <c:v>2.0314258130209999</c:v>
                </c:pt>
                <c:pt idx="13">
                  <c:v>1.93006311706253</c:v>
                </c:pt>
                <c:pt idx="14">
                  <c:v>1.8417441253382301</c:v>
                </c:pt>
                <c:pt idx="15">
                  <c:v>2.2318635721832099</c:v>
                </c:pt>
                <c:pt idx="16">
                  <c:v>2.1586194001719301</c:v>
                </c:pt>
                <c:pt idx="17">
                  <c:v>2.2095216517040801</c:v>
                </c:pt>
                <c:pt idx="18">
                  <c:v>2.2996805769159501</c:v>
                </c:pt>
                <c:pt idx="19">
                  <c:v>2.1898740155033201</c:v>
                </c:pt>
                <c:pt idx="20">
                  <c:v>2.0036851186694902</c:v>
                </c:pt>
                <c:pt idx="21">
                  <c:v>2.13722941085812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F6B-8C2F-689B45A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0.36651635026568602</c:v>
                </c:pt>
                <c:pt idx="1">
                  <c:v>0.59518404122061097</c:v>
                </c:pt>
                <c:pt idx="2">
                  <c:v>0.86133851411041895</c:v>
                </c:pt>
                <c:pt idx="3">
                  <c:v>1.6816310907440599</c:v>
                </c:pt>
                <c:pt idx="4">
                  <c:v>2.3035420946764602</c:v>
                </c:pt>
                <c:pt idx="5">
                  <c:v>2.2082813638462002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2.9148265264847399</c:v>
                </c:pt>
                <c:pt idx="9">
                  <c:v>3.07382637768566</c:v>
                </c:pt>
                <c:pt idx="10">
                  <c:v>3.4889267698273501</c:v>
                </c:pt>
                <c:pt idx="11">
                  <c:v>3.3298078619603402</c:v>
                </c:pt>
                <c:pt idx="12">
                  <c:v>2.3085955654228201</c:v>
                </c:pt>
                <c:pt idx="13">
                  <c:v>2.11136638637256</c:v>
                </c:pt>
                <c:pt idx="14">
                  <c:v>1.7829587830834299</c:v>
                </c:pt>
                <c:pt idx="15">
                  <c:v>2.87399602806873</c:v>
                </c:pt>
                <c:pt idx="16">
                  <c:v>2.6707644914592299</c:v>
                </c:pt>
                <c:pt idx="17">
                  <c:v>2.7354854279960898</c:v>
                </c:pt>
                <c:pt idx="18">
                  <c:v>2.9451445499801499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4F1-8623-056DFA2E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0.13055258026566799</c:v>
                </c:pt>
                <c:pt idx="1">
                  <c:v>9.10878968676756E-2</c:v>
                </c:pt>
                <c:pt idx="2">
                  <c:v>0.40533972254772699</c:v>
                </c:pt>
                <c:pt idx="3">
                  <c:v>0.46074482588747201</c:v>
                </c:pt>
                <c:pt idx="4">
                  <c:v>0.77079200052516805</c:v>
                </c:pt>
                <c:pt idx="5">
                  <c:v>0.84953991720629196</c:v>
                </c:pt>
                <c:pt idx="6">
                  <c:v>1.0197904760070799</c:v>
                </c:pt>
                <c:pt idx="7">
                  <c:v>1.0120481227749101</c:v>
                </c:pt>
                <c:pt idx="8">
                  <c:v>1.4012654709526999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1.0329174689237499</c:v>
                </c:pt>
                <c:pt idx="17">
                  <c:v>1.07934636909527</c:v>
                </c:pt>
                <c:pt idx="18">
                  <c:v>1.1204637563501101</c:v>
                </c:pt>
                <c:pt idx="19">
                  <c:v>0.98212687212361705</c:v>
                </c:pt>
                <c:pt idx="20">
                  <c:v>0.82206837847012404</c:v>
                </c:pt>
                <c:pt idx="21">
                  <c:v>0.94404721589695595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0E9-94E7-5EE86A61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3.8480345039466402</c:v>
                </c:pt>
                <c:pt idx="1">
                  <c:v>3.8372985418265499</c:v>
                </c:pt>
                <c:pt idx="2">
                  <c:v>3.7989045351149802</c:v>
                </c:pt>
                <c:pt idx="3">
                  <c:v>3.9051818096166002</c:v>
                </c:pt>
                <c:pt idx="4">
                  <c:v>3.7980148141001502</c:v>
                </c:pt>
                <c:pt idx="5">
                  <c:v>4.0455329774855899</c:v>
                </c:pt>
                <c:pt idx="6">
                  <c:v>4.0221834455080598</c:v>
                </c:pt>
                <c:pt idx="7">
                  <c:v>4.2134370512854504</c:v>
                </c:pt>
                <c:pt idx="8">
                  <c:v>4.3235458817059502</c:v>
                </c:pt>
                <c:pt idx="9">
                  <c:v>4.4336053478752504</c:v>
                </c:pt>
                <c:pt idx="10">
                  <c:v>4.3610989969472298</c:v>
                </c:pt>
                <c:pt idx="11">
                  <c:v>4.5649767194945898</c:v>
                </c:pt>
                <c:pt idx="12">
                  <c:v>4.4482943200903797</c:v>
                </c:pt>
                <c:pt idx="13">
                  <c:v>4.2531911088190304</c:v>
                </c:pt>
                <c:pt idx="14">
                  <c:v>4.2698548249359503</c:v>
                </c:pt>
                <c:pt idx="15">
                  <c:v>4.1725874857260701</c:v>
                </c:pt>
                <c:pt idx="16">
                  <c:v>4.2766782219943398</c:v>
                </c:pt>
                <c:pt idx="17">
                  <c:v>4.2696481675840898</c:v>
                </c:pt>
                <c:pt idx="18">
                  <c:v>4.2146391696393399</c:v>
                </c:pt>
                <c:pt idx="19">
                  <c:v>4.3052855590254904</c:v>
                </c:pt>
                <c:pt idx="20">
                  <c:v>4.4723438631857597</c:v>
                </c:pt>
                <c:pt idx="21">
                  <c:v>4.3411783018296299</c:v>
                </c:pt>
                <c:pt idx="22">
                  <c:v>4.2013200782494202</c:v>
                </c:pt>
                <c:pt idx="23">
                  <c:v>4.1999160016799699</c:v>
                </c:pt>
                <c:pt idx="24">
                  <c:v>4.0167251607923697</c:v>
                </c:pt>
                <c:pt idx="25">
                  <c:v>3.9776989736719401</c:v>
                </c:pt>
                <c:pt idx="26">
                  <c:v>3.99321728314038</c:v>
                </c:pt>
                <c:pt idx="27">
                  <c:v>4.1321754703162297</c:v>
                </c:pt>
                <c:pt idx="28">
                  <c:v>4.1771094402673397</c:v>
                </c:pt>
                <c:pt idx="29">
                  <c:v>4.1044631980336499</c:v>
                </c:pt>
                <c:pt idx="30">
                  <c:v>4.1613263691513698</c:v>
                </c:pt>
                <c:pt idx="31">
                  <c:v>4.1062195945279099</c:v>
                </c:pt>
                <c:pt idx="32">
                  <c:v>4.0679942308925501</c:v>
                </c:pt>
                <c:pt idx="33">
                  <c:v>4.02975763231027</c:v>
                </c:pt>
                <c:pt idx="34">
                  <c:v>4.1330704000838496</c:v>
                </c:pt>
                <c:pt idx="35">
                  <c:v>4.1424734122894202</c:v>
                </c:pt>
                <c:pt idx="36">
                  <c:v>4.16146483562214</c:v>
                </c:pt>
                <c:pt idx="37">
                  <c:v>4.0672846999099397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F8B-9861-0F5C3A78B73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0.71003450394664402</c:v>
                </c:pt>
                <c:pt idx="1">
                  <c:v>0.76229854182655399</c:v>
                </c:pt>
                <c:pt idx="2">
                  <c:v>0.53090453511498503</c:v>
                </c:pt>
                <c:pt idx="3">
                  <c:v>0.57418180961660403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0.60618344550805803</c:v>
                </c:pt>
                <c:pt idx="7">
                  <c:v>0.89943705128545104</c:v>
                </c:pt>
                <c:pt idx="8">
                  <c:v>1.0405458817059501</c:v>
                </c:pt>
                <c:pt idx="9">
                  <c:v>1.10060534787525</c:v>
                </c:pt>
                <c:pt idx="10">
                  <c:v>1.0640989969472301</c:v>
                </c:pt>
                <c:pt idx="11">
                  <c:v>1.3019767194945899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0.99085482493595201</c:v>
                </c:pt>
                <c:pt idx="15">
                  <c:v>0.98458748572606902</c:v>
                </c:pt>
                <c:pt idx="16">
                  <c:v>1.0876782219943399</c:v>
                </c:pt>
                <c:pt idx="17">
                  <c:v>1.09664816758409</c:v>
                </c:pt>
                <c:pt idx="18">
                  <c:v>1.0396391696393401</c:v>
                </c:pt>
                <c:pt idx="19">
                  <c:v>1.1662855590254899</c:v>
                </c:pt>
                <c:pt idx="20">
                  <c:v>1.43334386318576</c:v>
                </c:pt>
                <c:pt idx="21">
                  <c:v>1.3111783018296299</c:v>
                </c:pt>
                <c:pt idx="22">
                  <c:v>1.1313200782494199</c:v>
                </c:pt>
                <c:pt idx="23">
                  <c:v>1.1319160016799701</c:v>
                </c:pt>
                <c:pt idx="24">
                  <c:v>0.99372516079236906</c:v>
                </c:pt>
                <c:pt idx="25">
                  <c:v>0.88369897367193995</c:v>
                </c:pt>
                <c:pt idx="26">
                  <c:v>0.87521728314038105</c:v>
                </c:pt>
                <c:pt idx="27">
                  <c:v>0.97417547031623197</c:v>
                </c:pt>
                <c:pt idx="28">
                  <c:v>1.0221094402673401</c:v>
                </c:pt>
                <c:pt idx="29">
                  <c:v>0.94146319803365397</c:v>
                </c:pt>
                <c:pt idx="30">
                  <c:v>0.96832636915137205</c:v>
                </c:pt>
                <c:pt idx="31">
                  <c:v>0.85121959452790796</c:v>
                </c:pt>
                <c:pt idx="32">
                  <c:v>0.78499423089255205</c:v>
                </c:pt>
                <c:pt idx="33">
                  <c:v>0.73975763231026803</c:v>
                </c:pt>
                <c:pt idx="34">
                  <c:v>0.87007040008385494</c:v>
                </c:pt>
                <c:pt idx="35">
                  <c:v>0.95447341228941796</c:v>
                </c:pt>
                <c:pt idx="36">
                  <c:v>0.96946483562213903</c:v>
                </c:pt>
                <c:pt idx="37">
                  <c:v>0.83928469990994103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F8B-9861-0F5C3A78B73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-0.34055212436861598</c:v>
                </c:pt>
                <c:pt idx="2">
                  <c:v>-0.42080475593341199</c:v>
                </c:pt>
                <c:pt idx="3">
                  <c:v>-0.32669817740562601</c:v>
                </c:pt>
                <c:pt idx="4">
                  <c:v>-0.417449058317517</c:v>
                </c:pt>
                <c:pt idx="5">
                  <c:v>-8.5501526461049707E-2</c:v>
                </c:pt>
                <c:pt idx="6">
                  <c:v>-0.15611509631849599</c:v>
                </c:pt>
                <c:pt idx="7">
                  <c:v>0.36853251617046601</c:v>
                </c:pt>
                <c:pt idx="8">
                  <c:v>0.46636407208934899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0.69579327398653101</c:v>
                </c:pt>
                <c:pt idx="12">
                  <c:v>0.26985726880493099</c:v>
                </c:pt>
                <c:pt idx="13">
                  <c:v>-3.7354772886925201E-2</c:v>
                </c:pt>
                <c:pt idx="14">
                  <c:v>-0.10975052293929401</c:v>
                </c:pt>
                <c:pt idx="15">
                  <c:v>-7.9511511221161499E-2</c:v>
                </c:pt>
                <c:pt idx="16">
                  <c:v>-0.21429849750024799</c:v>
                </c:pt>
                <c:pt idx="17">
                  <c:v>-7.2646152506294498E-2</c:v>
                </c:pt>
                <c:pt idx="18">
                  <c:v>3.6448060820307902E-2</c:v>
                </c:pt>
                <c:pt idx="19">
                  <c:v>0.17543073408953599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3.4671910665327897E-2</c:v>
                </c:pt>
                <c:pt idx="23">
                  <c:v>9.2276832040630599E-2</c:v>
                </c:pt>
                <c:pt idx="24">
                  <c:v>-0.43961870239338602</c:v>
                </c:pt>
                <c:pt idx="25">
                  <c:v>-0.42747932815768702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2.83842794749667E-2</c:v>
                </c:pt>
                <c:pt idx="29">
                  <c:v>-5.22619627587151E-2</c:v>
                </c:pt>
                <c:pt idx="30">
                  <c:v>8.4627395479432099E-2</c:v>
                </c:pt>
                <c:pt idx="31">
                  <c:v>-2.3997688612472898E-2</c:v>
                </c:pt>
                <c:pt idx="32">
                  <c:v>-0.18918123942368001</c:v>
                </c:pt>
                <c:pt idx="33">
                  <c:v>-0.28235180795706699</c:v>
                </c:pt>
                <c:pt idx="34">
                  <c:v>-7.1392797949798595E-2</c:v>
                </c:pt>
                <c:pt idx="35">
                  <c:v>-1.38529568619541E-2</c:v>
                </c:pt>
                <c:pt idx="36">
                  <c:v>0.118245241094231</c:v>
                </c:pt>
                <c:pt idx="37">
                  <c:v>5.4290469017389299E-2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F8B-9861-0F5C3A78B73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-1.0663155318931601</c:v>
                </c:pt>
                <c:pt idx="2">
                  <c:v>-1.4871202878265699</c:v>
                </c:pt>
                <c:pt idx="3">
                  <c:v>-1.81381846523219</c:v>
                </c:pt>
                <c:pt idx="4">
                  <c:v>-2.2312675235497101</c:v>
                </c:pt>
                <c:pt idx="5">
                  <c:v>-2.3167690500107598</c:v>
                </c:pt>
                <c:pt idx="6">
                  <c:v>-2.4728841463292599</c:v>
                </c:pt>
                <c:pt idx="7">
                  <c:v>-2.1043516301587899</c:v>
                </c:pt>
                <c:pt idx="8">
                  <c:v>-1.6379875580694401</c:v>
                </c:pt>
                <c:pt idx="9">
                  <c:v>-0.94539702429434902</c:v>
                </c:pt>
                <c:pt idx="10">
                  <c:v>-0.50583100483271304</c:v>
                </c:pt>
                <c:pt idx="11">
                  <c:v>0.189962269153817</c:v>
                </c:pt>
                <c:pt idx="12">
                  <c:v>0.45981953795874903</c:v>
                </c:pt>
                <c:pt idx="13">
                  <c:v>0.42246476507182301</c:v>
                </c:pt>
                <c:pt idx="14">
                  <c:v>0.31271424213253002</c:v>
                </c:pt>
                <c:pt idx="15">
                  <c:v>0.23320273091136801</c:v>
                </c:pt>
                <c:pt idx="16">
                  <c:v>1.8904233411119801E-2</c:v>
                </c:pt>
                <c:pt idx="17">
                  <c:v>-5.3741919095174701E-2</c:v>
                </c:pt>
                <c:pt idx="18">
                  <c:v>-1.7293858274866701E-2</c:v>
                </c:pt>
                <c:pt idx="19">
                  <c:v>0.15813687581466901</c:v>
                </c:pt>
                <c:pt idx="20">
                  <c:v>0.60689325327435495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0.95734207581560105</c:v>
                </c:pt>
                <c:pt idx="24">
                  <c:v>0.51772337342221397</c:v>
                </c:pt>
                <c:pt idx="25">
                  <c:v>9.0244045264527006E-2</c:v>
                </c:pt>
                <c:pt idx="26">
                  <c:v>-0.16585874984450799</c:v>
                </c:pt>
                <c:pt idx="27">
                  <c:v>-0.323599281208242</c:v>
                </c:pt>
                <c:pt idx="28">
                  <c:v>-0.29521500173327497</c:v>
                </c:pt>
                <c:pt idx="29">
                  <c:v>-0.34747696449199</c:v>
                </c:pt>
                <c:pt idx="30">
                  <c:v>-0.26284956901255802</c:v>
                </c:pt>
                <c:pt idx="31">
                  <c:v>-0.28684725762503099</c:v>
                </c:pt>
                <c:pt idx="32">
                  <c:v>-0.47602849704871097</c:v>
                </c:pt>
                <c:pt idx="33">
                  <c:v>-0.75838030500577902</c:v>
                </c:pt>
                <c:pt idx="34">
                  <c:v>-0.82977310295557705</c:v>
                </c:pt>
                <c:pt idx="35">
                  <c:v>-0.84362605981753103</c:v>
                </c:pt>
                <c:pt idx="36">
                  <c:v>-0.72538081872330096</c:v>
                </c:pt>
                <c:pt idx="37">
                  <c:v>-0.67109034970591097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F8B-9861-0F5C3A78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290-9F30-4716BED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9.0342629574588305</c:v>
                </c:pt>
                <c:pt idx="2">
                  <c:v>9.14902267573739</c:v>
                </c:pt>
                <c:pt idx="3">
                  <c:v>9.4049127568212807</c:v>
                </c:pt>
                <c:pt idx="4">
                  <c:v>9.8619604026349208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11.945948137176501</c:v>
                </c:pt>
                <c:pt idx="26">
                  <c:v>12.151854570555001</c:v>
                </c:pt>
                <c:pt idx="27">
                  <c:v>12.445954496696601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13.454247876451401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14.091830769800801</c:v>
                </c:pt>
                <c:pt idx="34">
                  <c:v>14.372364990767499</c:v>
                </c:pt>
                <c:pt idx="35">
                  <c:v>14.218215253238901</c:v>
                </c:pt>
                <c:pt idx="36">
                  <c:v>14.012568862423199</c:v>
                </c:pt>
                <c:pt idx="37">
                  <c:v>13.823450126966099</c:v>
                </c:pt>
                <c:pt idx="38">
                  <c:v>13.677154730249899</c:v>
                </c:pt>
                <c:pt idx="39">
                  <c:v>13.109107004743599</c:v>
                </c:pt>
                <c:pt idx="40">
                  <c:v>12.801850565236601</c:v>
                </c:pt>
                <c:pt idx="41">
                  <c:v>12.596046211068099</c:v>
                </c:pt>
                <c:pt idx="42">
                  <c:v>12.753069021507599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11.533723949636601</c:v>
                </c:pt>
                <c:pt idx="49">
                  <c:v>11.2924759913776</c:v>
                </c:pt>
                <c:pt idx="50">
                  <c:v>11.129850192355701</c:v>
                </c:pt>
                <c:pt idx="51">
                  <c:v>11.111136413235799</c:v>
                </c:pt>
                <c:pt idx="52">
                  <c:v>11.389173004140799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12.287406563027201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13.156637124612599</c:v>
                </c:pt>
                <c:pt idx="63">
                  <c:v>13.360868183202699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13.559864826775399</c:v>
                </c:pt>
                <c:pt idx="67">
                  <c:v>13.606608922575001</c:v>
                </c:pt>
                <c:pt idx="68">
                  <c:v>13.637622156173601</c:v>
                </c:pt>
                <c:pt idx="69">
                  <c:v>13.7170552679673</c:v>
                </c:pt>
                <c:pt idx="70">
                  <c:v>13.637280330064501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E9D-84E8-ED130E34895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6.8417214914688502</c:v>
                </c:pt>
                <c:pt idx="62">
                  <c:v>7.0338020008192297</c:v>
                </c:pt>
                <c:pt idx="63">
                  <c:v>7.1217571112646896</c:v>
                </c:pt>
                <c:pt idx="64">
                  <c:v>7.2098660516552302</c:v>
                </c:pt>
                <c:pt idx="65">
                  <c:v>7.2948636924810897</c:v>
                </c:pt>
                <c:pt idx="66">
                  <c:v>7.2219358589619604</c:v>
                </c:pt>
                <c:pt idx="67">
                  <c:v>7.2713857174008396</c:v>
                </c:pt>
                <c:pt idx="68">
                  <c:v>7.3396578748864298</c:v>
                </c:pt>
                <c:pt idx="69">
                  <c:v>7.4492728937210204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99E-2"/>
          <c:y val="3.4970170110988699E-2"/>
          <c:w val="0.95655378701631499"/>
          <c:h val="0.90838566204329096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上证!$A$164:$A$269</c:f>
              <c:numCache>
                <c:formatCode>m/d/yyyy</c:formatCode>
                <c:ptCount val="10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</c:numCache>
            </c:numRef>
          </c:cat>
          <c:val>
            <c:numRef>
              <c:f>上证!$F$164:$F$269</c:f>
              <c:numCache>
                <c:formatCode>General</c:formatCode>
                <c:ptCount val="106"/>
                <c:pt idx="0">
                  <c:v>-2.4881925518791701</c:v>
                </c:pt>
                <c:pt idx="1">
                  <c:v>-2.6564550672026801</c:v>
                </c:pt>
                <c:pt idx="2">
                  <c:v>-2.5535756342799201</c:v>
                </c:pt>
                <c:pt idx="3">
                  <c:v>-2.49165719857448</c:v>
                </c:pt>
                <c:pt idx="4">
                  <c:v>-2.5771653648061901</c:v>
                </c:pt>
                <c:pt idx="5">
                  <c:v>-2.5497573160541398</c:v>
                </c:pt>
                <c:pt idx="6">
                  <c:v>-2.5299707016146802</c:v>
                </c:pt>
                <c:pt idx="7">
                  <c:v>-2.7827710694871501</c:v>
                </c:pt>
                <c:pt idx="8">
                  <c:v>-2.9193872476176002</c:v>
                </c:pt>
                <c:pt idx="9">
                  <c:v>-3.0050309308532501</c:v>
                </c:pt>
                <c:pt idx="10">
                  <c:v>-2.6416516542159001</c:v>
                </c:pt>
                <c:pt idx="11">
                  <c:v>-1.9732885365247299</c:v>
                </c:pt>
                <c:pt idx="12">
                  <c:v>-1.3446527026867301</c:v>
                </c:pt>
                <c:pt idx="13">
                  <c:v>-0.63393266565992001</c:v>
                </c:pt>
                <c:pt idx="14">
                  <c:v>5.4021282132539199E-2</c:v>
                </c:pt>
                <c:pt idx="15">
                  <c:v>0.32992570014443301</c:v>
                </c:pt>
                <c:pt idx="16">
                  <c:v>0.32571506178982002</c:v>
                </c:pt>
                <c:pt idx="17">
                  <c:v>0.56363862547388899</c:v>
                </c:pt>
                <c:pt idx="18">
                  <c:v>0.655175658046803</c:v>
                </c:pt>
                <c:pt idx="19">
                  <c:v>0.78344888440311899</c:v>
                </c:pt>
                <c:pt idx="20">
                  <c:v>0.76712027560653795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0.80087422964007204</c:v>
                </c:pt>
                <c:pt idx="24">
                  <c:v>0.80925962320429301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1.9609985546833599</c:v>
                </c:pt>
                <c:pt idx="29">
                  <c:v>2.1040984538138701</c:v>
                </c:pt>
                <c:pt idx="30">
                  <c:v>2.0472237387926699</c:v>
                </c:pt>
                <c:pt idx="31">
                  <c:v>1.8047406156557699</c:v>
                </c:pt>
                <c:pt idx="32">
                  <c:v>1.84202801234733</c:v>
                </c:pt>
                <c:pt idx="33">
                  <c:v>2.1495373925818302</c:v>
                </c:pt>
                <c:pt idx="34">
                  <c:v>2.4386262599958299</c:v>
                </c:pt>
                <c:pt idx="35">
                  <c:v>2.8556539815381501</c:v>
                </c:pt>
                <c:pt idx="36">
                  <c:v>3.0911244734497201</c:v>
                </c:pt>
                <c:pt idx="37">
                  <c:v>3.2469622616154399</c:v>
                </c:pt>
                <c:pt idx="38">
                  <c:v>3.1021055562780502</c:v>
                </c:pt>
                <c:pt idx="39">
                  <c:v>3.03533449148533</c:v>
                </c:pt>
                <c:pt idx="40">
                  <c:v>3.0966436766516701</c:v>
                </c:pt>
                <c:pt idx="41">
                  <c:v>3.35529150979858</c:v>
                </c:pt>
                <c:pt idx="42">
                  <c:v>3.7676681659477702</c:v>
                </c:pt>
                <c:pt idx="43">
                  <c:v>4.2635448220969598</c:v>
                </c:pt>
                <c:pt idx="44">
                  <c:v>4.6687940705393398</c:v>
                </c:pt>
                <c:pt idx="45">
                  <c:v>5.0418867703031403</c:v>
                </c:pt>
                <c:pt idx="46">
                  <c:v>5.5050589494837796</c:v>
                </c:pt>
                <c:pt idx="47">
                  <c:v>5.5933589494837799</c:v>
                </c:pt>
                <c:pt idx="48">
                  <c:v>6.2636999010263397</c:v>
                </c:pt>
                <c:pt idx="49">
                  <c:v>6.4984392235255397</c:v>
                </c:pt>
                <c:pt idx="50">
                  <c:v>6.2205265522401296</c:v>
                </c:pt>
                <c:pt idx="51">
                  <c:v>5.7620807343663198</c:v>
                </c:pt>
                <c:pt idx="52">
                  <c:v>5.56591670944246</c:v>
                </c:pt>
                <c:pt idx="53">
                  <c:v>4.7111532784033399</c:v>
                </c:pt>
                <c:pt idx="54">
                  <c:v>4.3475412734590702</c:v>
                </c:pt>
                <c:pt idx="55">
                  <c:v>4.3703487352263197</c:v>
                </c:pt>
                <c:pt idx="56">
                  <c:v>4.3409495806242404</c:v>
                </c:pt>
                <c:pt idx="57">
                  <c:v>4.4137165644523702</c:v>
                </c:pt>
                <c:pt idx="58">
                  <c:v>4.4137245996340102</c:v>
                </c:pt>
                <c:pt idx="59">
                  <c:v>4.2723949271981398</c:v>
                </c:pt>
                <c:pt idx="60">
                  <c:v>4.0763888715516599</c:v>
                </c:pt>
                <c:pt idx="61">
                  <c:v>3.37358166200347</c:v>
                </c:pt>
                <c:pt idx="62">
                  <c:v>2.5472936099711099</c:v>
                </c:pt>
                <c:pt idx="63">
                  <c:v>1.9160757157209201</c:v>
                </c:pt>
                <c:pt idx="64">
                  <c:v>1.4805439209817399</c:v>
                </c:pt>
                <c:pt idx="65">
                  <c:v>1.1628791700238901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2.4030874633180099</c:v>
                </c:pt>
                <c:pt idx="69">
                  <c:v>2.7506904227673599</c:v>
                </c:pt>
                <c:pt idx="70">
                  <c:v>2.9723903938509899</c:v>
                </c:pt>
                <c:pt idx="71">
                  <c:v>3.0815945741733199</c:v>
                </c:pt>
                <c:pt idx="72">
                  <c:v>3.4158689476575499</c:v>
                </c:pt>
                <c:pt idx="73">
                  <c:v>3.67176602911846</c:v>
                </c:pt>
                <c:pt idx="74">
                  <c:v>4.0075245368441701</c:v>
                </c:pt>
                <c:pt idx="75">
                  <c:v>4.3253724336015003</c:v>
                </c:pt>
                <c:pt idx="76">
                  <c:v>4.7778337520022101</c:v>
                </c:pt>
                <c:pt idx="77">
                  <c:v>4.9414435890442903</c:v>
                </c:pt>
                <c:pt idx="78">
                  <c:v>5.3182718073512403</c:v>
                </c:pt>
                <c:pt idx="79">
                  <c:v>5.9183759570540202</c:v>
                </c:pt>
                <c:pt idx="80">
                  <c:v>6.49590249004281</c:v>
                </c:pt>
                <c:pt idx="81">
                  <c:v>5.8783451843613097</c:v>
                </c:pt>
                <c:pt idx="82">
                  <c:v>4.6957328839473496</c:v>
                </c:pt>
                <c:pt idx="83">
                  <c:v>3.5274073164584601</c:v>
                </c:pt>
                <c:pt idx="84">
                  <c:v>2.0278123313929002</c:v>
                </c:pt>
                <c:pt idx="85">
                  <c:v>0.50488643063005201</c:v>
                </c:pt>
                <c:pt idx="86">
                  <c:v>0.15935290094879001</c:v>
                </c:pt>
                <c:pt idx="87">
                  <c:v>1.7250984001159399E-2</c:v>
                </c:pt>
                <c:pt idx="88">
                  <c:v>-0.13781641995164901</c:v>
                </c:pt>
                <c:pt idx="89">
                  <c:v>-7.4106940016402903E-2</c:v>
                </c:pt>
                <c:pt idx="90">
                  <c:v>3.3882038147272198E-2</c:v>
                </c:pt>
                <c:pt idx="91">
                  <c:v>-2.95716813133362E-2</c:v>
                </c:pt>
                <c:pt idx="92">
                  <c:v>0.43825902287200402</c:v>
                </c:pt>
                <c:pt idx="93">
                  <c:v>0.77517795848011395</c:v>
                </c:pt>
                <c:pt idx="94">
                  <c:v>0.87485719252403205</c:v>
                </c:pt>
                <c:pt idx="95">
                  <c:v>1.5097286819423701</c:v>
                </c:pt>
                <c:pt idx="96">
                  <c:v>2.3044633293430001</c:v>
                </c:pt>
                <c:pt idx="97">
                  <c:v>2.7003942491067798</c:v>
                </c:pt>
                <c:pt idx="98">
                  <c:v>2.9538803288715001</c:v>
                </c:pt>
                <c:pt idx="99">
                  <c:v>3.3127255586931001</c:v>
                </c:pt>
                <c:pt idx="100">
                  <c:v>3.12056509111108</c:v>
                </c:pt>
                <c:pt idx="101">
                  <c:v>2.7131577947865102</c:v>
                </c:pt>
                <c:pt idx="102">
                  <c:v>2.3743268750227302</c:v>
                </c:pt>
                <c:pt idx="103">
                  <c:v>2.19228942530202</c:v>
                </c:pt>
                <c:pt idx="104">
                  <c:v>1.7843384284319299</c:v>
                </c:pt>
                <c:pt idx="105">
                  <c:v>1.3248064034608111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783-B21E-E0B42DBF80FB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上证!$A$164:$A$269</c:f>
              <c:numCache>
                <c:formatCode>m/d/yyyy</c:formatCode>
                <c:ptCount val="10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</c:numCache>
            </c:numRef>
          </c:cat>
          <c:val>
            <c:numRef>
              <c:f>上证!$G$164:$G$269</c:f>
              <c:numCache>
                <c:formatCode>General</c:formatCode>
                <c:ptCount val="106"/>
                <c:pt idx="0">
                  <c:v>-4.4816495802992602</c:v>
                </c:pt>
                <c:pt idx="1">
                  <c:v>-4.5003633594192003</c:v>
                </c:pt>
                <c:pt idx="2">
                  <c:v>-4.2223267685141899</c:v>
                </c:pt>
                <c:pt idx="3">
                  <c:v>-3.8673350011971301</c:v>
                </c:pt>
                <c:pt idx="4">
                  <c:v>-3.7523403186281801</c:v>
                </c:pt>
                <c:pt idx="5">
                  <c:v>-3.4879828424873098</c:v>
                </c:pt>
                <c:pt idx="6">
                  <c:v>-3.3240932096278</c:v>
                </c:pt>
                <c:pt idx="7">
                  <c:v>-3.3531673268364401</c:v>
                </c:pt>
                <c:pt idx="8">
                  <c:v>-3.3912058114716301</c:v>
                </c:pt>
                <c:pt idx="9">
                  <c:v>-3.2160477310124702</c:v>
                </c:pt>
                <c:pt idx="10">
                  <c:v>-3.0438264896253</c:v>
                </c:pt>
                <c:pt idx="11">
                  <c:v>-2.6814895684644502</c:v>
                </c:pt>
                <c:pt idx="12">
                  <c:v>-2.4548626480423001</c:v>
                </c:pt>
                <c:pt idx="13">
                  <c:v>-2.25063158945221</c:v>
                </c:pt>
                <c:pt idx="14">
                  <c:v>-2.1031972534571901</c:v>
                </c:pt>
                <c:pt idx="15">
                  <c:v>-1.9599452856216899</c:v>
                </c:pt>
                <c:pt idx="16">
                  <c:v>-2.0516349458795999</c:v>
                </c:pt>
                <c:pt idx="17">
                  <c:v>-2.0048908500799101</c:v>
                </c:pt>
                <c:pt idx="18">
                  <c:v>-1.97387761648138</c:v>
                </c:pt>
                <c:pt idx="19">
                  <c:v>-1.8944445046876901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-1.8409535241664201</c:v>
                </c:pt>
                <c:pt idx="24">
                  <c:v>-1.7922279718857499</c:v>
                </c:pt>
                <c:pt idx="25">
                  <c:v>-1.4967488790541601</c:v>
                </c:pt>
                <c:pt idx="26">
                  <c:v>-1.18117815831117</c:v>
                </c:pt>
                <c:pt idx="27">
                  <c:v>-0.90875118049236603</c:v>
                </c:pt>
                <c:pt idx="28">
                  <c:v>-0.61147625508637105</c:v>
                </c:pt>
                <c:pt idx="29">
                  <c:v>-0.41452564946317899</c:v>
                </c:pt>
                <c:pt idx="30">
                  <c:v>-0.44297911260373901</c:v>
                </c:pt>
                <c:pt idx="31">
                  <c:v>-0.614272186156402</c:v>
                </c:pt>
                <c:pt idx="32">
                  <c:v>-0.58070484320382199</c:v>
                </c:pt>
                <c:pt idx="33">
                  <c:v>-0.34614443219591201</c:v>
                </c:pt>
                <c:pt idx="34">
                  <c:v>-0.28885276214882399</c:v>
                </c:pt>
                <c:pt idx="35">
                  <c:v>-0.175671139381644</c:v>
                </c:pt>
                <c:pt idx="36">
                  <c:v>-0.11905054970019199</c:v>
                </c:pt>
                <c:pt idx="37">
                  <c:v>-0.138765232244284</c:v>
                </c:pt>
                <c:pt idx="38">
                  <c:v>-0.34613121625857701</c:v>
                </c:pt>
                <c:pt idx="39">
                  <c:v>-0.35134737214780598</c:v>
                </c:pt>
                <c:pt idx="40">
                  <c:v>-0.273901350634847</c:v>
                </c:pt>
                <c:pt idx="41">
                  <c:v>-5.7584494722469501E-2</c:v>
                </c:pt>
                <c:pt idx="42">
                  <c:v>0.34107548875839</c:v>
                </c:pt>
                <c:pt idx="43">
                  <c:v>0.62215988547054302</c:v>
                </c:pt>
                <c:pt idx="44">
                  <c:v>1.0386891120075901</c:v>
                </c:pt>
                <c:pt idx="45">
                  <c:v>1.427830252855</c:v>
                </c:pt>
                <c:pt idx="46">
                  <c:v>1.9101797836829399</c:v>
                </c:pt>
                <c:pt idx="47">
                  <c:v>2.2904913135530598</c:v>
                </c:pt>
                <c:pt idx="48">
                  <c:v>3.43724489693088</c:v>
                </c:pt>
                <c:pt idx="49">
                  <c:v>4.0037926677245599</c:v>
                </c:pt>
                <c:pt idx="50">
                  <c:v>4.28646052467169</c:v>
                </c:pt>
                <c:pt idx="51">
                  <c:v>4.2549629699287097</c:v>
                </c:pt>
                <c:pt idx="52">
                  <c:v>4.2939467249894401</c:v>
                </c:pt>
                <c:pt idx="53">
                  <c:v>3.49883888427942</c:v>
                </c:pt>
                <c:pt idx="54">
                  <c:v>3.1469947450226399</c:v>
                </c:pt>
                <c:pt idx="55">
                  <c:v>2.9963308735726701</c:v>
                </c:pt>
                <c:pt idx="56">
                  <c:v>2.86490883012319</c:v>
                </c:pt>
                <c:pt idx="57">
                  <c:v>2.8024971015793101</c:v>
                </c:pt>
                <c:pt idx="58">
                  <c:v>2.99795843148007</c:v>
                </c:pt>
                <c:pt idx="59">
                  <c:v>2.8385721478744199</c:v>
                </c:pt>
                <c:pt idx="60">
                  <c:v>2.6485231605371302</c:v>
                </c:pt>
                <c:pt idx="61">
                  <c:v>2.4854488558604899</c:v>
                </c:pt>
                <c:pt idx="62">
                  <c:v>2.1626884281402301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2.8884764013732398</c:v>
                </c:pt>
                <c:pt idx="68">
                  <c:v>3.3287553884843701</c:v>
                </c:pt>
                <c:pt idx="69">
                  <c:v>3.7603366077749101</c:v>
                </c:pt>
                <c:pt idx="70">
                  <c:v>3.9922833833125</c:v>
                </c:pt>
                <c:pt idx="71">
                  <c:v>4.2415651506338197</c:v>
                </c:pt>
                <c:pt idx="72">
                  <c:v>4.5891249290381202</c:v>
                </c:pt>
                <c:pt idx="73">
                  <c:v>4.8240442829115304</c:v>
                </c:pt>
                <c:pt idx="74">
                  <c:v>5.0530330781850301</c:v>
                </c:pt>
                <c:pt idx="75">
                  <c:v>5.3685110800905704</c:v>
                </c:pt>
                <c:pt idx="76">
                  <c:v>5.8362417058027898</c:v>
                </c:pt>
                <c:pt idx="77">
                  <c:v>5.9636563484453298</c:v>
                </c:pt>
                <c:pt idx="78">
                  <c:v>6.2144811726770497</c:v>
                </c:pt>
                <c:pt idx="79">
                  <c:v>6.6217045613555801</c:v>
                </c:pt>
                <c:pt idx="80">
                  <c:v>6.9715526629806801</c:v>
                </c:pt>
                <c:pt idx="81">
                  <c:v>6.2559450859109198</c:v>
                </c:pt>
                <c:pt idx="82">
                  <c:v>5.228814160043</c:v>
                </c:pt>
                <c:pt idx="83">
                  <c:v>4.2556851580197304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0.87660509068554404</c:v>
                </c:pt>
                <c:pt idx="88">
                  <c:v>0.57053170927665098</c:v>
                </c:pt>
                <c:pt idx="89">
                  <c:v>0.50775691203389295</c:v>
                </c:pt>
                <c:pt idx="90">
                  <c:v>0.57659356852044097</c:v>
                </c:pt>
                <c:pt idx="91">
                  <c:v>0.53835152069539305</c:v>
                </c:pt>
                <c:pt idx="92">
                  <c:v>0.92619559105548999</c:v>
                </c:pt>
                <c:pt idx="93">
                  <c:v>1.2699147764794201</c:v>
                </c:pt>
                <c:pt idx="94">
                  <c:v>1.5410567335923999</c:v>
                </c:pt>
                <c:pt idx="95">
                  <c:v>2.26266355777316</c:v>
                </c:pt>
                <c:pt idx="96">
                  <c:v>3.0118230858821402</c:v>
                </c:pt>
                <c:pt idx="97">
                  <c:v>3.3899512218408101</c:v>
                </c:pt>
                <c:pt idx="98">
                  <c:v>3.5753340023253601</c:v>
                </c:pt>
                <c:pt idx="99">
                  <c:v>3.8071336593520102</c:v>
                </c:pt>
                <c:pt idx="100">
                  <c:v>3.48133078758022</c:v>
                </c:pt>
                <c:pt idx="101">
                  <c:v>3.0298706192151301</c:v>
                </c:pt>
                <c:pt idx="102">
                  <c:v>2.6091560593636198</c:v>
                </c:pt>
                <c:pt idx="103">
                  <c:v>2.3908936701335102</c:v>
                </c:pt>
                <c:pt idx="104">
                  <c:v>1.8928767103339501</c:v>
                </c:pt>
                <c:pt idx="105">
                  <c:v>1.45884976120109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783-B21E-E0B42DBF80FB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上证!$A$164:$A$269</c:f>
              <c:numCache>
                <c:formatCode>m/d/yyyy</c:formatCode>
                <c:ptCount val="10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</c:numCache>
            </c:numRef>
          </c:cat>
          <c:val>
            <c:numRef>
              <c:f>上证!$H$164:$H$269</c:f>
              <c:numCache>
                <c:formatCode>General</c:formatCode>
                <c:ptCount val="106"/>
                <c:pt idx="0">
                  <c:v>-3.4047044786026102</c:v>
                </c:pt>
                <c:pt idx="1">
                  <c:v>-3.36575699971648</c:v>
                </c:pt>
                <c:pt idx="2">
                  <c:v>-3.1087378213567201</c:v>
                </c:pt>
                <c:pt idx="3">
                  <c:v>-2.77030390007309</c:v>
                </c:pt>
                <c:pt idx="4">
                  <c:v>-2.6407218778599102</c:v>
                </c:pt>
                <c:pt idx="5">
                  <c:v>-2.4130894562648701</c:v>
                </c:pt>
                <c:pt idx="6">
                  <c:v>-2.2119956672589498</c:v>
                </c:pt>
                <c:pt idx="7">
                  <c:v>-2.1669666886035901</c:v>
                </c:pt>
                <c:pt idx="8">
                  <c:v>-2.0724372097925499</c:v>
                </c:pt>
                <c:pt idx="9">
                  <c:v>-1.8378664768906201</c:v>
                </c:pt>
                <c:pt idx="10">
                  <c:v>-1.5896095582143599</c:v>
                </c:pt>
                <c:pt idx="11">
                  <c:v>-1.2674652640208099</c:v>
                </c:pt>
                <c:pt idx="12">
                  <c:v>-1.07538475467044</c:v>
                </c:pt>
                <c:pt idx="13">
                  <c:v>-0.98742964422497004</c:v>
                </c:pt>
                <c:pt idx="14">
                  <c:v>-0.89932070383443197</c:v>
                </c:pt>
                <c:pt idx="15">
                  <c:v>-0.81432306300857005</c:v>
                </c:pt>
                <c:pt idx="16">
                  <c:v>-0.88725089652770694</c:v>
                </c:pt>
                <c:pt idx="17">
                  <c:v>-0.837801038088828</c:v>
                </c:pt>
                <c:pt idx="18">
                  <c:v>-0.76952888060323099</c:v>
                </c:pt>
                <c:pt idx="19">
                  <c:v>-0.65991386176864097</c:v>
                </c:pt>
                <c:pt idx="20">
                  <c:v>-0.70195082381641205</c:v>
                </c:pt>
                <c:pt idx="21">
                  <c:v>-0.51628569915557398</c:v>
                </c:pt>
                <c:pt idx="22">
                  <c:v>-0.43640157244434102</c:v>
                </c:pt>
                <c:pt idx="23">
                  <c:v>-0.42807293404385</c:v>
                </c:pt>
                <c:pt idx="24">
                  <c:v>-0.37992493254049298</c:v>
                </c:pt>
                <c:pt idx="25">
                  <c:v>-0.135431297055393</c:v>
                </c:pt>
                <c:pt idx="26">
                  <c:v>0.10697795935803001</c:v>
                </c:pt>
                <c:pt idx="27">
                  <c:v>0.26435338056038699</c:v>
                </c:pt>
                <c:pt idx="28">
                  <c:v>0.44109857888078402</c:v>
                </c:pt>
                <c:pt idx="29">
                  <c:v>0.59811917679695004</c:v>
                </c:pt>
                <c:pt idx="30">
                  <c:v>0.56617679526565501</c:v>
                </c:pt>
                <c:pt idx="31">
                  <c:v>0.40103820082340902</c:v>
                </c:pt>
                <c:pt idx="32">
                  <c:v>0.385384685651462</c:v>
                </c:pt>
                <c:pt idx="33">
                  <c:v>0.53193570086991104</c:v>
                </c:pt>
                <c:pt idx="34">
                  <c:v>0.53476458344292299</c:v>
                </c:pt>
                <c:pt idx="35">
                  <c:v>0.58921104171282701</c:v>
                </c:pt>
                <c:pt idx="36">
                  <c:v>0.60436744052985503</c:v>
                </c:pt>
                <c:pt idx="37">
                  <c:v>0.57251424183833199</c:v>
                </c:pt>
                <c:pt idx="38">
                  <c:v>0.41858101910737899</c:v>
                </c:pt>
                <c:pt idx="39">
                  <c:v>0.382685839359373</c:v>
                </c:pt>
                <c:pt idx="40">
                  <c:v>0.40393195714792102</c:v>
                </c:pt>
                <c:pt idx="41">
                  <c:v>0.56040352473172905</c:v>
                </c:pt>
                <c:pt idx="42">
                  <c:v>0.86034447706908201</c:v>
                </c:pt>
                <c:pt idx="43">
                  <c:v>1.0806947374868101</c:v>
                </c:pt>
                <c:pt idx="44">
                  <c:v>1.4544198952882601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2.6631601301407102</c:v>
                </c:pt>
                <c:pt idx="48">
                  <c:v>3.6940285235379502</c:v>
                </c:pt>
                <c:pt idx="49">
                  <c:v>4.2660593099816504</c:v>
                </c:pt>
                <c:pt idx="50">
                  <c:v>4.6049750063794797</c:v>
                </c:pt>
                <c:pt idx="51">
                  <c:v>4.6917024553705797</c:v>
                </c:pt>
                <c:pt idx="52">
                  <c:v>4.8054370868488103</c:v>
                </c:pt>
                <c:pt idx="53">
                  <c:v>4.1753798488547602</c:v>
                </c:pt>
                <c:pt idx="54">
                  <c:v>3.9627223081682201</c:v>
                </c:pt>
                <c:pt idx="55">
                  <c:v>4.05804843877244</c:v>
                </c:pt>
                <c:pt idx="56">
                  <c:v>4.2087191176798404</c:v>
                </c:pt>
                <c:pt idx="57">
                  <c:v>4.3926354775517398</c:v>
                </c:pt>
                <c:pt idx="58">
                  <c:v>4.9068351775504997</c:v>
                </c:pt>
                <c:pt idx="59">
                  <c:v>4.9498462205881397</c:v>
                </c:pt>
                <c:pt idx="60">
                  <c:v>4.7574481694696598</c:v>
                </c:pt>
                <c:pt idx="61">
                  <c:v>4.5514318787887103</c:v>
                </c:pt>
                <c:pt idx="62">
                  <c:v>4.2261550837689699</c:v>
                </c:pt>
                <c:pt idx="63">
                  <c:v>3.8455667257763202</c:v>
                </c:pt>
                <c:pt idx="64">
                  <c:v>3.8083845627287798</c:v>
                </c:pt>
                <c:pt idx="65">
                  <c:v>4.0242525450421196</c:v>
                </c:pt>
                <c:pt idx="66">
                  <c:v>4.2604826867011196</c:v>
                </c:pt>
                <c:pt idx="67">
                  <c:v>4.5460112863917796</c:v>
                </c:pt>
                <c:pt idx="68">
                  <c:v>4.9041605859036599</c:v>
                </c:pt>
                <c:pt idx="69">
                  <c:v>5.2694238589043998</c:v>
                </c:pt>
                <c:pt idx="70">
                  <c:v>5.4395158045611298</c:v>
                </c:pt>
                <c:pt idx="71">
                  <c:v>5.6376006099323197</c:v>
                </c:pt>
                <c:pt idx="72">
                  <c:v>5.9290406378951497</c:v>
                </c:pt>
                <c:pt idx="73">
                  <c:v>6.1168777870139204</c:v>
                </c:pt>
                <c:pt idx="74">
                  <c:v>6.3081286295396097</c:v>
                </c:pt>
                <c:pt idx="75">
                  <c:v>6.5423876912103101</c:v>
                </c:pt>
                <c:pt idx="76">
                  <c:v>6.9583118041395204</c:v>
                </c:pt>
                <c:pt idx="77">
                  <c:v>7.0778567673181696</c:v>
                </c:pt>
                <c:pt idx="78">
                  <c:v>7.28313420226754</c:v>
                </c:pt>
                <c:pt idx="79">
                  <c:v>7.5682766650959898</c:v>
                </c:pt>
                <c:pt idx="80">
                  <c:v>7.88522525792437</c:v>
                </c:pt>
                <c:pt idx="81">
                  <c:v>7.2687483437791904</c:v>
                </c:pt>
                <c:pt idx="82">
                  <c:v>6.3479839875583304</c:v>
                </c:pt>
                <c:pt idx="83">
                  <c:v>5.4266653379402197</c:v>
                </c:pt>
                <c:pt idx="84">
                  <c:v>4.2322197997507196</c:v>
                </c:pt>
                <c:pt idx="85">
                  <c:v>2.8987007810095</c:v>
                </c:pt>
                <c:pt idx="86">
                  <c:v>2.4612313236582701</c:v>
                </c:pt>
                <c:pt idx="87">
                  <c:v>2.2365105881195602</c:v>
                </c:pt>
                <c:pt idx="88">
                  <c:v>1.9764586717650501</c:v>
                </c:pt>
                <c:pt idx="89">
                  <c:v>1.9722571854184601</c:v>
                </c:pt>
                <c:pt idx="90">
                  <c:v>2.0641091510733101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2.7194585467448298</c:v>
                </c:pt>
                <c:pt idx="94">
                  <c:v>3.0238470094104599</c:v>
                </c:pt>
                <c:pt idx="95">
                  <c:v>3.7194864817245601</c:v>
                </c:pt>
                <c:pt idx="96">
                  <c:v>4.4156887559494704</c:v>
                </c:pt>
                <c:pt idx="97">
                  <c:v>4.7608260676857599</c:v>
                </c:pt>
                <c:pt idx="98">
                  <c:v>4.9004893932856204</c:v>
                </c:pt>
                <c:pt idx="99">
                  <c:v>5.0826642356712703</c:v>
                </c:pt>
                <c:pt idx="100">
                  <c:v>4.7781900254159604</c:v>
                </c:pt>
                <c:pt idx="101">
                  <c:v>4.3670423987372899</c:v>
                </c:pt>
                <c:pt idx="102">
                  <c:v>3.98034927247393</c:v>
                </c:pt>
                <c:pt idx="103">
                  <c:v>3.8265906843373698</c:v>
                </c:pt>
                <c:pt idx="104">
                  <c:v>3.40932564202497</c:v>
                </c:pt>
                <c:pt idx="105">
                  <c:v>3.0595621162846127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783-B21E-E0B42DBF80FB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上证!$A$164:$A$269</c:f>
              <c:numCache>
                <c:formatCode>m/d/yyyy</c:formatCode>
                <c:ptCount val="10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</c:numCache>
            </c:numRef>
          </c:cat>
          <c:val>
            <c:numRef>
              <c:f>上证!$I$164:$I$269</c:f>
              <c:numCache>
                <c:formatCode>General</c:formatCode>
                <c:ptCount val="106"/>
                <c:pt idx="11">
                  <c:v>0.83932874148360703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2.6655784573783201</c:v>
                </c:pt>
                <c:pt idx="16">
                  <c:v>2.54434002891053</c:v>
                </c:pt>
                <c:pt idx="17">
                  <c:v>2.5931202120188201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2.8554203734653201</c:v>
                </c:pt>
                <c:pt idx="21">
                  <c:v>3.0856977325233701</c:v>
                </c:pt>
                <c:pt idx="22">
                  <c:v>3.2572327237316099</c:v>
                </c:pt>
                <c:pt idx="23">
                  <c:v>3.3815226038304802</c:v>
                </c:pt>
                <c:pt idx="24">
                  <c:v>3.5667001282071902</c:v>
                </c:pt>
                <c:pt idx="25">
                  <c:v>3.9164645787208601</c:v>
                </c:pt>
                <c:pt idx="26">
                  <c:v>4.2695163900531501</c:v>
                </c:pt>
                <c:pt idx="27">
                  <c:v>4.4011524533892104</c:v>
                </c:pt>
                <c:pt idx="28">
                  <c:v>4.5299543518065901</c:v>
                </c:pt>
                <c:pt idx="29">
                  <c:v>4.6173850890038803</c:v>
                </c:pt>
                <c:pt idx="30">
                  <c:v>4.5362836507553297</c:v>
                </c:pt>
                <c:pt idx="31">
                  <c:v>4.2722642308848497</c:v>
                </c:pt>
                <c:pt idx="32">
                  <c:v>4.2628976400515901</c:v>
                </c:pt>
                <c:pt idx="33">
                  <c:v>4.3742972794210901</c:v>
                </c:pt>
                <c:pt idx="34">
                  <c:v>4.3644246609241097</c:v>
                </c:pt>
                <c:pt idx="35">
                  <c:v>4.3735041025503101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4.1389210366462201</c:v>
                </c:pt>
                <c:pt idx="39">
                  <c:v>4.0732318484386303</c:v>
                </c:pt>
                <c:pt idx="40">
                  <c:v>4.03225610586437</c:v>
                </c:pt>
                <c:pt idx="41">
                  <c:v>4.1461021401489404</c:v>
                </c:pt>
                <c:pt idx="42">
                  <c:v>4.4001819157388997</c:v>
                </c:pt>
                <c:pt idx="43">
                  <c:v>4.5706972757862303</c:v>
                </c:pt>
                <c:pt idx="44">
                  <c:v>4.9580090399307801</c:v>
                </c:pt>
                <c:pt idx="45">
                  <c:v>5.4063764177910203</c:v>
                </c:pt>
                <c:pt idx="46">
                  <c:v>5.9040061102742696</c:v>
                </c:pt>
                <c:pt idx="47">
                  <c:v>6.4217710830046899</c:v>
                </c:pt>
                <c:pt idx="48">
                  <c:v>7.5371148342158101</c:v>
                </c:pt>
                <c:pt idx="49">
                  <c:v>8.0711891705399506</c:v>
                </c:pt>
                <c:pt idx="50">
                  <c:v>8.4198113063575306</c:v>
                </c:pt>
                <c:pt idx="51">
                  <c:v>8.5060446307306403</c:v>
                </c:pt>
                <c:pt idx="52">
                  <c:v>8.6102970543593393</c:v>
                </c:pt>
                <c:pt idx="53">
                  <c:v>8.05167291884724</c:v>
                </c:pt>
                <c:pt idx="54">
                  <c:v>7.8802273247995096</c:v>
                </c:pt>
                <c:pt idx="55">
                  <c:v>7.9690691472228501</c:v>
                </c:pt>
                <c:pt idx="56">
                  <c:v>8.1989469068314094</c:v>
                </c:pt>
                <c:pt idx="57">
                  <c:v>8.4098808818110893</c:v>
                </c:pt>
                <c:pt idx="58">
                  <c:v>8.8464133192793302</c:v>
                </c:pt>
                <c:pt idx="59">
                  <c:v>9.0676504120051291</c:v>
                </c:pt>
                <c:pt idx="60">
                  <c:v>9.0527705374787093</c:v>
                </c:pt>
                <c:pt idx="61">
                  <c:v>8.4581395043087095</c:v>
                </c:pt>
                <c:pt idx="62">
                  <c:v>7.8035509614104299</c:v>
                </c:pt>
                <c:pt idx="63">
                  <c:v>7.1281089843507797</c:v>
                </c:pt>
                <c:pt idx="64">
                  <c:v>6.6055740475690197</c:v>
                </c:pt>
                <c:pt idx="65">
                  <c:v>6.2754669416828603</c:v>
                </c:pt>
                <c:pt idx="66">
                  <c:v>6.4484988670087997</c:v>
                </c:pt>
                <c:pt idx="67">
                  <c:v>6.5798227992329803</c:v>
                </c:pt>
                <c:pt idx="68">
                  <c:v>6.8475297683797498</c:v>
                </c:pt>
                <c:pt idx="69">
                  <c:v>7.1815252952269102</c:v>
                </c:pt>
                <c:pt idx="70">
                  <c:v>7.3573646896491898</c:v>
                </c:pt>
                <c:pt idx="71">
                  <c:v>7.5279017305451603</c:v>
                </c:pt>
                <c:pt idx="72">
                  <c:v>7.9128585997411802</c:v>
                </c:pt>
                <c:pt idx="73">
                  <c:v>8.0665280345640795</c:v>
                </c:pt>
                <c:pt idx="74">
                  <c:v>8.1807726898455506</c:v>
                </c:pt>
                <c:pt idx="75">
                  <c:v>8.3686415920710608</c:v>
                </c:pt>
                <c:pt idx="76">
                  <c:v>8.7910121529614607</c:v>
                </c:pt>
                <c:pt idx="77">
                  <c:v>8.8788847595711307</c:v>
                </c:pt>
                <c:pt idx="78">
                  <c:v>9.1382749218226298</c:v>
                </c:pt>
                <c:pt idx="79">
                  <c:v>9.5222895829567893</c:v>
                </c:pt>
                <c:pt idx="80">
                  <c:v>9.9275294795815601</c:v>
                </c:pt>
                <c:pt idx="81">
                  <c:v>9.5785897264346804</c:v>
                </c:pt>
                <c:pt idx="82">
                  <c:v>8.9185478225818304</c:v>
                </c:pt>
                <c:pt idx="83">
                  <c:v>8.1387065232514004</c:v>
                </c:pt>
                <c:pt idx="84">
                  <c:v>7.0881875399168397</c:v>
                </c:pt>
                <c:pt idx="85">
                  <c:v>5.8908333853084303</c:v>
                </c:pt>
                <c:pt idx="86">
                  <c:v>5.4021804412993903</c:v>
                </c:pt>
                <c:pt idx="87">
                  <c:v>5.1203919278571197</c:v>
                </c:pt>
                <c:pt idx="88">
                  <c:v>4.9022216432723198</c:v>
                </c:pt>
                <c:pt idx="89">
                  <c:v>4.89725337860013</c:v>
                </c:pt>
                <c:pt idx="90">
                  <c:v>4.9686387438211703</c:v>
                </c:pt>
                <c:pt idx="91">
                  <c:v>4.9510988623495402</c:v>
                </c:pt>
                <c:pt idx="92">
                  <c:v>5.3514332115829699</c:v>
                </c:pt>
                <c:pt idx="93">
                  <c:v>5.7303000111304101</c:v>
                </c:pt>
                <c:pt idx="94">
                  <c:v>6.0648511930053601</c:v>
                </c:pt>
                <c:pt idx="95">
                  <c:v>6.7263406188294104</c:v>
                </c:pt>
                <c:pt idx="96">
                  <c:v>7.3223988526397399</c:v>
                </c:pt>
                <c:pt idx="97">
                  <c:v>7.5682566047334801</c:v>
                </c:pt>
                <c:pt idx="98">
                  <c:v>7.6849672344437501</c:v>
                </c:pt>
                <c:pt idx="99">
                  <c:v>7.8578968062314196</c:v>
                </c:pt>
                <c:pt idx="100">
                  <c:v>7.6051459690520504</c:v>
                </c:pt>
                <c:pt idx="101">
                  <c:v>7.3254714145195603</c:v>
                </c:pt>
                <c:pt idx="102">
                  <c:v>6.9878958568034797</c:v>
                </c:pt>
                <c:pt idx="103">
                  <c:v>6.7653290977907199</c:v>
                </c:pt>
                <c:pt idx="104">
                  <c:v>6.29833087239422</c:v>
                </c:pt>
                <c:pt idx="105">
                  <c:v>5.947709974749416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3-4783-B21E-E0B42DB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60">
        <v>43101</v>
      </c>
      <c r="B2" s="49">
        <v>3.944</v>
      </c>
      <c r="C2" s="49">
        <v>36.020000000000003</v>
      </c>
      <c r="D2">
        <f t="shared" ref="D2:D55" si="0">1/C2*100</f>
        <v>2.7762354247640202</v>
      </c>
      <c r="E2">
        <f t="shared" ref="E2:E55" si="1">D2-B2</f>
        <v>-1.16776457523598</v>
      </c>
      <c r="F2" t="e">
        <f>E2-E1</f>
        <v>#VALUE!</v>
      </c>
      <c r="H2" s="27">
        <v>19.12</v>
      </c>
      <c r="I2">
        <f t="shared" ref="I2:I55" si="2">1/H2*100</f>
        <v>5.2301255230125498</v>
      </c>
      <c r="J2">
        <f t="shared" ref="J2:J55" si="3">I2-B2</f>
        <v>1.2861255230125499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spans="1:17" x14ac:dyDescent="0.25">
      <c r="A3" s="61">
        <v>43132</v>
      </c>
      <c r="B3" s="49">
        <v>3.8570000000000002</v>
      </c>
      <c r="C3" s="49">
        <v>34.5</v>
      </c>
      <c r="D3">
        <f t="shared" si="0"/>
        <v>2.8985507246376798</v>
      </c>
      <c r="E3">
        <f t="shared" si="1"/>
        <v>-0.95844927536231905</v>
      </c>
      <c r="F3">
        <f>E3-E2</f>
        <v>0.20931529987366099</v>
      </c>
      <c r="G3" s="31">
        <f>F3+G2</f>
        <v>0.20931529987366099</v>
      </c>
      <c r="H3" s="27">
        <v>18.149999999999999</v>
      </c>
      <c r="I3">
        <f t="shared" si="2"/>
        <v>5.5096418732782402</v>
      </c>
      <c r="J3">
        <f t="shared" si="3"/>
        <v>1.65264187327824</v>
      </c>
      <c r="K3">
        <f t="shared" si="4"/>
        <v>0.36651635026568602</v>
      </c>
      <c r="L3" s="31">
        <f t="shared" ref="L3:L55" si="8">K3+L2</f>
        <v>0.36651635026568602</v>
      </c>
      <c r="M3" s="27">
        <v>45.99</v>
      </c>
      <c r="N3">
        <f t="shared" si="5"/>
        <v>2.1743857360295702</v>
      </c>
      <c r="O3">
        <f t="shared" si="6"/>
        <v>-1.68261426397043</v>
      </c>
      <c r="P3">
        <f t="shared" si="7"/>
        <v>0.13055258026566799</v>
      </c>
      <c r="Q3" s="31">
        <f t="shared" ref="Q3:Q55" si="9">P3+Q2</f>
        <v>0.13055258026566799</v>
      </c>
    </row>
    <row r="4" spans="1:17" x14ac:dyDescent="0.25">
      <c r="A4" s="61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-0.74217729204614402</v>
      </c>
      <c r="F4">
        <f t="shared" ref="F4:F35" si="10">E4-E3</f>
        <v>0.216271983316175</v>
      </c>
      <c r="G4" s="31">
        <f t="shared" ref="G4:G35" si="11">F4+G3</f>
        <v>0.42558728318983602</v>
      </c>
      <c r="H4" s="27">
        <v>17.670000000000002</v>
      </c>
      <c r="I4">
        <f t="shared" si="2"/>
        <v>5.6593095642331601</v>
      </c>
      <c r="J4">
        <f t="shared" si="3"/>
        <v>1.8813095642331601</v>
      </c>
      <c r="K4">
        <f t="shared" si="4"/>
        <v>0.22866769095492501</v>
      </c>
      <c r="L4" s="31">
        <f t="shared" si="8"/>
        <v>0.59518404122061097</v>
      </c>
      <c r="M4" s="27">
        <v>48.64</v>
      </c>
      <c r="N4">
        <f t="shared" si="5"/>
        <v>2.0559210526315801</v>
      </c>
      <c r="O4">
        <f t="shared" si="6"/>
        <v>-1.7220789473684199</v>
      </c>
      <c r="P4">
        <f t="shared" si="7"/>
        <v>-3.9464683397992098E-2</v>
      </c>
      <c r="Q4" s="31">
        <f t="shared" si="9"/>
        <v>9.10878968676756E-2</v>
      </c>
    </row>
    <row r="5" spans="1:17" x14ac:dyDescent="0.25">
      <c r="A5" s="61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-7.7740793707544095E-2</v>
      </c>
      <c r="F5">
        <f t="shared" si="10"/>
        <v>0.66443649833859997</v>
      </c>
      <c r="G5" s="31">
        <f t="shared" si="11"/>
        <v>1.0900237815284399</v>
      </c>
      <c r="H5" s="27">
        <v>17.239999999999998</v>
      </c>
      <c r="I5">
        <f t="shared" si="2"/>
        <v>5.8004640371229703</v>
      </c>
      <c r="J5">
        <f t="shared" si="3"/>
        <v>2.1474640371229698</v>
      </c>
      <c r="K5">
        <f t="shared" si="4"/>
        <v>0.26615447288980798</v>
      </c>
      <c r="L5" s="31">
        <f t="shared" si="8"/>
        <v>0.86133851411041895</v>
      </c>
      <c r="M5" s="27">
        <v>44.54</v>
      </c>
      <c r="N5">
        <f t="shared" si="5"/>
        <v>2.2451728783116298</v>
      </c>
      <c r="O5">
        <f t="shared" si="6"/>
        <v>-1.40782712168837</v>
      </c>
      <c r="P5">
        <f t="shared" si="7"/>
        <v>0.314251825680051</v>
      </c>
      <c r="Q5" s="31">
        <f t="shared" si="9"/>
        <v>0.40533972254772699</v>
      </c>
    </row>
    <row r="6" spans="1:17" x14ac:dyDescent="0.25">
      <c r="A6" s="61">
        <v>43221</v>
      </c>
      <c r="B6" s="49">
        <v>3.6459999999999999</v>
      </c>
      <c r="C6" s="49">
        <v>27.59</v>
      </c>
      <c r="D6">
        <f t="shared" si="0"/>
        <v>3.6245016310257299</v>
      </c>
      <c r="E6">
        <f t="shared" si="1"/>
        <v>-2.1498368974266002E-2</v>
      </c>
      <c r="F6">
        <f t="shared" si="10"/>
        <v>5.6242424733278E-2</v>
      </c>
      <c r="G6" s="31">
        <f t="shared" si="11"/>
        <v>1.1462662062617099</v>
      </c>
      <c r="H6" s="27">
        <v>15.12</v>
      </c>
      <c r="I6">
        <f t="shared" si="2"/>
        <v>6.6137566137566104</v>
      </c>
      <c r="J6">
        <f t="shared" si="3"/>
        <v>2.96775661375661</v>
      </c>
      <c r="K6">
        <f t="shared" si="4"/>
        <v>0.82029257663364497</v>
      </c>
      <c r="L6" s="31">
        <f t="shared" si="8"/>
        <v>1.6816310907440599</v>
      </c>
      <c r="M6" s="27">
        <v>43.6</v>
      </c>
      <c r="N6">
        <f t="shared" si="5"/>
        <v>2.2935779816513802</v>
      </c>
      <c r="O6">
        <f t="shared" si="6"/>
        <v>-1.35242201834862</v>
      </c>
      <c r="P6">
        <f t="shared" si="7"/>
        <v>5.5405103339745597E-2</v>
      </c>
      <c r="Q6" s="31">
        <f t="shared" si="9"/>
        <v>0.46074482588747201</v>
      </c>
    </row>
    <row r="7" spans="1:17" x14ac:dyDescent="0.25">
      <c r="A7" s="61">
        <v>43252</v>
      </c>
      <c r="B7" s="49">
        <v>3.5430000000000001</v>
      </c>
      <c r="C7" s="49">
        <v>25.13</v>
      </c>
      <c r="D7">
        <f t="shared" si="0"/>
        <v>3.9793076004775201</v>
      </c>
      <c r="E7">
        <f t="shared" si="1"/>
        <v>0.43630760047751699</v>
      </c>
      <c r="F7">
        <f t="shared" si="10"/>
        <v>0.45780596945178298</v>
      </c>
      <c r="G7" s="31">
        <f t="shared" si="11"/>
        <v>1.6040721757134999</v>
      </c>
      <c r="H7" s="27">
        <v>14.02</v>
      </c>
      <c r="I7">
        <f t="shared" si="2"/>
        <v>7.1326676176890196</v>
      </c>
      <c r="J7">
        <f t="shared" si="3"/>
        <v>3.5896676176890199</v>
      </c>
      <c r="K7">
        <f t="shared" si="4"/>
        <v>0.62191100393240095</v>
      </c>
      <c r="L7" s="31">
        <f t="shared" si="8"/>
        <v>2.3035420946764602</v>
      </c>
      <c r="M7" s="27">
        <v>39.99</v>
      </c>
      <c r="N7">
        <f t="shared" si="5"/>
        <v>2.50062515628907</v>
      </c>
      <c r="O7">
        <f t="shared" si="6"/>
        <v>-1.0423748437109299</v>
      </c>
      <c r="P7">
        <f t="shared" si="7"/>
        <v>0.31004717463769599</v>
      </c>
      <c r="Q7" s="31">
        <f t="shared" si="9"/>
        <v>0.77079200052516805</v>
      </c>
    </row>
    <row r="8" spans="1:17" x14ac:dyDescent="0.25">
      <c r="A8" s="61">
        <v>43282</v>
      </c>
      <c r="B8" s="49">
        <v>3.5329999999999999</v>
      </c>
      <c r="C8" s="49">
        <v>24.66</v>
      </c>
      <c r="D8">
        <f t="shared" si="0"/>
        <v>4.0551500405515002</v>
      </c>
      <c r="E8">
        <f t="shared" si="1"/>
        <v>0.52215004055150005</v>
      </c>
      <c r="F8">
        <f t="shared" si="10"/>
        <v>8.5842440073983395E-2</v>
      </c>
      <c r="G8" s="31">
        <f t="shared" si="11"/>
        <v>1.68991461578748</v>
      </c>
      <c r="H8" s="27">
        <v>14.23</v>
      </c>
      <c r="I8">
        <f t="shared" si="2"/>
        <v>7.02740688685875</v>
      </c>
      <c r="J8">
        <f t="shared" si="3"/>
        <v>3.4944068868587501</v>
      </c>
      <c r="K8">
        <f t="shared" si="4"/>
        <v>-9.5260730830266593E-2</v>
      </c>
      <c r="L8" s="31">
        <f t="shared" si="8"/>
        <v>2.2082813638462002</v>
      </c>
      <c r="M8" s="27">
        <v>38.92</v>
      </c>
      <c r="N8">
        <f t="shared" si="5"/>
        <v>2.5693730729701998</v>
      </c>
      <c r="O8">
        <f t="shared" si="6"/>
        <v>-0.96362692702980501</v>
      </c>
      <c r="P8">
        <f t="shared" si="7"/>
        <v>7.8747916681123395E-2</v>
      </c>
      <c r="Q8" s="31">
        <f t="shared" si="9"/>
        <v>0.84953991720629196</v>
      </c>
    </row>
    <row r="9" spans="1:17" x14ac:dyDescent="0.25">
      <c r="A9" s="61">
        <v>43313</v>
      </c>
      <c r="B9" s="49">
        <v>3.6</v>
      </c>
      <c r="C9" s="49">
        <v>22.71</v>
      </c>
      <c r="D9">
        <f t="shared" si="0"/>
        <v>4.4033465433729599</v>
      </c>
      <c r="E9">
        <f t="shared" si="1"/>
        <v>0.80334654337296296</v>
      </c>
      <c r="F9">
        <f t="shared" si="10"/>
        <v>0.28119650282146202</v>
      </c>
      <c r="G9" s="31">
        <f t="shared" si="11"/>
        <v>1.9711111186089401</v>
      </c>
      <c r="H9" s="27">
        <v>13.51</v>
      </c>
      <c r="I9">
        <f t="shared" si="2"/>
        <v>7.4019245003701002</v>
      </c>
      <c r="J9">
        <f t="shared" si="3"/>
        <v>3.8019245003701001</v>
      </c>
      <c r="K9">
        <f t="shared" si="4"/>
        <v>0.30751761351134699</v>
      </c>
      <c r="L9" s="31">
        <f t="shared" si="8"/>
        <v>2.51579897735754</v>
      </c>
      <c r="M9" s="27">
        <v>35.630000000000003</v>
      </c>
      <c r="N9">
        <f t="shared" si="5"/>
        <v>2.8066236317709801</v>
      </c>
      <c r="O9">
        <f t="shared" si="6"/>
        <v>-0.79337636822902102</v>
      </c>
      <c r="P9">
        <f t="shared" si="7"/>
        <v>0.17025055880078399</v>
      </c>
      <c r="Q9" s="31">
        <f t="shared" si="9"/>
        <v>1.0197904760070799</v>
      </c>
    </row>
    <row r="10" spans="1:17" x14ac:dyDescent="0.25">
      <c r="A10" s="61">
        <v>43344</v>
      </c>
      <c r="B10" s="49">
        <v>3.6549999999999998</v>
      </c>
      <c r="C10" s="49">
        <v>22.54</v>
      </c>
      <c r="D10">
        <f t="shared" si="0"/>
        <v>4.4365572315882904</v>
      </c>
      <c r="E10">
        <f t="shared" si="1"/>
        <v>0.78155723158828805</v>
      </c>
      <c r="F10">
        <f t="shared" si="10"/>
        <v>-2.1789311784674598E-2</v>
      </c>
      <c r="G10" s="31">
        <f t="shared" si="11"/>
        <v>1.9493218068242699</v>
      </c>
      <c r="H10" s="27">
        <v>14</v>
      </c>
      <c r="I10">
        <f t="shared" si="2"/>
        <v>7.1428571428571397</v>
      </c>
      <c r="J10">
        <f t="shared" si="3"/>
        <v>3.4878571428571399</v>
      </c>
      <c r="K10">
        <f t="shared" si="4"/>
        <v>-0.314067357512954</v>
      </c>
      <c r="L10" s="31">
        <f t="shared" si="8"/>
        <v>2.20173161984459</v>
      </c>
      <c r="M10" s="27">
        <v>35.04</v>
      </c>
      <c r="N10">
        <f t="shared" si="5"/>
        <v>2.8538812785388101</v>
      </c>
      <c r="O10">
        <f t="shared" si="6"/>
        <v>-0.80111872146118701</v>
      </c>
      <c r="P10">
        <f t="shared" si="7"/>
        <v>-7.7423532321661001E-3</v>
      </c>
      <c r="Q10" s="31">
        <f t="shared" si="9"/>
        <v>1.0120481227749101</v>
      </c>
    </row>
    <row r="11" spans="1:17" x14ac:dyDescent="0.25">
      <c r="A11" s="61">
        <v>43374</v>
      </c>
      <c r="B11" s="49">
        <v>3.5329999999999999</v>
      </c>
      <c r="C11" s="49">
        <v>20.37</v>
      </c>
      <c r="D11">
        <f t="shared" si="0"/>
        <v>4.9091801669121304</v>
      </c>
      <c r="E11">
        <f t="shared" si="1"/>
        <v>1.3761801669121301</v>
      </c>
      <c r="F11">
        <f t="shared" si="10"/>
        <v>0.59462293532383803</v>
      </c>
      <c r="G11" s="31">
        <f t="shared" si="11"/>
        <v>2.5439447421481098</v>
      </c>
      <c r="H11" s="27">
        <v>12.93</v>
      </c>
      <c r="I11">
        <f t="shared" si="2"/>
        <v>7.7339520494972902</v>
      </c>
      <c r="J11">
        <f t="shared" si="3"/>
        <v>4.2009520494972898</v>
      </c>
      <c r="K11">
        <f t="shared" si="4"/>
        <v>0.71309490664014996</v>
      </c>
      <c r="L11" s="31">
        <f t="shared" si="8"/>
        <v>2.9148265264847399</v>
      </c>
      <c r="M11" s="27">
        <v>32.04</v>
      </c>
      <c r="N11">
        <f t="shared" si="5"/>
        <v>3.1210986267165999</v>
      </c>
      <c r="O11">
        <f t="shared" si="6"/>
        <v>-0.41190137328339599</v>
      </c>
      <c r="P11">
        <f t="shared" si="7"/>
        <v>0.38921734817779102</v>
      </c>
      <c r="Q11" s="31">
        <f t="shared" si="9"/>
        <v>1.4012654709526999</v>
      </c>
    </row>
    <row r="12" spans="1:17" x14ac:dyDescent="0.25">
      <c r="A12" s="61">
        <v>43405</v>
      </c>
      <c r="B12" s="49">
        <v>3.3980000000000001</v>
      </c>
      <c r="C12" s="49">
        <v>21.05</v>
      </c>
      <c r="D12">
        <f t="shared" si="0"/>
        <v>4.7505938242280301</v>
      </c>
      <c r="E12">
        <f t="shared" si="1"/>
        <v>1.35259382422803</v>
      </c>
      <c r="F12">
        <f t="shared" si="10"/>
        <v>-2.35863426840979E-2</v>
      </c>
      <c r="G12" s="31">
        <f t="shared" si="11"/>
        <v>2.5203583994640102</v>
      </c>
      <c r="H12" s="27">
        <v>12.89</v>
      </c>
      <c r="I12">
        <f t="shared" si="2"/>
        <v>7.7579519006982096</v>
      </c>
      <c r="J12">
        <f t="shared" si="3"/>
        <v>4.3599519006982197</v>
      </c>
      <c r="K12">
        <f t="shared" si="4"/>
        <v>0.158999851200923</v>
      </c>
      <c r="L12" s="31">
        <f t="shared" si="8"/>
        <v>3.07382637768566</v>
      </c>
      <c r="M12" s="27">
        <v>33.68</v>
      </c>
      <c r="N12">
        <f t="shared" si="5"/>
        <v>2.9691211401425202</v>
      </c>
      <c r="O12">
        <f t="shared" si="6"/>
        <v>-0.42887885985748198</v>
      </c>
      <c r="P12">
        <f t="shared" si="7"/>
        <v>-1.6977486574086601E-2</v>
      </c>
      <c r="Q12" s="31">
        <f t="shared" si="9"/>
        <v>1.38428798437861</v>
      </c>
    </row>
    <row r="13" spans="1:17" x14ac:dyDescent="0.25">
      <c r="A13" s="61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1">
        <f t="shared" si="11"/>
        <v>2.8977645752359802</v>
      </c>
      <c r="H13" s="27">
        <v>12.43</v>
      </c>
      <c r="I13">
        <f t="shared" si="2"/>
        <v>8.0450522928399</v>
      </c>
      <c r="J13">
        <f t="shared" si="3"/>
        <v>4.7750522928399004</v>
      </c>
      <c r="K13">
        <f t="shared" si="4"/>
        <v>0.41510039214168898</v>
      </c>
      <c r="L13" s="31">
        <f t="shared" si="8"/>
        <v>3.4889267698273501</v>
      </c>
      <c r="M13" s="27">
        <v>32.1</v>
      </c>
      <c r="N13">
        <f t="shared" si="5"/>
        <v>3.1152647975077898</v>
      </c>
      <c r="O13">
        <f t="shared" si="6"/>
        <v>-0.15473520249221201</v>
      </c>
      <c r="P13">
        <f t="shared" si="7"/>
        <v>0.27414365736527002</v>
      </c>
      <c r="Q13" s="31">
        <f t="shared" si="9"/>
        <v>1.65843164174388</v>
      </c>
    </row>
    <row r="14" spans="1:17" x14ac:dyDescent="0.25">
      <c r="A14" s="61">
        <v>43466</v>
      </c>
      <c r="B14" s="49">
        <v>3.13</v>
      </c>
      <c r="C14" s="49">
        <v>20.25</v>
      </c>
      <c r="D14">
        <f t="shared" si="0"/>
        <v>4.9382716049382704</v>
      </c>
      <c r="E14">
        <f t="shared" si="1"/>
        <v>1.8082716049382701</v>
      </c>
      <c r="F14">
        <f t="shared" si="10"/>
        <v>7.8271604938271497E-2</v>
      </c>
      <c r="G14" s="31">
        <f t="shared" si="11"/>
        <v>2.9760361801742499</v>
      </c>
      <c r="H14" s="27">
        <v>12.91</v>
      </c>
      <c r="I14">
        <f t="shared" si="2"/>
        <v>7.74593338497289</v>
      </c>
      <c r="J14">
        <f t="shared" si="3"/>
        <v>4.6159333849728901</v>
      </c>
      <c r="K14">
        <f t="shared" si="4"/>
        <v>-0.15911890786701499</v>
      </c>
      <c r="L14" s="31">
        <f t="shared" si="8"/>
        <v>3.3298078619603402</v>
      </c>
      <c r="M14" s="27">
        <v>31.27</v>
      </c>
      <c r="N14">
        <f t="shared" si="5"/>
        <v>3.1979533098816799</v>
      </c>
      <c r="O14">
        <f t="shared" si="6"/>
        <v>6.7953309881676E-2</v>
      </c>
      <c r="P14">
        <f t="shared" si="7"/>
        <v>0.22268851237388801</v>
      </c>
      <c r="Q14" s="31">
        <f t="shared" si="9"/>
        <v>1.88112015411777</v>
      </c>
    </row>
    <row r="15" spans="1:17" x14ac:dyDescent="0.25">
      <c r="A15" s="61">
        <v>43497</v>
      </c>
      <c r="B15" s="49">
        <v>3.2080000000000002</v>
      </c>
      <c r="C15" s="49">
        <v>24.56</v>
      </c>
      <c r="D15">
        <f t="shared" si="0"/>
        <v>4.0716612377850199</v>
      </c>
      <c r="E15">
        <f t="shared" si="1"/>
        <v>0.86366123778501602</v>
      </c>
      <c r="F15">
        <f t="shared" si="10"/>
        <v>-0.94461036715325497</v>
      </c>
      <c r="G15" s="31">
        <f t="shared" si="11"/>
        <v>2.0314258130209999</v>
      </c>
      <c r="H15" s="27">
        <v>14.7</v>
      </c>
      <c r="I15">
        <f t="shared" si="2"/>
        <v>6.8027210884353702</v>
      </c>
      <c r="J15">
        <f t="shared" si="3"/>
        <v>3.59472108843537</v>
      </c>
      <c r="K15">
        <f t="shared" si="4"/>
        <v>-1.0212122965375099</v>
      </c>
      <c r="L15" s="31">
        <f t="shared" si="8"/>
        <v>2.3085955654228201</v>
      </c>
      <c r="M15" s="27">
        <v>38.57</v>
      </c>
      <c r="N15">
        <f t="shared" si="5"/>
        <v>2.5926886180969699</v>
      </c>
      <c r="O15">
        <f t="shared" si="6"/>
        <v>-0.61531138190303403</v>
      </c>
      <c r="P15">
        <f t="shared" si="7"/>
        <v>-0.68326469178471005</v>
      </c>
      <c r="Q15" s="31">
        <f t="shared" si="9"/>
        <v>1.19785546233306</v>
      </c>
    </row>
    <row r="16" spans="1:17" x14ac:dyDescent="0.25">
      <c r="A16" s="61">
        <v>43525</v>
      </c>
      <c r="B16" s="49">
        <v>3.0750000000000002</v>
      </c>
      <c r="C16" s="49">
        <v>26.06</v>
      </c>
      <c r="D16">
        <f t="shared" si="0"/>
        <v>3.8372985418265499</v>
      </c>
      <c r="E16">
        <f t="shared" si="1"/>
        <v>0.76229854182655399</v>
      </c>
      <c r="F16">
        <f t="shared" si="10"/>
        <v>-0.10136269595846201</v>
      </c>
      <c r="G16" s="31">
        <f t="shared" si="11"/>
        <v>1.93006311706253</v>
      </c>
      <c r="H16" s="27">
        <v>15.45</v>
      </c>
      <c r="I16">
        <f t="shared" si="2"/>
        <v>6.4724919093851101</v>
      </c>
      <c r="J16">
        <f t="shared" si="3"/>
        <v>3.3974919093851099</v>
      </c>
      <c r="K16">
        <f t="shared" si="4"/>
        <v>-0.19722917905026</v>
      </c>
      <c r="L16" s="31">
        <f t="shared" si="8"/>
        <v>2.11136638637256</v>
      </c>
      <c r="M16" s="27">
        <v>41.29</v>
      </c>
      <c r="N16">
        <f t="shared" si="5"/>
        <v>2.42189392104626</v>
      </c>
      <c r="O16">
        <f t="shared" si="6"/>
        <v>-0.65310607895374195</v>
      </c>
      <c r="P16">
        <f t="shared" si="7"/>
        <v>-3.77946970507081E-2</v>
      </c>
      <c r="Q16" s="31">
        <f t="shared" si="9"/>
        <v>1.16006076528235</v>
      </c>
    </row>
    <row r="17" spans="1:17" x14ac:dyDescent="0.25">
      <c r="A17" s="61">
        <v>43556</v>
      </c>
      <c r="B17" s="49">
        <v>3.4159999999999999</v>
      </c>
      <c r="C17" s="49">
        <v>24.45</v>
      </c>
      <c r="D17">
        <f t="shared" si="0"/>
        <v>4.0899795501022496</v>
      </c>
      <c r="E17">
        <f t="shared" si="1"/>
        <v>0.67397955010224997</v>
      </c>
      <c r="F17">
        <f t="shared" si="10"/>
        <v>-8.8318991724304602E-2</v>
      </c>
      <c r="G17" s="31">
        <f t="shared" si="11"/>
        <v>1.8417441253382301</v>
      </c>
      <c r="H17" s="27">
        <v>15.42</v>
      </c>
      <c r="I17">
        <f t="shared" si="2"/>
        <v>6.4850843060959802</v>
      </c>
      <c r="J17">
        <f t="shared" si="3"/>
        <v>3.0690843060959798</v>
      </c>
      <c r="K17">
        <f t="shared" si="4"/>
        <v>-0.32840760328913399</v>
      </c>
      <c r="L17" s="31">
        <f t="shared" si="8"/>
        <v>1.7829587830834299</v>
      </c>
      <c r="M17" s="27">
        <v>41.43</v>
      </c>
      <c r="N17">
        <f t="shared" si="5"/>
        <v>2.4137098720733801</v>
      </c>
      <c r="O17">
        <f t="shared" si="6"/>
        <v>-1.0022901279266201</v>
      </c>
      <c r="P17">
        <f t="shared" si="7"/>
        <v>-0.34918404897288102</v>
      </c>
      <c r="Q17" s="31">
        <f t="shared" si="9"/>
        <v>0.810876716309473</v>
      </c>
    </row>
    <row r="18" spans="1:17" x14ac:dyDescent="0.25">
      <c r="A18" s="61">
        <v>43586</v>
      </c>
      <c r="B18" s="49">
        <v>3.2970000000000002</v>
      </c>
      <c r="C18" s="49">
        <v>22.93</v>
      </c>
      <c r="D18">
        <f t="shared" si="0"/>
        <v>4.3610989969472298</v>
      </c>
      <c r="E18">
        <f t="shared" si="1"/>
        <v>1.0640989969472301</v>
      </c>
      <c r="F18">
        <f t="shared" si="10"/>
        <v>0.39011944684498101</v>
      </c>
      <c r="G18" s="31">
        <f t="shared" si="11"/>
        <v>2.2318635721832099</v>
      </c>
      <c r="H18" s="27">
        <v>13.41</v>
      </c>
      <c r="I18">
        <f t="shared" si="2"/>
        <v>7.4571215510812801</v>
      </c>
      <c r="J18">
        <f t="shared" si="3"/>
        <v>4.1601215510812803</v>
      </c>
      <c r="K18">
        <f t="shared" si="4"/>
        <v>1.0910372449853001</v>
      </c>
      <c r="L18" s="31">
        <f t="shared" si="8"/>
        <v>2.87399602806873</v>
      </c>
      <c r="M18" s="27">
        <v>39.32</v>
      </c>
      <c r="N18">
        <f t="shared" si="5"/>
        <v>2.5432349949135298</v>
      </c>
      <c r="O18">
        <f t="shared" si="6"/>
        <v>-0.75376500508647004</v>
      </c>
      <c r="P18">
        <f t="shared" si="7"/>
        <v>0.24852512284015299</v>
      </c>
      <c r="Q18" s="31">
        <f t="shared" si="9"/>
        <v>1.05940183914963</v>
      </c>
    </row>
    <row r="19" spans="1:17" x14ac:dyDescent="0.25">
      <c r="A19" s="61">
        <v>43617</v>
      </c>
      <c r="B19" s="49">
        <v>3.2789999999999999</v>
      </c>
      <c r="C19" s="49">
        <v>23.42</v>
      </c>
      <c r="D19">
        <f t="shared" si="0"/>
        <v>4.2698548249359503</v>
      </c>
      <c r="E19">
        <f t="shared" si="1"/>
        <v>0.99085482493595201</v>
      </c>
      <c r="F19">
        <f t="shared" si="10"/>
        <v>-7.3244172011278405E-2</v>
      </c>
      <c r="G19" s="31">
        <f t="shared" si="11"/>
        <v>2.1586194001719301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-0.20323153660950199</v>
      </c>
      <c r="L19" s="31">
        <f t="shared" si="8"/>
        <v>2.6707644914592299</v>
      </c>
      <c r="M19" s="27">
        <v>40.020000000000003</v>
      </c>
      <c r="N19">
        <f t="shared" si="5"/>
        <v>2.4987506246876601</v>
      </c>
      <c r="O19">
        <f t="shared" si="6"/>
        <v>-0.78024937531234395</v>
      </c>
      <c r="P19">
        <f t="shared" si="7"/>
        <v>-2.64843702258739E-2</v>
      </c>
      <c r="Q19" s="31">
        <f t="shared" si="9"/>
        <v>1.0329174689237499</v>
      </c>
    </row>
    <row r="20" spans="1:17" x14ac:dyDescent="0.25">
      <c r="A20" s="61">
        <v>43647</v>
      </c>
      <c r="B20" s="49">
        <v>3.1829999999999998</v>
      </c>
      <c r="C20" s="49">
        <v>23.67</v>
      </c>
      <c r="D20">
        <f t="shared" si="0"/>
        <v>4.2247570764680997</v>
      </c>
      <c r="E20">
        <f t="shared" si="1"/>
        <v>1.0417570764680999</v>
      </c>
      <c r="F20">
        <f t="shared" si="10"/>
        <v>5.0902251532150403E-2</v>
      </c>
      <c r="G20" s="31">
        <f t="shared" si="11"/>
        <v>2.2095216517040801</v>
      </c>
      <c r="H20" s="27">
        <v>13.88</v>
      </c>
      <c r="I20">
        <f t="shared" si="2"/>
        <v>7.2046109510086502</v>
      </c>
      <c r="J20">
        <f t="shared" si="3"/>
        <v>4.0216109510086504</v>
      </c>
      <c r="K20">
        <f t="shared" si="4"/>
        <v>6.4720936536866197E-2</v>
      </c>
      <c r="L20" s="31">
        <f t="shared" si="8"/>
        <v>2.7354854279960898</v>
      </c>
      <c r="M20" s="27">
        <v>40.83</v>
      </c>
      <c r="N20">
        <f t="shared" si="5"/>
        <v>2.4491795248591699</v>
      </c>
      <c r="O20">
        <f t="shared" si="6"/>
        <v>-0.73382047514082704</v>
      </c>
      <c r="P20">
        <f t="shared" si="7"/>
        <v>4.6428900171516602E-2</v>
      </c>
      <c r="Q20" s="31">
        <f t="shared" si="9"/>
        <v>1.07934636909527</v>
      </c>
    </row>
    <row r="21" spans="1:17" x14ac:dyDescent="0.25">
      <c r="A21" s="61">
        <v>43678</v>
      </c>
      <c r="B21" s="49">
        <v>3.0680000000000001</v>
      </c>
      <c r="C21" s="49">
        <v>23.81</v>
      </c>
      <c r="D21">
        <f t="shared" si="0"/>
        <v>4.1999160016799699</v>
      </c>
      <c r="E21">
        <f t="shared" si="1"/>
        <v>1.1319160016799701</v>
      </c>
      <c r="F21">
        <f t="shared" si="10"/>
        <v>9.0158925211863694E-2</v>
      </c>
      <c r="G21" s="31">
        <f t="shared" si="11"/>
        <v>2.2996805769159501</v>
      </c>
      <c r="H21" s="27">
        <v>13.7</v>
      </c>
      <c r="I21">
        <f t="shared" si="2"/>
        <v>7.2992700729926998</v>
      </c>
      <c r="J21">
        <f t="shared" si="3"/>
        <v>4.2312700729927002</v>
      </c>
      <c r="K21">
        <f t="shared" si="4"/>
        <v>0.20965912198405601</v>
      </c>
      <c r="L21" s="31">
        <f t="shared" si="8"/>
        <v>2.9451445499801499</v>
      </c>
      <c r="M21" s="27">
        <v>42.1</v>
      </c>
      <c r="N21">
        <f t="shared" si="5"/>
        <v>2.3752969121140102</v>
      </c>
      <c r="O21">
        <f t="shared" si="6"/>
        <v>-0.692703087885986</v>
      </c>
      <c r="P21">
        <f t="shared" si="7"/>
        <v>4.1117387254841403E-2</v>
      </c>
      <c r="Q21" s="31">
        <f t="shared" si="9"/>
        <v>1.1204637563501101</v>
      </c>
    </row>
    <row r="22" spans="1:17" x14ac:dyDescent="0.25">
      <c r="A22" s="61">
        <v>43709</v>
      </c>
      <c r="B22" s="49">
        <v>3.1549999999999998</v>
      </c>
      <c r="C22" s="49">
        <v>23.94</v>
      </c>
      <c r="D22">
        <f t="shared" si="0"/>
        <v>4.1771094402673397</v>
      </c>
      <c r="E22">
        <f t="shared" si="1"/>
        <v>1.0221094402673401</v>
      </c>
      <c r="F22">
        <f t="shared" si="10"/>
        <v>-0.109806561412631</v>
      </c>
      <c r="G22" s="31">
        <f t="shared" si="11"/>
        <v>2.1898740155033201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-0.15038005852092201</v>
      </c>
      <c r="L22" s="31">
        <f t="shared" si="8"/>
        <v>2.79476449145923</v>
      </c>
      <c r="M22" s="27">
        <v>43.03</v>
      </c>
      <c r="N22">
        <f t="shared" si="5"/>
        <v>2.3239600278875199</v>
      </c>
      <c r="O22">
        <f t="shared" si="6"/>
        <v>-0.83103997211247904</v>
      </c>
      <c r="P22">
        <f t="shared" si="7"/>
        <v>-0.13833688422649401</v>
      </c>
      <c r="Q22" s="31">
        <f t="shared" si="9"/>
        <v>0.98212687212361705</v>
      </c>
    </row>
    <row r="23" spans="1:17" x14ac:dyDescent="0.25">
      <c r="A23" s="61">
        <v>43739</v>
      </c>
      <c r="B23" s="49">
        <v>3.2810000000000001</v>
      </c>
      <c r="C23" s="49">
        <v>24.29</v>
      </c>
      <c r="D23">
        <f t="shared" si="0"/>
        <v>4.1169205434335101</v>
      </c>
      <c r="E23">
        <f t="shared" si="1"/>
        <v>0.83592054343351196</v>
      </c>
      <c r="F23">
        <f t="shared" si="10"/>
        <v>-0.186188896833824</v>
      </c>
      <c r="G23" s="31">
        <f t="shared" si="11"/>
        <v>2.0036851186694902</v>
      </c>
      <c r="H23" s="27">
        <v>13.93</v>
      </c>
      <c r="I23">
        <f t="shared" si="2"/>
        <v>7.1787508973438596</v>
      </c>
      <c r="J23">
        <f t="shared" si="3"/>
        <v>3.8977508973438599</v>
      </c>
      <c r="K23">
        <f t="shared" si="4"/>
        <v>-0.183139117127918</v>
      </c>
      <c r="L23" s="31">
        <f t="shared" si="8"/>
        <v>2.61162537433131</v>
      </c>
      <c r="M23" s="27">
        <v>43.67</v>
      </c>
      <c r="N23">
        <f t="shared" si="5"/>
        <v>2.2899015342340299</v>
      </c>
      <c r="O23">
        <f t="shared" si="6"/>
        <v>-0.99109846576597205</v>
      </c>
      <c r="P23">
        <f t="shared" si="7"/>
        <v>-0.16005849365349301</v>
      </c>
      <c r="Q23" s="31">
        <f t="shared" si="9"/>
        <v>0.82206837847012404</v>
      </c>
    </row>
    <row r="24" spans="1:17" x14ac:dyDescent="0.25">
      <c r="A24" s="61">
        <v>43770</v>
      </c>
      <c r="B24" s="49">
        <v>3.1920000000000002</v>
      </c>
      <c r="C24" s="49">
        <v>24.03</v>
      </c>
      <c r="D24">
        <f t="shared" si="0"/>
        <v>4.16146483562214</v>
      </c>
      <c r="E24">
        <f t="shared" si="1"/>
        <v>0.96946483562213903</v>
      </c>
      <c r="F24">
        <f t="shared" si="10"/>
        <v>0.13354429218862701</v>
      </c>
      <c r="G24" s="31">
        <f t="shared" si="11"/>
        <v>2.13722941085812</v>
      </c>
      <c r="H24" s="27">
        <v>13.71</v>
      </c>
      <c r="I24">
        <f t="shared" si="2"/>
        <v>7.2939460247994203</v>
      </c>
      <c r="J24">
        <f t="shared" si="3"/>
        <v>4.1019460247994202</v>
      </c>
      <c r="K24">
        <f t="shared" si="4"/>
        <v>0.20419512745555399</v>
      </c>
      <c r="L24" s="31">
        <f t="shared" si="8"/>
        <v>2.8158205017868601</v>
      </c>
      <c r="M24" s="27">
        <v>43.05</v>
      </c>
      <c r="N24">
        <f t="shared" si="5"/>
        <v>2.3228803716608599</v>
      </c>
      <c r="O24">
        <f t="shared" si="6"/>
        <v>-0.86911962833914103</v>
      </c>
      <c r="P24">
        <f t="shared" si="7"/>
        <v>0.12197883742683099</v>
      </c>
      <c r="Q24" s="31">
        <f t="shared" si="9"/>
        <v>0.94404721589695595</v>
      </c>
    </row>
    <row r="25" spans="1:17" x14ac:dyDescent="0.25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M158" sqref="M158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91</v>
      </c>
    </row>
    <row r="2" spans="1:2" x14ac:dyDescent="0.25">
      <c r="A2" t="s">
        <v>235</v>
      </c>
    </row>
    <row r="3" spans="1:2" x14ac:dyDescent="0.25">
      <c r="A3" t="s">
        <v>236</v>
      </c>
    </row>
    <row r="4" spans="1:2" x14ac:dyDescent="0.25">
      <c r="A4" t="s">
        <v>237</v>
      </c>
    </row>
    <row r="5" spans="1:2" x14ac:dyDescent="0.25">
      <c r="A5" t="s">
        <v>238</v>
      </c>
    </row>
    <row r="6" spans="1:2" x14ac:dyDescent="0.25">
      <c r="A6" t="s">
        <v>239</v>
      </c>
    </row>
    <row r="7" spans="1:2" x14ac:dyDescent="0.25">
      <c r="A7" t="s">
        <v>240</v>
      </c>
    </row>
    <row r="8" spans="1:2" x14ac:dyDescent="0.25">
      <c r="A8" t="s">
        <v>241</v>
      </c>
    </row>
    <row r="9" spans="1:2" x14ac:dyDescent="0.25">
      <c r="A9" t="s">
        <v>242</v>
      </c>
    </row>
    <row r="10" spans="1:2" x14ac:dyDescent="0.25">
      <c r="A10" t="s">
        <v>243</v>
      </c>
    </row>
    <row r="11" spans="1:2" x14ac:dyDescent="0.25">
      <c r="A11" t="s">
        <v>244</v>
      </c>
    </row>
    <row r="12" spans="1:2" x14ac:dyDescent="0.25">
      <c r="A12" t="s">
        <v>245</v>
      </c>
    </row>
    <row r="13" spans="1:2" x14ac:dyDescent="0.25">
      <c r="A13" t="s">
        <v>246</v>
      </c>
    </row>
    <row r="14" spans="1:2" x14ac:dyDescent="0.25">
      <c r="A14" t="s">
        <v>247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248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4"/>
      <c r="B3" s="18" t="s">
        <v>102</v>
      </c>
      <c r="C3" s="17" t="s">
        <v>249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4"/>
      <c r="B4" s="18" t="s">
        <v>117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4"/>
      <c r="B5" s="18" t="s">
        <v>118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4"/>
      <c r="B7" s="18" t="s">
        <v>121</v>
      </c>
      <c r="C7" s="17" t="s">
        <v>101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4"/>
      <c r="B8" s="18" t="s">
        <v>122</v>
      </c>
      <c r="C8" s="17" t="s">
        <v>101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5" t="s">
        <v>127</v>
      </c>
      <c r="B10" s="18" t="s">
        <v>128</v>
      </c>
      <c r="C10" s="21" t="s">
        <v>250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6"/>
      <c r="B11" s="18" t="s">
        <v>152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251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6"/>
      <c r="B15" s="18" t="s">
        <v>177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6"/>
      <c r="B16" s="18" t="s">
        <v>178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6"/>
      <c r="B19" s="18" t="s">
        <v>183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8"/>
      <c r="B22" s="18" t="s">
        <v>253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M158" sqref="M15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254</v>
      </c>
      <c r="D1" s="17" t="s">
        <v>255</v>
      </c>
      <c r="E1" s="17" t="s">
        <v>93</v>
      </c>
      <c r="F1" s="17" t="s">
        <v>95</v>
      </c>
      <c r="G1" s="17" t="s">
        <v>86</v>
      </c>
      <c r="H1" s="17" t="s">
        <v>84</v>
      </c>
      <c r="I1" s="17" t="s">
        <v>82</v>
      </c>
      <c r="J1" s="17" t="s">
        <v>256</v>
      </c>
      <c r="K1" s="17" t="s">
        <v>257</v>
      </c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/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/>
    </row>
    <row r="3" spans="1:12" x14ac:dyDescent="0.25">
      <c r="A3" s="64"/>
      <c r="B3" s="18" t="s">
        <v>102</v>
      </c>
      <c r="C3" s="17" t="s">
        <v>101</v>
      </c>
      <c r="D3" s="17" t="s">
        <v>101</v>
      </c>
      <c r="E3" s="17" t="s">
        <v>109</v>
      </c>
      <c r="F3" s="17" t="s">
        <v>109</v>
      </c>
      <c r="G3" s="17" t="s">
        <v>109</v>
      </c>
      <c r="H3" s="17" t="s">
        <v>109</v>
      </c>
      <c r="I3" s="17" t="s">
        <v>109</v>
      </c>
      <c r="J3" s="17" t="s">
        <v>110</v>
      </c>
      <c r="K3" s="17" t="s">
        <v>258</v>
      </c>
      <c r="L3" s="17"/>
    </row>
    <row r="4" spans="1:12" x14ac:dyDescent="0.25">
      <c r="A4" s="64"/>
      <c r="B4" s="18" t="s">
        <v>117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4"/>
      <c r="B5" s="18" t="s">
        <v>118</v>
      </c>
      <c r="C5" s="17"/>
      <c r="D5" s="17"/>
      <c r="E5" s="17" t="s">
        <v>119</v>
      </c>
      <c r="F5" s="17" t="s">
        <v>119</v>
      </c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/>
    </row>
    <row r="8" spans="1:12" x14ac:dyDescent="0.25">
      <c r="A8" s="64"/>
      <c r="B8" s="18" t="s">
        <v>122</v>
      </c>
      <c r="C8" s="17" t="s">
        <v>101</v>
      </c>
      <c r="D8" s="17" t="s">
        <v>101</v>
      </c>
      <c r="E8" s="17" t="s">
        <v>101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5" t="s">
        <v>127</v>
      </c>
      <c r="B10" s="18" t="s">
        <v>128</v>
      </c>
      <c r="C10" s="21" t="s">
        <v>259</v>
      </c>
      <c r="D10" s="21" t="s">
        <v>260</v>
      </c>
      <c r="E10" s="21" t="s">
        <v>146</v>
      </c>
      <c r="F10" s="21" t="s">
        <v>148</v>
      </c>
      <c r="G10" s="21" t="s">
        <v>139</v>
      </c>
      <c r="H10" s="21" t="s">
        <v>137</v>
      </c>
      <c r="I10" s="21" t="s">
        <v>135</v>
      </c>
      <c r="J10" s="21" t="s">
        <v>261</v>
      </c>
      <c r="K10" s="21" t="s">
        <v>262</v>
      </c>
      <c r="L10" s="21"/>
    </row>
    <row r="11" spans="1:12" x14ac:dyDescent="0.25">
      <c r="A11" s="66"/>
      <c r="B11" s="18" t="s">
        <v>152</v>
      </c>
      <c r="C11" s="17" t="s">
        <v>263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264</v>
      </c>
      <c r="D12" s="17" t="s">
        <v>265</v>
      </c>
      <c r="E12" s="17" t="s">
        <v>165</v>
      </c>
      <c r="F12" s="17">
        <v>20</v>
      </c>
      <c r="G12" s="17" t="s">
        <v>163</v>
      </c>
      <c r="H12" s="17" t="s">
        <v>161</v>
      </c>
      <c r="I12" s="17" t="s">
        <v>159</v>
      </c>
      <c r="J12" s="17">
        <v>45.85</v>
      </c>
      <c r="K12" s="17" t="s">
        <v>266</v>
      </c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>
        <f>0.04/0.07</f>
        <v>0.57142857142857095</v>
      </c>
      <c r="E14" s="19">
        <v>1.25</v>
      </c>
      <c r="F14" s="17">
        <f>0.04/0.03</f>
        <v>1.3333333333333299</v>
      </c>
      <c r="G14" s="19">
        <v>0.5</v>
      </c>
      <c r="H14" s="19">
        <f>0.01/0.11</f>
        <v>9.0909090909090898E-2</v>
      </c>
      <c r="I14" s="19">
        <v>3.37</v>
      </c>
      <c r="J14" s="19"/>
      <c r="K14" s="19">
        <v>0.5</v>
      </c>
      <c r="L14" s="19"/>
    </row>
    <row r="15" spans="1:12" x14ac:dyDescent="0.25">
      <c r="A15" s="66"/>
      <c r="B15" s="18" t="s">
        <v>177</v>
      </c>
      <c r="C15" s="17" t="s">
        <v>123</v>
      </c>
      <c r="D15" s="17" t="s">
        <v>101</v>
      </c>
      <c r="E15" s="17" t="s">
        <v>101</v>
      </c>
      <c r="F15" s="17" t="s">
        <v>101</v>
      </c>
      <c r="G15" s="17" t="s">
        <v>123</v>
      </c>
      <c r="H15" s="17" t="s">
        <v>123</v>
      </c>
      <c r="I15" s="17" t="s">
        <v>123</v>
      </c>
      <c r="J15" s="17" t="s">
        <v>101</v>
      </c>
      <c r="K15" s="17" t="s">
        <v>101</v>
      </c>
      <c r="L15" s="17"/>
    </row>
    <row r="16" spans="1:12" x14ac:dyDescent="0.25">
      <c r="A16" s="66"/>
      <c r="B16" s="18" t="s">
        <v>178</v>
      </c>
      <c r="C16" s="17" t="s">
        <v>267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 t="s">
        <v>123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6"/>
      <c r="B19" s="18" t="s">
        <v>183</v>
      </c>
      <c r="C19" s="17" t="s">
        <v>268</v>
      </c>
      <c r="D19" s="17" t="s">
        <v>269</v>
      </c>
      <c r="E19" s="17" t="s">
        <v>198</v>
      </c>
      <c r="F19" s="17"/>
      <c r="G19" s="17" t="s">
        <v>193</v>
      </c>
      <c r="H19" s="17" t="s">
        <v>191</v>
      </c>
      <c r="I19" s="17" t="s">
        <v>184</v>
      </c>
      <c r="J19" s="17" t="s">
        <v>270</v>
      </c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7.2</v>
      </c>
      <c r="L21" s="17"/>
    </row>
    <row r="22" spans="1:12" x14ac:dyDescent="0.25">
      <c r="A22" s="68"/>
      <c r="B22" s="18" t="s">
        <v>253</v>
      </c>
      <c r="C22" s="19">
        <f>(C21-C6)/C6</f>
        <v>-1</v>
      </c>
      <c r="D22" s="19">
        <f t="shared" ref="D22:L22" si="0">(D21-D6)/D6</f>
        <v>0.31147540983606598</v>
      </c>
      <c r="E22" s="19">
        <f t="shared" si="0"/>
        <v>0.243523316062176</v>
      </c>
      <c r="F22" s="19">
        <f t="shared" si="0"/>
        <v>0.61383285302593604</v>
      </c>
      <c r="G22" s="19">
        <f t="shared" si="0"/>
        <v>2.0876826722337799E-3</v>
      </c>
      <c r="H22" s="19">
        <f t="shared" si="0"/>
        <v>0.140142517814727</v>
      </c>
      <c r="I22" s="19">
        <f t="shared" si="0"/>
        <v>0.73106646058732605</v>
      </c>
      <c r="J22" s="19">
        <f t="shared" si="0"/>
        <v>-0.69101123595505598</v>
      </c>
      <c r="K22" s="19">
        <f t="shared" si="0"/>
        <v>0.15942028985507201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M158" sqref="M158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9" t="s">
        <v>271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x14ac:dyDescent="0.25">
      <c r="A2" s="4"/>
      <c r="B2" s="4"/>
      <c r="C2" s="4"/>
      <c r="D2" s="70"/>
      <c r="E2" s="7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33</v>
      </c>
      <c r="C3" s="5">
        <v>43942</v>
      </c>
      <c r="D3" t="s">
        <v>272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19</v>
      </c>
      <c r="B4">
        <v>36</v>
      </c>
      <c r="C4" s="6" t="s">
        <v>273</v>
      </c>
      <c r="K4" s="6" t="s">
        <v>274</v>
      </c>
    </row>
    <row r="5" spans="1:17" ht="56" x14ac:dyDescent="0.25">
      <c r="A5" t="s">
        <v>275</v>
      </c>
      <c r="B5">
        <v>32</v>
      </c>
      <c r="D5" s="7" t="s">
        <v>276</v>
      </c>
      <c r="E5" s="6" t="s">
        <v>277</v>
      </c>
      <c r="F5" s="8" t="s">
        <v>278</v>
      </c>
      <c r="I5" s="6" t="s">
        <v>279</v>
      </c>
    </row>
    <row r="6" spans="1:17" x14ac:dyDescent="0.25">
      <c r="A6" t="s">
        <v>280</v>
      </c>
      <c r="B6">
        <v>36</v>
      </c>
    </row>
    <row r="7" spans="1:17" x14ac:dyDescent="0.25">
      <c r="A7" t="s">
        <v>281</v>
      </c>
      <c r="B7">
        <v>24</v>
      </c>
      <c r="C7" s="9"/>
    </row>
    <row r="8" spans="1:17" x14ac:dyDescent="0.25">
      <c r="A8" t="s">
        <v>282</v>
      </c>
      <c r="B8">
        <v>18</v>
      </c>
      <c r="F8" s="10"/>
      <c r="I8" s="8"/>
    </row>
    <row r="9" spans="1:17" ht="28" x14ac:dyDescent="0.25">
      <c r="A9" t="s">
        <v>283</v>
      </c>
      <c r="B9">
        <v>66</v>
      </c>
      <c r="F9" s="8" t="s">
        <v>284</v>
      </c>
      <c r="K9" s="6" t="s">
        <v>285</v>
      </c>
    </row>
    <row r="10" spans="1:17" s="1" customFormat="1" x14ac:dyDescent="0.25"/>
    <row r="11" spans="1:17" s="2" customFormat="1" x14ac:dyDescent="0.25">
      <c r="A11" s="2" t="s">
        <v>286</v>
      </c>
      <c r="B11" s="2">
        <v>18</v>
      </c>
      <c r="G11" s="11" t="s">
        <v>287</v>
      </c>
      <c r="H11" s="2" t="s">
        <v>288</v>
      </c>
      <c r="I11" s="13" t="s">
        <v>289</v>
      </c>
      <c r="J11" s="14"/>
    </row>
    <row r="12" spans="1:17" x14ac:dyDescent="0.25">
      <c r="A12" t="s">
        <v>290</v>
      </c>
      <c r="B12">
        <v>32</v>
      </c>
      <c r="E12" s="10"/>
      <c r="I12" s="15"/>
    </row>
    <row r="13" spans="1:17" x14ac:dyDescent="0.25">
      <c r="A13" t="s">
        <v>291</v>
      </c>
      <c r="B13">
        <v>32</v>
      </c>
      <c r="K13" s="8"/>
    </row>
    <row r="14" spans="1:17" ht="42" x14ac:dyDescent="0.25">
      <c r="A14" t="s">
        <v>292</v>
      </c>
      <c r="B14">
        <v>36</v>
      </c>
      <c r="J14" s="8"/>
      <c r="K14" t="s">
        <v>287</v>
      </c>
      <c r="M14" s="16" t="s">
        <v>293</v>
      </c>
    </row>
    <row r="15" spans="1:17" x14ac:dyDescent="0.25">
      <c r="A15" t="s">
        <v>294</v>
      </c>
      <c r="B15">
        <v>30</v>
      </c>
      <c r="G15" s="8"/>
    </row>
    <row r="16" spans="1:17" ht="28" x14ac:dyDescent="0.25">
      <c r="A16" t="s">
        <v>78</v>
      </c>
      <c r="B16">
        <v>36</v>
      </c>
      <c r="D16" s="10"/>
      <c r="H16" s="8" t="s">
        <v>287</v>
      </c>
      <c r="K16" s="6" t="s">
        <v>295</v>
      </c>
    </row>
    <row r="17" spans="1:12" x14ac:dyDescent="0.25">
      <c r="A17" t="s">
        <v>296</v>
      </c>
      <c r="B17">
        <v>42</v>
      </c>
      <c r="E17" s="8"/>
    </row>
    <row r="18" spans="1:12" x14ac:dyDescent="0.25">
      <c r="A18" t="s">
        <v>297</v>
      </c>
      <c r="B18">
        <v>30</v>
      </c>
      <c r="E18" s="12"/>
    </row>
    <row r="19" spans="1:12" s="3" customFormat="1" x14ac:dyDescent="0.25">
      <c r="A19" s="1" t="s">
        <v>298</v>
      </c>
    </row>
    <row r="20" spans="1:12" x14ac:dyDescent="0.25">
      <c r="A20" t="s">
        <v>299</v>
      </c>
      <c r="B20">
        <v>35</v>
      </c>
      <c r="K20" s="8" t="s">
        <v>300</v>
      </c>
      <c r="L20" t="s">
        <v>301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7">
        <v>43511</v>
      </c>
      <c r="B2" s="49">
        <v>3.09</v>
      </c>
      <c r="C2" s="27">
        <v>22.095551316274602</v>
      </c>
      <c r="D2">
        <f t="shared" ref="D2:D43" si="0">1/C2*100</f>
        <v>4.5257979114711899</v>
      </c>
      <c r="E2">
        <f t="shared" ref="E2:E43" si="1">D2-B2</f>
        <v>1.4357979114711901</v>
      </c>
      <c r="F2" t="e">
        <f>E2-#REF!</f>
        <v>#REF!</v>
      </c>
      <c r="G2" s="3"/>
      <c r="H2" s="58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7">
        <v>43518</v>
      </c>
      <c r="B3" s="49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7">
        <v>43525</v>
      </c>
      <c r="B4" s="49">
        <v>3.1949999999999998</v>
      </c>
      <c r="C4" s="27">
        <v>24.115507739081799</v>
      </c>
      <c r="D4">
        <f t="shared" si="0"/>
        <v>4.1467092910484</v>
      </c>
      <c r="E4">
        <f t="shared" si="1"/>
        <v>0.95170929104839697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7">
        <v>43532</v>
      </c>
      <c r="B5" s="49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0.90087998702223004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7">
        <v>43539</v>
      </c>
      <c r="B6" s="49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0.82546387241767005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7">
        <v>43546</v>
      </c>
      <c r="B7" s="49">
        <v>3.1379999999999999</v>
      </c>
      <c r="C7" s="27">
        <v>25.9872929666918</v>
      </c>
      <c r="D7">
        <f t="shared" si="0"/>
        <v>3.8480345039466402</v>
      </c>
      <c r="E7">
        <f t="shared" si="1"/>
        <v>0.71003450394664402</v>
      </c>
      <c r="F7">
        <f t="shared" si="8"/>
        <v>-0.72576340752454105</v>
      </c>
      <c r="G7" s="31">
        <f t="shared" ref="G7:G54" si="11">F7+G6</f>
        <v>-0.72576340752454105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6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7">
        <v>43553</v>
      </c>
      <c r="B8" s="49">
        <v>3.0750000000000002</v>
      </c>
      <c r="C8" s="27">
        <v>26.06</v>
      </c>
      <c r="D8">
        <f t="shared" si="0"/>
        <v>3.8372985418265499</v>
      </c>
      <c r="E8">
        <f t="shared" si="1"/>
        <v>0.76229854182655399</v>
      </c>
      <c r="F8">
        <f t="shared" si="8"/>
        <v>-0.34055212436861598</v>
      </c>
      <c r="G8" s="31">
        <f t="shared" si="11"/>
        <v>-1.0663155318931601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6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7">
        <v>43559</v>
      </c>
      <c r="B9" s="49">
        <v>3.2679999999999998</v>
      </c>
      <c r="C9" s="27">
        <v>26.323377983219899</v>
      </c>
      <c r="D9">
        <f t="shared" si="0"/>
        <v>3.7989045351149802</v>
      </c>
      <c r="E9">
        <f t="shared" si="1"/>
        <v>0.53090453511498503</v>
      </c>
      <c r="F9">
        <f t="shared" si="8"/>
        <v>-0.42080475593341199</v>
      </c>
      <c r="G9" s="31">
        <f t="shared" si="11"/>
        <v>-1.4871202878265699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6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7">
        <v>43567</v>
      </c>
      <c r="B10" s="49">
        <v>3.331</v>
      </c>
      <c r="C10" s="27">
        <v>25.607002407352098</v>
      </c>
      <c r="D10">
        <f t="shared" si="0"/>
        <v>3.9051818096166002</v>
      </c>
      <c r="E10">
        <f t="shared" si="1"/>
        <v>0.57418180961660403</v>
      </c>
      <c r="F10">
        <f t="shared" si="8"/>
        <v>-0.32669817740562601</v>
      </c>
      <c r="G10" s="31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6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7">
        <v>43574</v>
      </c>
      <c r="B11" s="49">
        <v>3.39</v>
      </c>
      <c r="C11" s="27">
        <v>26.3295444843315</v>
      </c>
      <c r="D11">
        <f t="shared" si="0"/>
        <v>3.7980148141001502</v>
      </c>
      <c r="E11">
        <f t="shared" si="1"/>
        <v>0.408014814100153</v>
      </c>
      <c r="F11">
        <f t="shared" si="8"/>
        <v>-0.417449058317517</v>
      </c>
      <c r="G11" s="31">
        <f t="shared" si="11"/>
        <v>-2.2312675235497101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6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7">
        <v>43581</v>
      </c>
      <c r="B12" s="49">
        <v>3.4209999999999998</v>
      </c>
      <c r="C12" s="27">
        <v>24.7186218865413</v>
      </c>
      <c r="D12">
        <f t="shared" si="0"/>
        <v>4.0455329774855899</v>
      </c>
      <c r="E12">
        <f t="shared" si="1"/>
        <v>0.624532977485595</v>
      </c>
      <c r="F12">
        <f t="shared" si="8"/>
        <v>-8.5501526461049707E-2</v>
      </c>
      <c r="G12" s="31">
        <f t="shared" si="11"/>
        <v>-2.3167690500107598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6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7">
        <v>43585</v>
      </c>
      <c r="B13" s="49">
        <v>3.4159999999999999</v>
      </c>
      <c r="C13" s="27">
        <v>24.862118139260701</v>
      </c>
      <c r="D13">
        <f t="shared" si="0"/>
        <v>4.0221834455080598</v>
      </c>
      <c r="E13">
        <f t="shared" si="1"/>
        <v>0.60618344550805803</v>
      </c>
      <c r="F13">
        <f t="shared" si="8"/>
        <v>-0.15611509631849599</v>
      </c>
      <c r="G13" s="31">
        <f t="shared" si="11"/>
        <v>-2.4728841463292599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6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7">
        <v>43595</v>
      </c>
      <c r="B14" s="49">
        <v>3.3140000000000001</v>
      </c>
      <c r="C14" s="27">
        <v>23.733592974764299</v>
      </c>
      <c r="D14">
        <f t="shared" si="0"/>
        <v>4.2134370512854504</v>
      </c>
      <c r="E14">
        <f t="shared" si="1"/>
        <v>0.89943705128545104</v>
      </c>
      <c r="F14">
        <f t="shared" si="8"/>
        <v>0.36853251617046601</v>
      </c>
      <c r="G14" s="31">
        <f t="shared" si="11"/>
        <v>-2.1043516301587899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6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7">
        <v>43602</v>
      </c>
      <c r="B15" s="49">
        <v>3.2829999999999999</v>
      </c>
      <c r="C15" s="27">
        <v>23.129163593042001</v>
      </c>
      <c r="D15">
        <f t="shared" si="0"/>
        <v>4.3235458817059502</v>
      </c>
      <c r="E15">
        <f t="shared" si="1"/>
        <v>1.0405458817059501</v>
      </c>
      <c r="F15">
        <f t="shared" si="8"/>
        <v>0.46636407208934899</v>
      </c>
      <c r="G15" s="31">
        <f t="shared" si="11"/>
        <v>-1.6379875580694401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6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7">
        <v>43609</v>
      </c>
      <c r="B16" s="49">
        <v>3.3330000000000002</v>
      </c>
      <c r="C16" s="27">
        <v>22.555007077462101</v>
      </c>
      <c r="D16">
        <f t="shared" si="0"/>
        <v>4.4336053478752504</v>
      </c>
      <c r="E16">
        <f t="shared" si="1"/>
        <v>1.10060534787525</v>
      </c>
      <c r="F16">
        <f t="shared" si="8"/>
        <v>0.69259053377509305</v>
      </c>
      <c r="G16" s="31">
        <f t="shared" si="11"/>
        <v>-0.94539702429434902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7">
        <v>43616</v>
      </c>
      <c r="B17" s="49">
        <v>3.2970000000000002</v>
      </c>
      <c r="C17" s="27">
        <v>22.93</v>
      </c>
      <c r="D17">
        <f t="shared" si="0"/>
        <v>4.3610989969472298</v>
      </c>
      <c r="E17">
        <f t="shared" si="1"/>
        <v>1.0640989969472301</v>
      </c>
      <c r="F17">
        <f t="shared" si="8"/>
        <v>0.43956601946163598</v>
      </c>
      <c r="G17" s="31">
        <f t="shared" si="11"/>
        <v>-0.50583100483271304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6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7">
        <v>43622</v>
      </c>
      <c r="B18" s="49">
        <v>3.2629999999999999</v>
      </c>
      <c r="C18" s="27">
        <v>21.905916753737898</v>
      </c>
      <c r="D18">
        <f t="shared" si="0"/>
        <v>4.5649767194945898</v>
      </c>
      <c r="E18">
        <f t="shared" si="1"/>
        <v>1.3019767194945899</v>
      </c>
      <c r="F18">
        <f t="shared" si="8"/>
        <v>0.69579327398653101</v>
      </c>
      <c r="G18" s="31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6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7">
        <v>43630</v>
      </c>
      <c r="B19" s="49">
        <v>3.2789999999999999</v>
      </c>
      <c r="C19" s="27">
        <v>22.480526872594201</v>
      </c>
      <c r="D19">
        <f t="shared" si="0"/>
        <v>4.4482943200903797</v>
      </c>
      <c r="E19">
        <f t="shared" si="1"/>
        <v>1.16929432009038</v>
      </c>
      <c r="F19">
        <f t="shared" si="8"/>
        <v>0.26985726880493099</v>
      </c>
      <c r="G19" s="31">
        <f t="shared" si="11"/>
        <v>0.45981953795874903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6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7">
        <v>43637</v>
      </c>
      <c r="B20" s="49">
        <v>3.25</v>
      </c>
      <c r="C20" s="27">
        <v>23.511757981589199</v>
      </c>
      <c r="D20">
        <f t="shared" si="0"/>
        <v>4.2531911088190304</v>
      </c>
      <c r="E20">
        <f t="shared" si="1"/>
        <v>1.00319110881903</v>
      </c>
      <c r="F20">
        <f t="shared" si="8"/>
        <v>-3.7354772886925201E-2</v>
      </c>
      <c r="G20" s="31">
        <f t="shared" si="11"/>
        <v>0.42246476507182301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6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7">
        <v>43644</v>
      </c>
      <c r="B21" s="49">
        <v>3.2789999999999999</v>
      </c>
      <c r="C21" s="27">
        <v>23.42</v>
      </c>
      <c r="D21">
        <f t="shared" si="0"/>
        <v>4.2698548249359503</v>
      </c>
      <c r="E21">
        <f t="shared" si="1"/>
        <v>0.99085482493595201</v>
      </c>
      <c r="F21">
        <f t="shared" si="8"/>
        <v>-0.10975052293929401</v>
      </c>
      <c r="G21" s="31">
        <f t="shared" si="11"/>
        <v>0.31271424213253002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6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7">
        <v>43651</v>
      </c>
      <c r="B22" s="49">
        <v>3.1880000000000002</v>
      </c>
      <c r="C22" s="27">
        <v>23.9659444750022</v>
      </c>
      <c r="D22">
        <f t="shared" si="0"/>
        <v>4.1725874857260701</v>
      </c>
      <c r="E22">
        <f t="shared" si="1"/>
        <v>0.98458748572606902</v>
      </c>
      <c r="F22">
        <f t="shared" si="8"/>
        <v>-7.9511511221161499E-2</v>
      </c>
      <c r="G22" s="31">
        <f t="shared" si="11"/>
        <v>0.23320273091136801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6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7">
        <v>43658</v>
      </c>
      <c r="B23" s="49">
        <v>3.1890000000000001</v>
      </c>
      <c r="C23" s="27">
        <v>23.382633625722502</v>
      </c>
      <c r="D23">
        <f t="shared" si="0"/>
        <v>4.2766782219943398</v>
      </c>
      <c r="E23">
        <f t="shared" si="1"/>
        <v>1.0876782219943399</v>
      </c>
      <c r="F23">
        <f t="shared" si="8"/>
        <v>-0.21429849750024799</v>
      </c>
      <c r="G23" s="31">
        <f t="shared" si="11"/>
        <v>1.8904233411119801E-2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6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7">
        <v>43665</v>
      </c>
      <c r="B24" s="49">
        <v>3.173</v>
      </c>
      <c r="C24" s="27">
        <v>23.421133562998801</v>
      </c>
      <c r="D24">
        <f t="shared" si="0"/>
        <v>4.2696481675840898</v>
      </c>
      <c r="E24">
        <f t="shared" si="1"/>
        <v>1.09664816758409</v>
      </c>
      <c r="F24">
        <f t="shared" si="8"/>
        <v>-7.2646152506294498E-2</v>
      </c>
      <c r="G24" s="31">
        <f t="shared" si="11"/>
        <v>-5.3741919095174701E-2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6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7">
        <v>43672</v>
      </c>
      <c r="B25" s="49">
        <v>3.1749999999999998</v>
      </c>
      <c r="C25" s="27">
        <v>23.7268235725521</v>
      </c>
      <c r="D25">
        <f t="shared" si="0"/>
        <v>4.2146391696393399</v>
      </c>
      <c r="E25">
        <f t="shared" si="1"/>
        <v>1.0396391696393401</v>
      </c>
      <c r="F25">
        <f t="shared" si="8"/>
        <v>3.6448060820307902E-2</v>
      </c>
      <c r="G25" s="31">
        <f t="shared" si="11"/>
        <v>-1.7293858274866701E-2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6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7">
        <v>43679</v>
      </c>
      <c r="B26" s="49">
        <v>3.1389999999999998</v>
      </c>
      <c r="C26" s="27">
        <v>23.227263007064099</v>
      </c>
      <c r="D26">
        <f t="shared" si="0"/>
        <v>4.3052855590254904</v>
      </c>
      <c r="E26">
        <f t="shared" si="1"/>
        <v>1.1662855590254899</v>
      </c>
      <c r="F26">
        <f t="shared" si="8"/>
        <v>0.17543073408953599</v>
      </c>
      <c r="G26" s="31">
        <f t="shared" si="11"/>
        <v>0.15813687581466901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7">
        <v>43686</v>
      </c>
      <c r="B27" s="49">
        <v>3.0390000000000001</v>
      </c>
      <c r="C27" s="27">
        <v>22.3596402823927</v>
      </c>
      <c r="D27">
        <f t="shared" si="0"/>
        <v>4.4723438631857597</v>
      </c>
      <c r="E27">
        <f t="shared" si="1"/>
        <v>1.43334386318576</v>
      </c>
      <c r="F27">
        <f t="shared" si="8"/>
        <v>0.448756377459686</v>
      </c>
      <c r="G27" s="31">
        <f t="shared" si="11"/>
        <v>0.60689325327435495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6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7">
        <v>43693</v>
      </c>
      <c r="B28" s="49">
        <v>3.03</v>
      </c>
      <c r="C28" s="27">
        <v>23.035220635340899</v>
      </c>
      <c r="D28">
        <f t="shared" si="0"/>
        <v>4.3411783018296299</v>
      </c>
      <c r="E28">
        <f t="shared" si="1"/>
        <v>1.3111783018296299</v>
      </c>
      <c r="F28">
        <f t="shared" si="8"/>
        <v>0.223500079835287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6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7">
        <v>43700</v>
      </c>
      <c r="B29" s="49">
        <v>3.07</v>
      </c>
      <c r="C29" s="27">
        <v>23.802042724073399</v>
      </c>
      <c r="D29">
        <f t="shared" si="0"/>
        <v>4.2013200782494202</v>
      </c>
      <c r="E29">
        <f t="shared" si="1"/>
        <v>1.1313200782494199</v>
      </c>
      <c r="F29">
        <f t="shared" si="8"/>
        <v>3.4671910665327897E-2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6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7">
        <v>43707</v>
      </c>
      <c r="B30" s="49">
        <v>3.0680000000000001</v>
      </c>
      <c r="C30" s="27">
        <v>23.81</v>
      </c>
      <c r="D30">
        <f t="shared" si="0"/>
        <v>4.1999160016799699</v>
      </c>
      <c r="E30">
        <f t="shared" si="1"/>
        <v>1.1319160016799701</v>
      </c>
      <c r="F30">
        <f t="shared" si="8"/>
        <v>9.2276832040630599E-2</v>
      </c>
      <c r="G30" s="31">
        <f t="shared" si="11"/>
        <v>0.95734207581560105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6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7">
        <v>43714</v>
      </c>
      <c r="B31" s="49">
        <v>3.0230000000000001</v>
      </c>
      <c r="C31" s="27">
        <v>24.8959030047934</v>
      </c>
      <c r="D31">
        <f t="shared" si="0"/>
        <v>4.0167251607923697</v>
      </c>
      <c r="E31">
        <f t="shared" si="1"/>
        <v>0.99372516079236906</v>
      </c>
      <c r="F31">
        <f>E31-E27</f>
        <v>-0.43961870239338602</v>
      </c>
      <c r="G31" s="31">
        <f t="shared" si="11"/>
        <v>0.51772337342221397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6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7">
        <v>43720</v>
      </c>
      <c r="B32" s="49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0.88369897367193995</v>
      </c>
      <c r="F32">
        <f>E32-E28</f>
        <v>-0.42747932815768702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6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7">
        <v>43728</v>
      </c>
      <c r="B33" s="49">
        <v>3.1179999999999999</v>
      </c>
      <c r="C33" s="27">
        <v>25.042463985670501</v>
      </c>
      <c r="D33">
        <f t="shared" si="0"/>
        <v>3.99321728314038</v>
      </c>
      <c r="E33">
        <f t="shared" si="1"/>
        <v>0.87521728314038105</v>
      </c>
      <c r="F33">
        <f>E33-E29</f>
        <v>-0.256102795109035</v>
      </c>
      <c r="G33" s="31">
        <f t="shared" si="11"/>
        <v>-0.16585874984450799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6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7">
        <v>43735</v>
      </c>
      <c r="B34" s="49">
        <v>3.1579999999999999</v>
      </c>
      <c r="C34" s="27">
        <v>24.200327580074202</v>
      </c>
      <c r="D34">
        <f t="shared" si="0"/>
        <v>4.1321754703162297</v>
      </c>
      <c r="E34">
        <f t="shared" si="1"/>
        <v>0.97417547031623197</v>
      </c>
      <c r="F34">
        <f>E34-E30</f>
        <v>-0.157740531363734</v>
      </c>
      <c r="G34" s="31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6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7">
        <v>43738</v>
      </c>
      <c r="B35" s="49">
        <v>3.1549999999999998</v>
      </c>
      <c r="C35" s="27">
        <v>23.94</v>
      </c>
      <c r="D35">
        <f t="shared" si="0"/>
        <v>4.1771094402673397</v>
      </c>
      <c r="E35">
        <f t="shared" si="1"/>
        <v>1.0221094402673401</v>
      </c>
      <c r="F35">
        <f>E35-E31</f>
        <v>2.83842794749667E-2</v>
      </c>
      <c r="G35" s="31">
        <f t="shared" si="11"/>
        <v>-0.29521500173327497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6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7">
        <v>43749</v>
      </c>
      <c r="B36" s="49">
        <v>3.1629999999999998</v>
      </c>
      <c r="C36" s="27">
        <v>24.363721922980702</v>
      </c>
      <c r="D36">
        <f t="shared" si="0"/>
        <v>4.1044631980336499</v>
      </c>
      <c r="E36">
        <f t="shared" si="1"/>
        <v>0.94146319803365397</v>
      </c>
      <c r="F36">
        <f t="shared" ref="F36:F54" si="12">E36-E31</f>
        <v>-5.22619627587151E-2</v>
      </c>
      <c r="G36" s="31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6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7">
        <v>43756</v>
      </c>
      <c r="B37" s="49">
        <v>3.1930000000000001</v>
      </c>
      <c r="C37" s="27">
        <v>24.0307995886401</v>
      </c>
      <c r="D37">
        <f t="shared" si="0"/>
        <v>4.1613263691513698</v>
      </c>
      <c r="E37">
        <f t="shared" si="1"/>
        <v>0.96832636915137205</v>
      </c>
      <c r="F37">
        <f t="shared" si="12"/>
        <v>8.4627395479432099E-2</v>
      </c>
      <c r="G37" s="31">
        <f t="shared" si="11"/>
        <v>-0.26284956901255802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6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7">
        <v>43763</v>
      </c>
      <c r="B38" s="49">
        <v>3.2549999999999999</v>
      </c>
      <c r="C38" s="27">
        <v>24.3533005719576</v>
      </c>
      <c r="D38">
        <f t="shared" si="0"/>
        <v>4.1062195945279099</v>
      </c>
      <c r="E38">
        <f t="shared" si="1"/>
        <v>0.85121959452790796</v>
      </c>
      <c r="F38">
        <f t="shared" si="12"/>
        <v>-2.3997688612472898E-2</v>
      </c>
      <c r="G38" s="31">
        <f t="shared" si="11"/>
        <v>-0.28684725762503099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6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7">
        <v>43770</v>
      </c>
      <c r="B39" s="49">
        <v>3.2829999999999999</v>
      </c>
      <c r="C39" s="27">
        <v>24.5821390897251</v>
      </c>
      <c r="D39">
        <f t="shared" si="0"/>
        <v>4.0679942308925501</v>
      </c>
      <c r="E39">
        <f t="shared" si="1"/>
        <v>0.78499423089255205</v>
      </c>
      <c r="F39">
        <f t="shared" si="12"/>
        <v>-0.18918123942368001</v>
      </c>
      <c r="G39" s="31">
        <f t="shared" si="11"/>
        <v>-0.47602849704871097</v>
      </c>
      <c r="I39" t="e">
        <f t="shared" si="2"/>
        <v>#DIV/0!</v>
      </c>
      <c r="J39" t="e">
        <f t="shared" si="3"/>
        <v>#DIV/0!</v>
      </c>
      <c r="L39" s="59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7">
        <v>43777</v>
      </c>
      <c r="B40" s="49">
        <v>3.29</v>
      </c>
      <c r="C40" s="27">
        <v>24.815388200572698</v>
      </c>
      <c r="D40">
        <f t="shared" si="0"/>
        <v>4.02975763231027</v>
      </c>
      <c r="E40">
        <f t="shared" si="1"/>
        <v>0.73975763231026803</v>
      </c>
      <c r="F40">
        <f t="shared" si="12"/>
        <v>-0.28235180795706699</v>
      </c>
      <c r="G40" s="31">
        <f t="shared" si="11"/>
        <v>-0.75838030500577902</v>
      </c>
      <c r="I40" t="e">
        <f t="shared" si="2"/>
        <v>#DIV/0!</v>
      </c>
      <c r="J40" t="e">
        <f t="shared" si="3"/>
        <v>#DIV/0!</v>
      </c>
      <c r="L40" s="59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7">
        <v>43784</v>
      </c>
      <c r="B41" s="49">
        <v>3.2629999999999999</v>
      </c>
      <c r="C41" s="27">
        <v>24.195087506366001</v>
      </c>
      <c r="D41">
        <f t="shared" si="0"/>
        <v>4.1330704000838496</v>
      </c>
      <c r="E41">
        <f t="shared" si="1"/>
        <v>0.87007040008385494</v>
      </c>
      <c r="F41">
        <f t="shared" si="12"/>
        <v>-7.1392797949798595E-2</v>
      </c>
      <c r="G41" s="31">
        <f t="shared" si="11"/>
        <v>-0.82977310295557705</v>
      </c>
      <c r="I41" t="e">
        <f t="shared" si="2"/>
        <v>#DIV/0!</v>
      </c>
      <c r="J41" t="e">
        <f t="shared" si="3"/>
        <v>#DIV/0!</v>
      </c>
      <c r="L41" s="59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7">
        <v>43791</v>
      </c>
      <c r="B42" s="49">
        <v>3.1880000000000002</v>
      </c>
      <c r="C42" s="27">
        <v>24.1401670082737</v>
      </c>
      <c r="D42">
        <f t="shared" si="0"/>
        <v>4.1424734122894202</v>
      </c>
      <c r="E42">
        <f t="shared" si="1"/>
        <v>0.95447341228941796</v>
      </c>
      <c r="F42">
        <f t="shared" si="12"/>
        <v>-1.38529568619541E-2</v>
      </c>
      <c r="G42" s="31">
        <f t="shared" si="11"/>
        <v>-0.84362605981753103</v>
      </c>
      <c r="I42" t="e">
        <f t="shared" si="2"/>
        <v>#DIV/0!</v>
      </c>
      <c r="J42" t="e">
        <f t="shared" si="3"/>
        <v>#DIV/0!</v>
      </c>
      <c r="L42" s="59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7">
        <v>43798</v>
      </c>
      <c r="B43" s="49">
        <v>3.1920000000000002</v>
      </c>
      <c r="C43" s="27">
        <v>24.03</v>
      </c>
      <c r="D43">
        <f t="shared" si="0"/>
        <v>4.16146483562214</v>
      </c>
      <c r="E43">
        <f t="shared" si="1"/>
        <v>0.96946483562213903</v>
      </c>
      <c r="F43">
        <f t="shared" si="12"/>
        <v>0.118245241094231</v>
      </c>
      <c r="G43" s="31">
        <f t="shared" si="11"/>
        <v>-0.72538081872330096</v>
      </c>
      <c r="H43" s="8">
        <v>13.71</v>
      </c>
      <c r="I43">
        <f t="shared" si="2"/>
        <v>7.2939460247994203</v>
      </c>
      <c r="J43">
        <f t="shared" si="3"/>
        <v>4.1019460247994202</v>
      </c>
      <c r="L43" s="59"/>
      <c r="M43" s="8">
        <v>43.05</v>
      </c>
      <c r="N43">
        <f t="shared" si="5"/>
        <v>2.3228803716608599</v>
      </c>
      <c r="O43">
        <f t="shared" si="6"/>
        <v>-0.86911962833914103</v>
      </c>
      <c r="Q43" s="25"/>
    </row>
    <row r="44" spans="1:17" x14ac:dyDescent="0.25">
      <c r="A44" s="34">
        <v>43805</v>
      </c>
      <c r="B44" s="49">
        <v>3.2280000000000002</v>
      </c>
      <c r="C44" s="27">
        <v>24.586427402589798</v>
      </c>
      <c r="D44">
        <f t="shared" ref="D44:D54" si="13">1/C44*100</f>
        <v>4.0672846999099397</v>
      </c>
      <c r="E44">
        <f t="shared" ref="E44:E54" si="14">D44-B44</f>
        <v>0.83928469990994103</v>
      </c>
      <c r="F44">
        <f t="shared" si="12"/>
        <v>5.4290469017389299E-2</v>
      </c>
      <c r="G44" s="31">
        <f t="shared" si="11"/>
        <v>-0.67109034970591097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M158" sqref="M158"/>
    </sheetView>
  </sheetViews>
  <sheetFormatPr defaultColWidth="9" defaultRowHeight="14" x14ac:dyDescent="0.25"/>
  <cols>
    <col min="1" max="1" width="11.81640625" style="45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9" t="s">
        <v>1</v>
      </c>
    </row>
    <row r="2" spans="1:18" x14ac:dyDescent="0.25">
      <c r="A2" s="45">
        <v>43102</v>
      </c>
      <c r="B2" s="50">
        <v>3.9180000000000001</v>
      </c>
      <c r="C2" s="51" t="str">
        <f>YEAR(A2)&amp;MONTH(A2)&amp;DAY(A2)</f>
        <v>201812</v>
      </c>
      <c r="D2" s="50">
        <v>3.9180000000000001</v>
      </c>
      <c r="E2" s="51"/>
      <c r="F2" s="52"/>
      <c r="G2" s="35"/>
      <c r="H2" s="45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6">
        <v>43101</v>
      </c>
      <c r="O2" s="46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3.2276911165911599E-3</v>
      </c>
    </row>
    <row r="3" spans="1:18" x14ac:dyDescent="0.25">
      <c r="A3" s="45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3"/>
      <c r="G3" s="35"/>
      <c r="H3" s="45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36.995763301456698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3.1859691764408202E-3</v>
      </c>
    </row>
    <row r="4" spans="1:18" x14ac:dyDescent="0.25">
      <c r="A4" s="45">
        <v>43104</v>
      </c>
      <c r="B4" s="50">
        <v>3.9380000000000002</v>
      </c>
      <c r="C4" s="51" t="str">
        <f t="shared" si="1"/>
        <v>201814</v>
      </c>
      <c r="D4" s="50">
        <v>3.9380000000000002</v>
      </c>
      <c r="E4" s="51"/>
      <c r="F4" s="53"/>
      <c r="G4" s="35"/>
      <c r="H4" s="45">
        <v>43119</v>
      </c>
      <c r="I4" s="6">
        <v>11296.27</v>
      </c>
      <c r="J4">
        <f t="shared" si="2"/>
        <v>4.0599999999999996</v>
      </c>
      <c r="K4">
        <f t="shared" si="3"/>
        <v>36.460870329615197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3.0307323993942199E-3</v>
      </c>
    </row>
    <row r="5" spans="1:18" x14ac:dyDescent="0.25">
      <c r="A5" s="45">
        <v>43105</v>
      </c>
      <c r="B5" s="54">
        <v>3.9350000000000001</v>
      </c>
      <c r="C5" s="51" t="str">
        <f t="shared" si="1"/>
        <v>201815</v>
      </c>
      <c r="D5" s="54">
        <v>3.9350000000000001</v>
      </c>
      <c r="E5" s="51"/>
      <c r="F5" s="53"/>
      <c r="G5" s="35"/>
      <c r="H5" s="45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6">
        <v>43191</v>
      </c>
      <c r="O5" s="46" t="str">
        <f t="shared" si="0"/>
        <v>20184</v>
      </c>
      <c r="P5" s="47">
        <v>27.97</v>
      </c>
      <c r="Q5" s="47">
        <v>10324.469999999999</v>
      </c>
      <c r="R5">
        <f t="shared" si="4"/>
        <v>2.7090979004249101E-3</v>
      </c>
    </row>
    <row r="6" spans="1:18" x14ac:dyDescent="0.25">
      <c r="A6" s="45">
        <v>43108</v>
      </c>
      <c r="B6" s="54">
        <v>3.9239999999999999</v>
      </c>
      <c r="C6" s="51" t="str">
        <f t="shared" si="1"/>
        <v>201818</v>
      </c>
      <c r="D6" s="54">
        <v>3.9239999999999999</v>
      </c>
      <c r="E6" s="52"/>
      <c r="F6" s="53"/>
      <c r="G6" s="35"/>
      <c r="H6" s="45">
        <v>43133</v>
      </c>
      <c r="I6" s="6">
        <v>10925.16</v>
      </c>
      <c r="J6">
        <f t="shared" si="2"/>
        <v>3.9249999999999998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2.6797517028904201E-3</v>
      </c>
    </row>
    <row r="7" spans="1:18" x14ac:dyDescent="0.25">
      <c r="A7" s="45">
        <v>43109</v>
      </c>
      <c r="B7" s="54">
        <v>3.92</v>
      </c>
      <c r="C7" s="51" t="str">
        <f t="shared" si="1"/>
        <v>201819</v>
      </c>
      <c r="D7" s="54">
        <v>3.92</v>
      </c>
      <c r="E7" s="51"/>
      <c r="F7" s="53"/>
      <c r="G7" s="35"/>
      <c r="H7" s="45">
        <v>43140</v>
      </c>
      <c r="I7" s="6">
        <v>10001.23</v>
      </c>
      <c r="J7">
        <f t="shared" si="2"/>
        <v>3.9020000000000001</v>
      </c>
      <c r="K7">
        <f t="shared" si="3"/>
        <v>31.863610506495199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2.67925300762942E-3</v>
      </c>
    </row>
    <row r="8" spans="1:18" x14ac:dyDescent="0.25">
      <c r="A8" s="45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3"/>
      <c r="G8" s="35"/>
      <c r="H8" s="45">
        <v>43145</v>
      </c>
      <c r="I8" s="6">
        <v>10431.91</v>
      </c>
      <c r="J8">
        <f t="shared" si="2"/>
        <v>3.9</v>
      </c>
      <c r="K8">
        <f t="shared" si="3"/>
        <v>33.235743711404801</v>
      </c>
      <c r="N8" s="46">
        <v>43282</v>
      </c>
      <c r="O8" s="46" t="str">
        <f t="shared" si="0"/>
        <v>20187</v>
      </c>
      <c r="P8" s="47">
        <v>24.66</v>
      </c>
      <c r="Q8" s="47">
        <v>9178.7800000000007</v>
      </c>
      <c r="R8">
        <f t="shared" si="4"/>
        <v>2.6866315566992601E-3</v>
      </c>
    </row>
    <row r="9" spans="1:18" x14ac:dyDescent="0.25">
      <c r="A9" s="45">
        <v>43111</v>
      </c>
      <c r="B9" s="50">
        <v>3.9580000000000002</v>
      </c>
      <c r="C9" s="51" t="str">
        <f t="shared" si="1"/>
        <v>2018111</v>
      </c>
      <c r="D9" s="50">
        <v>3.9580000000000002</v>
      </c>
      <c r="E9" s="51"/>
      <c r="F9" s="53"/>
      <c r="G9" s="35"/>
      <c r="H9" s="45">
        <v>43154</v>
      </c>
      <c r="I9" s="6">
        <v>10662.79</v>
      </c>
      <c r="J9">
        <f t="shared" si="2"/>
        <v>3.895</v>
      </c>
      <c r="K9">
        <f t="shared" si="3"/>
        <v>33.971320274861398</v>
      </c>
      <c r="N9" s="46">
        <v>43313</v>
      </c>
      <c r="O9" s="46" t="str">
        <f t="shared" si="0"/>
        <v>20188</v>
      </c>
      <c r="P9" s="47">
        <v>22.71</v>
      </c>
      <c r="Q9" s="47">
        <v>8465.4699999999993</v>
      </c>
      <c r="R9">
        <f t="shared" si="4"/>
        <v>2.68266262830061E-3</v>
      </c>
    </row>
    <row r="10" spans="1:18" x14ac:dyDescent="0.25">
      <c r="A10" s="45">
        <v>43112</v>
      </c>
      <c r="B10" s="50">
        <v>3.9670000000000001</v>
      </c>
      <c r="C10" s="51" t="str">
        <f t="shared" si="1"/>
        <v>2018112</v>
      </c>
      <c r="D10" s="50">
        <v>3.9670000000000001</v>
      </c>
      <c r="E10" s="51"/>
      <c r="F10" s="53"/>
      <c r="G10" s="35"/>
      <c r="H10" s="45">
        <v>43161</v>
      </c>
      <c r="I10" s="6">
        <v>10856.25</v>
      </c>
      <c r="J10">
        <f t="shared" si="2"/>
        <v>3.8660000000000001</v>
      </c>
      <c r="K10">
        <f t="shared" si="3"/>
        <v>32.902388610923502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2.6829851840653998E-3</v>
      </c>
    </row>
    <row r="11" spans="1:18" x14ac:dyDescent="0.25">
      <c r="A11" s="45">
        <v>43115</v>
      </c>
      <c r="B11" s="50">
        <v>4.0149999999999997</v>
      </c>
      <c r="C11" s="51" t="str">
        <f t="shared" si="1"/>
        <v>2018115</v>
      </c>
      <c r="D11" s="50">
        <v>4.0149999999999997</v>
      </c>
      <c r="E11" s="51"/>
      <c r="F11" s="53"/>
      <c r="G11" s="35"/>
      <c r="H11" s="45">
        <v>43168</v>
      </c>
      <c r="I11" s="6">
        <v>11194.91</v>
      </c>
      <c r="J11">
        <f t="shared" si="2"/>
        <v>3.85</v>
      </c>
      <c r="K11">
        <f t="shared" si="3"/>
        <v>33.928776445302397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2.7222320966800002E-3</v>
      </c>
    </row>
    <row r="12" spans="1:18" x14ac:dyDescent="0.25">
      <c r="A12" s="45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3"/>
      <c r="G12" s="35"/>
      <c r="H12" s="45">
        <v>43175</v>
      </c>
      <c r="I12" s="6">
        <v>11051.12</v>
      </c>
      <c r="J12">
        <f t="shared" si="2"/>
        <v>3.8580000000000001</v>
      </c>
      <c r="K12">
        <f t="shared" si="3"/>
        <v>33.492987433593498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2.7402610082337998E-3</v>
      </c>
    </row>
    <row r="13" spans="1:18" x14ac:dyDescent="0.25">
      <c r="A13" s="45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3"/>
      <c r="G13" s="35"/>
      <c r="H13" s="45">
        <v>43182</v>
      </c>
      <c r="I13" s="6">
        <v>10439.99</v>
      </c>
      <c r="J13">
        <f t="shared" si="2"/>
        <v>3.762</v>
      </c>
      <c r="K13">
        <f t="shared" si="3"/>
        <v>31.640815942351701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2.7625110673099602E-3</v>
      </c>
    </row>
    <row r="14" spans="1:18" x14ac:dyDescent="0.25">
      <c r="A14" s="45">
        <v>43118</v>
      </c>
      <c r="B14" s="50">
        <v>4.0389999999999997</v>
      </c>
      <c r="C14" s="51" t="str">
        <f t="shared" si="1"/>
        <v>2018118</v>
      </c>
      <c r="D14" s="50">
        <v>4.0389999999999997</v>
      </c>
      <c r="E14" s="51"/>
      <c r="F14" s="53"/>
      <c r="G14" s="35"/>
      <c r="H14" s="45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2.7075015843898201E-3</v>
      </c>
    </row>
    <row r="15" spans="1:18" x14ac:dyDescent="0.25">
      <c r="A15" s="45">
        <v>43119</v>
      </c>
      <c r="B15" s="50">
        <v>4.0599999999999996</v>
      </c>
      <c r="C15" s="51" t="str">
        <f t="shared" si="1"/>
        <v>2018119</v>
      </c>
      <c r="D15" s="50">
        <v>4.0599999999999996</v>
      </c>
      <c r="E15" s="51"/>
      <c r="F15" s="53"/>
      <c r="G15" s="35"/>
      <c r="H15" s="45">
        <v>43194</v>
      </c>
      <c r="I15" s="6">
        <v>10684.56</v>
      </c>
      <c r="J15">
        <f t="shared" si="2"/>
        <v>3.7450000000000001</v>
      </c>
      <c r="K15">
        <f t="shared" si="3"/>
        <v>28.945519062963999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2.71924162388327E-3</v>
      </c>
    </row>
    <row r="16" spans="1:18" x14ac:dyDescent="0.25">
      <c r="A16" s="45">
        <v>43122</v>
      </c>
      <c r="B16" s="50">
        <v>4.0709999999999997</v>
      </c>
      <c r="C16" s="51" t="str">
        <f t="shared" si="1"/>
        <v>2018122</v>
      </c>
      <c r="D16" s="50">
        <v>4.0709999999999997</v>
      </c>
      <c r="E16" s="51"/>
      <c r="F16" s="53"/>
      <c r="G16" s="35"/>
      <c r="H16" s="45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2.6305004814845502E-3</v>
      </c>
    </row>
    <row r="17" spans="1:18" x14ac:dyDescent="0.25">
      <c r="A17" s="45">
        <v>43123</v>
      </c>
      <c r="B17" s="54">
        <v>3.97</v>
      </c>
      <c r="C17" s="51" t="str">
        <f t="shared" si="1"/>
        <v>2018123</v>
      </c>
      <c r="D17" s="54">
        <v>3.97</v>
      </c>
      <c r="E17" s="51"/>
      <c r="F17" s="53"/>
      <c r="G17" s="35"/>
      <c r="H17" s="45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9674.5300000000007</v>
      </c>
      <c r="R17">
        <f t="shared" si="4"/>
        <v>2.527254553968E-3</v>
      </c>
    </row>
    <row r="18" spans="1:18" x14ac:dyDescent="0.25">
      <c r="A18" s="45">
        <v>43124</v>
      </c>
      <c r="B18" s="54">
        <v>3.9620000000000002</v>
      </c>
      <c r="C18" s="51" t="str">
        <f t="shared" si="1"/>
        <v>2018124</v>
      </c>
      <c r="D18" s="54">
        <v>3.9620000000000002</v>
      </c>
      <c r="E18" s="51"/>
      <c r="F18" s="53"/>
      <c r="G18" s="35"/>
      <c r="H18" s="45">
        <v>43217</v>
      </c>
      <c r="I18" s="6">
        <v>10324.469999999999</v>
      </c>
      <c r="J18">
        <f t="shared" si="2"/>
        <v>3.6619999999999999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2.56985281344527E-3</v>
      </c>
    </row>
    <row r="19" spans="1:18" x14ac:dyDescent="0.25">
      <c r="A19" s="45">
        <v>43125</v>
      </c>
      <c r="B19" s="54">
        <v>3.9550000000000001</v>
      </c>
      <c r="C19" s="51" t="str">
        <f t="shared" si="1"/>
        <v>2018125</v>
      </c>
      <c r="D19" s="54">
        <v>3.9550000000000001</v>
      </c>
      <c r="E19" s="51"/>
      <c r="F19" s="53"/>
      <c r="G19" s="35"/>
      <c r="H19" s="45">
        <v>43224</v>
      </c>
      <c r="I19" s="6">
        <v>10426.19</v>
      </c>
      <c r="J19">
        <f t="shared" si="2"/>
        <v>3.657</v>
      </c>
      <c r="K19">
        <f t="shared" si="3"/>
        <v>27.939600407159102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2.5516680085985299E-3</v>
      </c>
    </row>
    <row r="20" spans="1:18" x14ac:dyDescent="0.25">
      <c r="A20" s="45">
        <v>43126</v>
      </c>
      <c r="B20" s="54">
        <v>3.952</v>
      </c>
      <c r="C20" s="51" t="str">
        <f t="shared" si="1"/>
        <v>2018126</v>
      </c>
      <c r="D20" s="54">
        <v>3.952</v>
      </c>
      <c r="E20" s="51"/>
      <c r="F20" s="53"/>
      <c r="G20" s="35"/>
      <c r="H20" s="45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2.5378996226924902E-3</v>
      </c>
    </row>
    <row r="21" spans="1:18" x14ac:dyDescent="0.25">
      <c r="A21" s="45">
        <v>43129</v>
      </c>
      <c r="B21" s="50">
        <v>3.9580000000000002</v>
      </c>
      <c r="C21" s="51" t="str">
        <f t="shared" si="1"/>
        <v>2018129</v>
      </c>
      <c r="D21" s="50">
        <v>3.9580000000000002</v>
      </c>
      <c r="E21" s="51"/>
      <c r="F21" s="53"/>
      <c r="G21" s="35"/>
      <c r="H21" s="45">
        <v>43238</v>
      </c>
      <c r="I21" s="6">
        <v>10672.52</v>
      </c>
      <c r="J21">
        <f t="shared" si="2"/>
        <v>3.722</v>
      </c>
      <c r="K21">
        <f t="shared" si="3"/>
        <v>28.599703644132099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2.54226067941676E-3</v>
      </c>
    </row>
    <row r="22" spans="1:18" x14ac:dyDescent="0.25">
      <c r="A22" s="45">
        <v>43130</v>
      </c>
      <c r="B22" s="54">
        <v>3.9540000000000002</v>
      </c>
      <c r="C22" s="51" t="str">
        <f t="shared" si="1"/>
        <v>2018130</v>
      </c>
      <c r="D22" s="54">
        <v>3.9540000000000002</v>
      </c>
      <c r="E22" s="51"/>
      <c r="F22" s="53"/>
      <c r="G22" s="35"/>
      <c r="H22" s="45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27.998635337173798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2.5343417063297098E-3</v>
      </c>
    </row>
    <row r="23" spans="1:18" x14ac:dyDescent="0.25">
      <c r="A23" s="45">
        <v>43131</v>
      </c>
      <c r="B23" s="54">
        <v>3.944</v>
      </c>
      <c r="C23" s="51" t="str">
        <f t="shared" si="1"/>
        <v>2018131</v>
      </c>
      <c r="D23" s="54">
        <v>3.944</v>
      </c>
      <c r="E23" s="51"/>
      <c r="F23" s="53"/>
      <c r="G23" s="35"/>
      <c r="H23" s="45">
        <v>43252</v>
      </c>
      <c r="I23" s="6">
        <v>10169.35</v>
      </c>
      <c r="J23">
        <f t="shared" si="5"/>
        <v>3.6480000000000001</v>
      </c>
      <c r="K23">
        <f t="shared" si="3"/>
        <v>27.246261573136302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2.5209307828585E-3</v>
      </c>
    </row>
    <row r="24" spans="1:18" x14ac:dyDescent="0.25">
      <c r="A24" s="45">
        <v>43132</v>
      </c>
      <c r="B24" s="54">
        <v>3.931</v>
      </c>
      <c r="C24" s="51" t="str">
        <f t="shared" si="1"/>
        <v>201821</v>
      </c>
      <c r="D24" s="54">
        <v>3.931</v>
      </c>
      <c r="E24" s="51"/>
      <c r="F24" s="53"/>
      <c r="G24" s="35"/>
      <c r="H24" s="45">
        <v>43259</v>
      </c>
      <c r="I24" s="6">
        <v>10205.52</v>
      </c>
      <c r="J24">
        <f t="shared" si="5"/>
        <v>3.6880000000000002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2.5077853010177201E-3</v>
      </c>
    </row>
    <row r="25" spans="1:18" x14ac:dyDescent="0.25">
      <c r="A25" s="45">
        <v>43133</v>
      </c>
      <c r="B25" s="54">
        <v>3.9249999999999998</v>
      </c>
      <c r="C25" s="51" t="str">
        <f t="shared" si="1"/>
        <v>201822</v>
      </c>
      <c r="D25" s="54">
        <v>3.9249999999999998</v>
      </c>
      <c r="E25" s="51"/>
      <c r="F25" s="53"/>
      <c r="G25" s="35"/>
      <c r="H25" s="45">
        <v>43266</v>
      </c>
      <c r="I25" s="6">
        <v>9943.1299999999992</v>
      </c>
      <c r="J25">
        <f t="shared" si="5"/>
        <v>3.6469999999999998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10004.620000000001</v>
      </c>
      <c r="R25">
        <f t="shared" si="4"/>
        <v>2.5078413772836902E-3</v>
      </c>
    </row>
    <row r="26" spans="1:18" x14ac:dyDescent="0.25">
      <c r="A26" s="45">
        <v>43136</v>
      </c>
      <c r="B26" s="54">
        <v>3.9249999999999998</v>
      </c>
      <c r="C26" s="51" t="str">
        <f t="shared" si="1"/>
        <v>201825</v>
      </c>
      <c r="D26" s="54">
        <v>3.9249999999999998</v>
      </c>
      <c r="E26" s="51"/>
      <c r="F26" s="53"/>
      <c r="G26" s="35"/>
      <c r="H26" s="45">
        <v>43273</v>
      </c>
      <c r="I26" s="6">
        <v>9409.9500000000007</v>
      </c>
      <c r="J26">
        <f t="shared" si="5"/>
        <v>3.6030000000000002</v>
      </c>
      <c r="K26">
        <f t="shared" si="3"/>
        <v>25.2116368391425</v>
      </c>
    </row>
    <row r="27" spans="1:18" x14ac:dyDescent="0.25">
      <c r="A27" s="45">
        <v>43137</v>
      </c>
      <c r="B27" s="54">
        <v>3.9169999999999998</v>
      </c>
      <c r="C27" s="51" t="str">
        <f t="shared" si="1"/>
        <v>201826</v>
      </c>
      <c r="D27" s="54">
        <v>3.9169999999999998</v>
      </c>
      <c r="E27" s="51"/>
      <c r="F27" s="53"/>
      <c r="G27" s="35"/>
      <c r="H27" s="45">
        <v>43280</v>
      </c>
      <c r="I27" s="6">
        <v>9379.4699999999993</v>
      </c>
      <c r="J27">
        <f t="shared" si="5"/>
        <v>3.5430000000000001</v>
      </c>
      <c r="K27">
        <f t="shared" si="3"/>
        <v>25.129973207469899</v>
      </c>
    </row>
    <row r="28" spans="1:18" x14ac:dyDescent="0.25">
      <c r="A28" s="45">
        <v>43138</v>
      </c>
      <c r="B28" s="54">
        <v>3.903</v>
      </c>
      <c r="C28" s="51" t="str">
        <f t="shared" si="1"/>
        <v>201827</v>
      </c>
      <c r="D28" s="54">
        <v>3.903</v>
      </c>
      <c r="E28" s="51"/>
      <c r="F28" s="53"/>
      <c r="G28" s="35"/>
      <c r="H28" s="45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8" x14ac:dyDescent="0.25">
      <c r="A29" s="45">
        <v>43139</v>
      </c>
      <c r="B29" s="54">
        <v>3.8980000000000001</v>
      </c>
      <c r="C29" s="51" t="str">
        <f t="shared" si="1"/>
        <v>201828</v>
      </c>
      <c r="D29" s="54">
        <v>3.8980000000000001</v>
      </c>
      <c r="E29" s="51"/>
      <c r="F29" s="53"/>
      <c r="G29" s="35"/>
      <c r="H29" s="45">
        <v>43294</v>
      </c>
      <c r="I29" s="6">
        <v>9326.9699999999993</v>
      </c>
      <c r="J29">
        <f t="shared" si="5"/>
        <v>3.516</v>
      </c>
      <c r="K29">
        <f t="shared" si="3"/>
        <v>25.058131930387301</v>
      </c>
    </row>
    <row r="30" spans="1:18" x14ac:dyDescent="0.25">
      <c r="A30" s="45">
        <v>43140</v>
      </c>
      <c r="B30" s="50">
        <v>3.9020000000000001</v>
      </c>
      <c r="C30" s="51" t="str">
        <f t="shared" si="1"/>
        <v>201829</v>
      </c>
      <c r="D30" s="50">
        <v>3.9020000000000001</v>
      </c>
      <c r="E30" s="51"/>
      <c r="F30" s="53"/>
      <c r="G30" s="35"/>
      <c r="H30" s="45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8" x14ac:dyDescent="0.25">
      <c r="A31" s="45">
        <v>43141</v>
      </c>
      <c r="B31" s="54">
        <v>3.9020000000000001</v>
      </c>
      <c r="C31" s="51" t="str">
        <f t="shared" si="1"/>
        <v>2018210</v>
      </c>
      <c r="D31" s="54">
        <v>3.9020000000000001</v>
      </c>
      <c r="E31" s="51"/>
      <c r="F31" s="53"/>
      <c r="G31" s="35"/>
      <c r="H31" s="45">
        <v>43308</v>
      </c>
      <c r="I31" s="6">
        <v>9295.93</v>
      </c>
      <c r="J31">
        <f t="shared" si="5"/>
        <v>3.5569999999999999</v>
      </c>
      <c r="K31">
        <f t="shared" si="3"/>
        <v>24.9747388868673</v>
      </c>
    </row>
    <row r="32" spans="1:18" x14ac:dyDescent="0.25">
      <c r="A32" s="45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3"/>
      <c r="G32" s="35"/>
      <c r="H32" s="45">
        <v>43315</v>
      </c>
      <c r="I32" s="6">
        <v>8602.1200000000008</v>
      </c>
      <c r="J32">
        <f t="shared" si="5"/>
        <v>3.49</v>
      </c>
      <c r="K32">
        <f t="shared" si="3"/>
        <v>23.076585848157301</v>
      </c>
    </row>
    <row r="33" spans="1:11" x14ac:dyDescent="0.25">
      <c r="A33" s="45">
        <v>43143</v>
      </c>
      <c r="B33" s="54">
        <v>3.907</v>
      </c>
      <c r="C33" s="51" t="str">
        <f t="shared" si="1"/>
        <v>2018212</v>
      </c>
      <c r="D33" s="54">
        <v>3.907</v>
      </c>
      <c r="E33" s="51"/>
      <c r="F33" s="53"/>
      <c r="G33" s="35"/>
      <c r="H33" s="45">
        <v>43322</v>
      </c>
      <c r="I33" s="6">
        <v>8813.49</v>
      </c>
      <c r="J33">
        <f t="shared" si="5"/>
        <v>3.5739999999999998</v>
      </c>
      <c r="K33">
        <f t="shared" si="3"/>
        <v>23.6436202479012</v>
      </c>
    </row>
    <row r="34" spans="1:11" x14ac:dyDescent="0.25">
      <c r="A34" s="45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3"/>
      <c r="G34" s="35"/>
      <c r="H34" s="45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22.419118891213401</v>
      </c>
    </row>
    <row r="35" spans="1:11" x14ac:dyDescent="0.25">
      <c r="A35" s="45">
        <v>43145</v>
      </c>
      <c r="B35" s="54">
        <v>3.9</v>
      </c>
      <c r="C35" s="51" t="str">
        <f t="shared" si="1"/>
        <v>2018214</v>
      </c>
      <c r="D35" s="54">
        <v>3.9</v>
      </c>
      <c r="E35" s="51"/>
      <c r="F35" s="53"/>
      <c r="G35" s="35"/>
      <c r="H35" s="45">
        <v>43336</v>
      </c>
      <c r="I35" s="6">
        <v>8484.74</v>
      </c>
      <c r="J35">
        <f t="shared" si="5"/>
        <v>3.6379999999999999</v>
      </c>
      <c r="K35">
        <f t="shared" si="6"/>
        <v>22.761694908847399</v>
      </c>
    </row>
    <row r="36" spans="1:11" x14ac:dyDescent="0.25">
      <c r="A36" s="45">
        <v>43149</v>
      </c>
      <c r="B36" s="54">
        <v>3.9</v>
      </c>
      <c r="C36" s="51" t="str">
        <f t="shared" ref="C36:C99" si="7">YEAR(A36)&amp;MONTH(A36)&amp;DAY(A36)</f>
        <v>2018218</v>
      </c>
      <c r="D36" s="54">
        <v>3.9</v>
      </c>
      <c r="E36" s="51"/>
      <c r="F36" s="53"/>
      <c r="G36" s="35"/>
      <c r="H36" s="45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5">
        <v>43153</v>
      </c>
      <c r="B37" s="54">
        <v>3.8969999999999998</v>
      </c>
      <c r="C37" s="51" t="str">
        <f t="shared" si="7"/>
        <v>2018222</v>
      </c>
      <c r="D37" s="54">
        <v>3.8969999999999998</v>
      </c>
      <c r="E37" s="51"/>
      <c r="F37" s="53"/>
      <c r="G37" s="35"/>
      <c r="H37" s="45">
        <v>43350</v>
      </c>
      <c r="I37" s="6">
        <v>8322.36</v>
      </c>
      <c r="J37">
        <f t="shared" si="5"/>
        <v>3.653</v>
      </c>
      <c r="K37">
        <f t="shared" si="6"/>
        <v>22.328768576458501</v>
      </c>
    </row>
    <row r="38" spans="1:11" x14ac:dyDescent="0.25">
      <c r="A38" s="45">
        <v>43154</v>
      </c>
      <c r="B38" s="54">
        <v>3.895</v>
      </c>
      <c r="C38" s="51" t="str">
        <f t="shared" si="7"/>
        <v>2018223</v>
      </c>
      <c r="D38" s="54">
        <v>3.895</v>
      </c>
      <c r="E38" s="51"/>
      <c r="F38" s="53"/>
      <c r="G38" s="35"/>
      <c r="H38" s="45">
        <v>43357</v>
      </c>
      <c r="I38" s="6">
        <v>8113.88</v>
      </c>
      <c r="J38">
        <f t="shared" si="5"/>
        <v>3.6749999999999998</v>
      </c>
      <c r="K38">
        <f t="shared" si="6"/>
        <v>21.769419825284601</v>
      </c>
    </row>
    <row r="39" spans="1:11" x14ac:dyDescent="0.25">
      <c r="A39" s="45">
        <v>43155</v>
      </c>
      <c r="B39" s="50">
        <v>3.8959999999999999</v>
      </c>
      <c r="C39" s="51" t="str">
        <f t="shared" si="7"/>
        <v>2018224</v>
      </c>
      <c r="D39" s="50">
        <v>3.8959999999999999</v>
      </c>
      <c r="E39" s="51"/>
      <c r="F39" s="53"/>
      <c r="G39" s="35"/>
      <c r="H39" s="45">
        <v>43364</v>
      </c>
      <c r="I39" s="6">
        <v>8409.18</v>
      </c>
      <c r="J39">
        <f t="shared" si="5"/>
        <v>3.7130000000000001</v>
      </c>
      <c r="K39">
        <f t="shared" si="6"/>
        <v>22.5617053501391</v>
      </c>
    </row>
    <row r="40" spans="1:11" x14ac:dyDescent="0.25">
      <c r="A40" s="45">
        <v>43157</v>
      </c>
      <c r="B40" s="54">
        <v>3.887</v>
      </c>
      <c r="C40" s="51" t="str">
        <f t="shared" si="7"/>
        <v>2018226</v>
      </c>
      <c r="D40" s="54">
        <v>3.887</v>
      </c>
      <c r="E40" s="51"/>
      <c r="F40" s="53"/>
      <c r="G40" s="35"/>
      <c r="H40" s="45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5">
        <v>43158</v>
      </c>
      <c r="B41" s="54">
        <v>3.8740000000000001</v>
      </c>
      <c r="C41" s="51" t="str">
        <f t="shared" si="7"/>
        <v>2018227</v>
      </c>
      <c r="D41" s="54">
        <v>3.8740000000000001</v>
      </c>
      <c r="E41" s="51"/>
      <c r="F41" s="53"/>
      <c r="G41" s="35"/>
      <c r="H41" s="45">
        <v>43385</v>
      </c>
      <c r="I41" s="6">
        <v>7558.28</v>
      </c>
      <c r="J41">
        <f t="shared" si="5"/>
        <v>3.605</v>
      </c>
      <c r="K41">
        <f t="shared" si="6"/>
        <v>20.575392411694502</v>
      </c>
    </row>
    <row r="42" spans="1:11" x14ac:dyDescent="0.25">
      <c r="A42" s="45">
        <v>43159</v>
      </c>
      <c r="B42" s="54">
        <v>3.8570000000000002</v>
      </c>
      <c r="C42" s="51" t="str">
        <f t="shared" si="7"/>
        <v>2018228</v>
      </c>
      <c r="D42" s="54">
        <v>3.8570000000000002</v>
      </c>
      <c r="E42" s="51"/>
      <c r="F42" s="53"/>
      <c r="G42" s="35"/>
      <c r="H42" s="45">
        <v>43392</v>
      </c>
      <c r="I42" s="6">
        <v>7387.74</v>
      </c>
      <c r="J42">
        <f t="shared" si="5"/>
        <v>3.5830000000000002</v>
      </c>
      <c r="K42">
        <f t="shared" si="6"/>
        <v>20.111142949926698</v>
      </c>
    </row>
    <row r="43" spans="1:11" x14ac:dyDescent="0.25">
      <c r="A43" s="45">
        <v>43160</v>
      </c>
      <c r="B43" s="54">
        <v>3.8530000000000002</v>
      </c>
      <c r="C43" s="51" t="str">
        <f t="shared" si="7"/>
        <v>201831</v>
      </c>
      <c r="D43" s="54">
        <v>3.8530000000000002</v>
      </c>
      <c r="E43" s="51"/>
      <c r="F43" s="53"/>
      <c r="G43" s="35"/>
      <c r="H43" s="45">
        <v>43399</v>
      </c>
      <c r="I43" s="6">
        <v>7504.72</v>
      </c>
      <c r="J43">
        <f t="shared" si="5"/>
        <v>3.552</v>
      </c>
      <c r="K43">
        <f t="shared" si="6"/>
        <v>20.429589660596299</v>
      </c>
    </row>
    <row r="44" spans="1:11" x14ac:dyDescent="0.25">
      <c r="A44" s="45">
        <v>43161</v>
      </c>
      <c r="B44" s="50">
        <v>3.8660000000000001</v>
      </c>
      <c r="C44" s="51" t="str">
        <f t="shared" si="7"/>
        <v>201832</v>
      </c>
      <c r="D44" s="50">
        <v>3.8660000000000001</v>
      </c>
      <c r="E44" s="51"/>
      <c r="F44" s="53"/>
      <c r="G44" s="35"/>
      <c r="H44" s="45">
        <v>43406</v>
      </c>
      <c r="I44" s="6">
        <v>7867.54</v>
      </c>
      <c r="J44">
        <f t="shared" si="5"/>
        <v>3.5510000000000002</v>
      </c>
      <c r="K44">
        <f t="shared" si="6"/>
        <v>21.559113092719802</v>
      </c>
    </row>
    <row r="45" spans="1:11" x14ac:dyDescent="0.25">
      <c r="A45" s="45">
        <v>43164</v>
      </c>
      <c r="B45" s="54">
        <v>3.863</v>
      </c>
      <c r="C45" s="51" t="str">
        <f t="shared" si="7"/>
        <v>201835</v>
      </c>
      <c r="D45" s="54">
        <v>3.863</v>
      </c>
      <c r="E45" s="51"/>
      <c r="F45" s="53"/>
      <c r="G45" s="35"/>
      <c r="H45" s="45">
        <v>43413</v>
      </c>
      <c r="I45" s="6">
        <v>7648.55</v>
      </c>
      <c r="J45">
        <f t="shared" si="5"/>
        <v>3.5</v>
      </c>
      <c r="K45">
        <f t="shared" si="6"/>
        <v>20.959023334526599</v>
      </c>
    </row>
    <row r="46" spans="1:11" x14ac:dyDescent="0.25">
      <c r="A46" s="45">
        <v>43165</v>
      </c>
      <c r="B46" s="50">
        <v>3.8759999999999999</v>
      </c>
      <c r="C46" s="51" t="str">
        <f t="shared" si="7"/>
        <v>201836</v>
      </c>
      <c r="D46" s="50">
        <v>3.8759999999999999</v>
      </c>
      <c r="E46" s="51"/>
      <c r="F46" s="53"/>
      <c r="G46" s="35"/>
      <c r="H46" s="45">
        <v>43420</v>
      </c>
      <c r="I46" s="6">
        <v>8062.29</v>
      </c>
      <c r="J46">
        <f t="shared" si="5"/>
        <v>3.3660000000000001</v>
      </c>
      <c r="K46">
        <f t="shared" si="6"/>
        <v>22.092778924073301</v>
      </c>
    </row>
    <row r="47" spans="1:11" x14ac:dyDescent="0.25">
      <c r="A47" s="45">
        <v>43166</v>
      </c>
      <c r="B47" s="54">
        <v>3.8650000000000002</v>
      </c>
      <c r="C47" s="51" t="str">
        <f t="shared" si="7"/>
        <v>201837</v>
      </c>
      <c r="D47" s="54">
        <v>3.8650000000000002</v>
      </c>
      <c r="E47" s="51"/>
      <c r="F47" s="53"/>
      <c r="G47" s="35"/>
      <c r="H47" s="45">
        <v>43427</v>
      </c>
      <c r="I47" s="6">
        <v>7636.7</v>
      </c>
      <c r="J47">
        <f t="shared" si="5"/>
        <v>3.42</v>
      </c>
      <c r="K47">
        <f t="shared" si="6"/>
        <v>20.926551241579102</v>
      </c>
    </row>
    <row r="48" spans="1:11" x14ac:dyDescent="0.25">
      <c r="A48" s="45">
        <v>43167</v>
      </c>
      <c r="B48" s="54">
        <v>3.851</v>
      </c>
      <c r="C48" s="51" t="str">
        <f t="shared" si="7"/>
        <v>201838</v>
      </c>
      <c r="D48" s="54">
        <v>3.851</v>
      </c>
      <c r="E48" s="51"/>
      <c r="F48" s="53"/>
      <c r="G48" s="35"/>
      <c r="H48" s="45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5">
        <v>43168</v>
      </c>
      <c r="B49" s="54">
        <v>3.85</v>
      </c>
      <c r="C49" s="51" t="str">
        <f t="shared" si="7"/>
        <v>201839</v>
      </c>
      <c r="D49" s="54">
        <v>3.85</v>
      </c>
      <c r="E49" s="51"/>
      <c r="F49" s="53"/>
      <c r="G49" s="35"/>
      <c r="H49" s="45">
        <v>43441</v>
      </c>
      <c r="I49" s="6">
        <v>7733.89</v>
      </c>
      <c r="J49">
        <f t="shared" si="8"/>
        <v>3.3140000000000001</v>
      </c>
      <c r="K49">
        <f t="shared" si="6"/>
        <v>21.364956718357899</v>
      </c>
    </row>
    <row r="50" spans="1:12" x14ac:dyDescent="0.25">
      <c r="A50" s="45">
        <v>43171</v>
      </c>
      <c r="B50" s="54">
        <v>3.8479999999999999</v>
      </c>
      <c r="C50" s="51" t="str">
        <f t="shared" si="7"/>
        <v>2018312</v>
      </c>
      <c r="D50" s="54">
        <v>3.8479999999999999</v>
      </c>
      <c r="E50" s="51"/>
      <c r="F50" s="53"/>
      <c r="G50" s="35"/>
      <c r="H50" s="45">
        <v>43448</v>
      </c>
      <c r="I50" s="6">
        <v>7629.65</v>
      </c>
      <c r="J50">
        <f t="shared" si="8"/>
        <v>3.3690000000000002</v>
      </c>
      <c r="K50">
        <f t="shared" si="6"/>
        <v>21.076992564701499</v>
      </c>
      <c r="L50" s="35"/>
    </row>
    <row r="51" spans="1:12" x14ac:dyDescent="0.25">
      <c r="A51" s="45">
        <v>43172</v>
      </c>
      <c r="B51" s="50">
        <v>3.8570000000000002</v>
      </c>
      <c r="C51" s="51" t="str">
        <f t="shared" si="7"/>
        <v>2018313</v>
      </c>
      <c r="D51" s="50">
        <v>3.8570000000000002</v>
      </c>
      <c r="E51" s="51"/>
      <c r="F51" s="53"/>
      <c r="G51" s="35"/>
      <c r="H51" s="45">
        <v>43455</v>
      </c>
      <c r="I51" s="6">
        <v>7337.6</v>
      </c>
      <c r="J51">
        <f t="shared" si="8"/>
        <v>3.355</v>
      </c>
      <c r="K51">
        <f t="shared" si="6"/>
        <v>20.270201207493599</v>
      </c>
      <c r="L51" s="35"/>
    </row>
    <row r="52" spans="1:12" x14ac:dyDescent="0.25">
      <c r="A52" s="45">
        <v>43173</v>
      </c>
      <c r="B52" s="50">
        <v>3.8610000000000002</v>
      </c>
      <c r="C52" s="51" t="str">
        <f t="shared" si="7"/>
        <v>2018314</v>
      </c>
      <c r="D52" s="50">
        <v>3.8610000000000002</v>
      </c>
      <c r="E52" s="51"/>
      <c r="F52" s="53"/>
      <c r="H52" s="45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5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3"/>
      <c r="H53" s="45">
        <v>43469</v>
      </c>
      <c r="I53" s="6">
        <v>7284.84</v>
      </c>
      <c r="J53">
        <f t="shared" si="8"/>
        <v>3.1760000000000002</v>
      </c>
      <c r="K53">
        <f t="shared" si="6"/>
        <v>19.723715842026301</v>
      </c>
      <c r="L53" s="35"/>
    </row>
    <row r="54" spans="1:12" x14ac:dyDescent="0.25">
      <c r="A54" s="45">
        <v>43175</v>
      </c>
      <c r="B54" s="54">
        <v>3.8580000000000001</v>
      </c>
      <c r="C54" s="51" t="str">
        <f t="shared" si="7"/>
        <v>2018316</v>
      </c>
      <c r="D54" s="54">
        <v>3.8580000000000001</v>
      </c>
      <c r="E54" s="51"/>
      <c r="F54" s="53"/>
      <c r="H54" s="45">
        <v>43476</v>
      </c>
      <c r="I54" s="6">
        <v>7474.01</v>
      </c>
      <c r="J54">
        <f t="shared" si="8"/>
        <v>3.1379999999999999</v>
      </c>
      <c r="K54">
        <f t="shared" si="6"/>
        <v>20.235893916745301</v>
      </c>
      <c r="L54" s="35"/>
    </row>
    <row r="55" spans="1:12" x14ac:dyDescent="0.25">
      <c r="A55" s="45">
        <v>43178</v>
      </c>
      <c r="B55" s="54">
        <v>3.8279999999999998</v>
      </c>
      <c r="C55" s="51" t="str">
        <f t="shared" si="7"/>
        <v>2018319</v>
      </c>
      <c r="D55" s="54">
        <v>3.8279999999999998</v>
      </c>
      <c r="E55" s="51"/>
      <c r="F55" s="53"/>
      <c r="H55" s="45">
        <v>43483</v>
      </c>
      <c r="I55" s="6">
        <v>7581.39</v>
      </c>
      <c r="J55">
        <f t="shared" si="8"/>
        <v>3.1179999999999999</v>
      </c>
      <c r="K55">
        <f t="shared" si="6"/>
        <v>20.526625436877101</v>
      </c>
      <c r="L55" s="35"/>
    </row>
    <row r="56" spans="1:12" x14ac:dyDescent="0.25">
      <c r="A56" s="45">
        <v>43179</v>
      </c>
      <c r="B56" s="54">
        <v>3.81</v>
      </c>
      <c r="C56" s="51" t="str">
        <f t="shared" si="7"/>
        <v>2018320</v>
      </c>
      <c r="D56" s="54">
        <v>3.81</v>
      </c>
      <c r="E56" s="51"/>
      <c r="F56" s="53"/>
      <c r="H56" s="45">
        <v>43490</v>
      </c>
      <c r="I56" s="6">
        <v>7595.45</v>
      </c>
      <c r="J56">
        <f t="shared" si="8"/>
        <v>3.157</v>
      </c>
      <c r="K56">
        <f t="shared" si="6"/>
        <v>20.564692909153599</v>
      </c>
      <c r="L56" s="35"/>
    </row>
    <row r="57" spans="1:12" x14ac:dyDescent="0.25">
      <c r="A57" s="45">
        <v>43180</v>
      </c>
      <c r="B57" s="54">
        <v>3.8039999999999998</v>
      </c>
      <c r="C57" s="51" t="str">
        <f t="shared" si="7"/>
        <v>2018321</v>
      </c>
      <c r="D57" s="54">
        <v>3.8039999999999998</v>
      </c>
      <c r="E57" s="51"/>
      <c r="F57" s="53"/>
      <c r="H57" s="45">
        <v>43497</v>
      </c>
      <c r="I57" s="6">
        <v>7684</v>
      </c>
      <c r="J57">
        <f t="shared" si="8"/>
        <v>3.145</v>
      </c>
      <c r="K57">
        <f t="shared" si="6"/>
        <v>20.894652637918998</v>
      </c>
      <c r="L57" s="35"/>
    </row>
    <row r="58" spans="1:12" x14ac:dyDescent="0.25">
      <c r="A58" s="45">
        <v>43181</v>
      </c>
      <c r="B58" s="54">
        <v>3.7690000000000001</v>
      </c>
      <c r="C58" s="51" t="str">
        <f t="shared" si="7"/>
        <v>2018322</v>
      </c>
      <c r="D58" s="54">
        <v>3.7690000000000001</v>
      </c>
      <c r="E58" s="51"/>
      <c r="F58" s="53"/>
      <c r="H58" s="45">
        <v>43511</v>
      </c>
      <c r="I58" s="6">
        <v>8125.63</v>
      </c>
      <c r="J58">
        <f t="shared" si="8"/>
        <v>3.09</v>
      </c>
      <c r="K58">
        <f t="shared" si="6"/>
        <v>22.095551316274602</v>
      </c>
      <c r="L58" s="35"/>
    </row>
    <row r="59" spans="1:12" x14ac:dyDescent="0.25">
      <c r="A59" s="45">
        <v>43182</v>
      </c>
      <c r="B59" s="54">
        <v>3.762</v>
      </c>
      <c r="C59" s="51" t="str">
        <f t="shared" si="7"/>
        <v>2018323</v>
      </c>
      <c r="D59" s="54">
        <v>3.762</v>
      </c>
      <c r="E59" s="51"/>
      <c r="F59" s="53"/>
      <c r="H59" s="45">
        <v>43518</v>
      </c>
      <c r="I59" s="6">
        <v>8651.2000000000007</v>
      </c>
      <c r="J59">
        <f t="shared" si="8"/>
        <v>3.1480000000000001</v>
      </c>
      <c r="K59">
        <f t="shared" si="6"/>
        <v>23.5247031365389</v>
      </c>
      <c r="L59" s="35"/>
    </row>
    <row r="60" spans="1:12" x14ac:dyDescent="0.25">
      <c r="A60" s="45">
        <v>43185</v>
      </c>
      <c r="B60" s="54">
        <v>3.742</v>
      </c>
      <c r="C60" s="51" t="str">
        <f t="shared" si="7"/>
        <v>2018326</v>
      </c>
      <c r="D60" s="54">
        <v>3.742</v>
      </c>
      <c r="E60" s="51"/>
      <c r="F60" s="53"/>
      <c r="H60" s="45">
        <v>43525</v>
      </c>
      <c r="I60" s="6">
        <v>9167.65</v>
      </c>
      <c r="J60">
        <f t="shared" si="8"/>
        <v>3.1949999999999998</v>
      </c>
      <c r="K60">
        <f t="shared" si="6"/>
        <v>24.115507739081799</v>
      </c>
      <c r="L60" s="35"/>
    </row>
    <row r="61" spans="1:12" x14ac:dyDescent="0.25">
      <c r="A61" s="45">
        <v>43186</v>
      </c>
      <c r="B61" s="50">
        <v>3.7730000000000001</v>
      </c>
      <c r="C61" s="51" t="str">
        <f t="shared" si="7"/>
        <v>2018327</v>
      </c>
      <c r="D61" s="50">
        <v>3.7730000000000001</v>
      </c>
      <c r="E61" s="51"/>
      <c r="F61" s="53"/>
      <c r="H61" s="45">
        <v>43532</v>
      </c>
      <c r="I61" s="6">
        <v>9363.7199999999993</v>
      </c>
      <c r="J61">
        <f t="shared" si="8"/>
        <v>3.1589999999999998</v>
      </c>
      <c r="K61">
        <f t="shared" si="6"/>
        <v>24.6312699684865</v>
      </c>
      <c r="L61" s="35"/>
    </row>
    <row r="62" spans="1:12" x14ac:dyDescent="0.25">
      <c r="A62" s="45">
        <v>43187</v>
      </c>
      <c r="B62" s="54">
        <v>3.75</v>
      </c>
      <c r="C62" s="51" t="str">
        <f t="shared" si="7"/>
        <v>2018328</v>
      </c>
      <c r="D62" s="54">
        <v>3.75</v>
      </c>
      <c r="E62" s="51"/>
      <c r="F62" s="53"/>
      <c r="H62" s="45">
        <v>43539</v>
      </c>
      <c r="I62" s="6">
        <v>9550.5400000000009</v>
      </c>
      <c r="J62">
        <f t="shared" si="8"/>
        <v>3.1549999999999998</v>
      </c>
      <c r="K62">
        <f t="shared" si="6"/>
        <v>25.1227000684374</v>
      </c>
      <c r="L62" s="35"/>
    </row>
    <row r="63" spans="1:12" x14ac:dyDescent="0.25">
      <c r="A63" s="45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3"/>
      <c r="H63" s="45">
        <v>43546</v>
      </c>
      <c r="I63" s="6">
        <v>9879.2199999999993</v>
      </c>
      <c r="J63">
        <f t="shared" si="8"/>
        <v>3.1379999999999999</v>
      </c>
      <c r="K63">
        <f t="shared" si="6"/>
        <v>25.9872929666918</v>
      </c>
      <c r="L63" s="35"/>
    </row>
    <row r="64" spans="1:12" x14ac:dyDescent="0.25">
      <c r="A64" s="45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3"/>
      <c r="H64" s="45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5">
        <v>43192</v>
      </c>
      <c r="B65" s="54">
        <v>3.7469999999999999</v>
      </c>
      <c r="C65" s="51" t="str">
        <f t="shared" si="7"/>
        <v>201842</v>
      </c>
      <c r="D65" s="54">
        <v>3.7469999999999999</v>
      </c>
      <c r="E65" s="51"/>
      <c r="F65" s="53"/>
      <c r="H65" s="45">
        <v>43559</v>
      </c>
      <c r="I65" s="6">
        <v>10415.799999999999</v>
      </c>
      <c r="J65">
        <f t="shared" si="8"/>
        <v>3.2679999999999998</v>
      </c>
      <c r="K65">
        <f t="shared" si="6"/>
        <v>26.323377983219899</v>
      </c>
      <c r="L65" s="35"/>
    </row>
    <row r="66" spans="1:12" x14ac:dyDescent="0.25">
      <c r="A66" s="45">
        <v>43193</v>
      </c>
      <c r="B66" s="50">
        <v>3.7480000000000002</v>
      </c>
      <c r="C66" s="51" t="str">
        <f t="shared" si="7"/>
        <v>201843</v>
      </c>
      <c r="D66" s="50">
        <v>3.7480000000000002</v>
      </c>
      <c r="E66" s="51"/>
      <c r="F66" s="53"/>
      <c r="H66" s="45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25.607002407352098</v>
      </c>
      <c r="L66" s="35"/>
    </row>
    <row r="67" spans="1:12" x14ac:dyDescent="0.25">
      <c r="A67" s="45">
        <v>43194</v>
      </c>
      <c r="B67" s="54">
        <v>3.7450000000000001</v>
      </c>
      <c r="C67" s="51" t="str">
        <f t="shared" si="7"/>
        <v>201844</v>
      </c>
      <c r="D67" s="54">
        <v>3.7450000000000001</v>
      </c>
      <c r="E67" s="51"/>
      <c r="F67" s="53"/>
      <c r="H67" s="45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35"/>
    </row>
    <row r="68" spans="1:12" x14ac:dyDescent="0.25">
      <c r="A68" s="45">
        <v>43196</v>
      </c>
      <c r="B68" s="54">
        <v>3.74</v>
      </c>
      <c r="C68" s="51" t="str">
        <f t="shared" si="7"/>
        <v>201846</v>
      </c>
      <c r="D68" s="54">
        <v>3.74</v>
      </c>
      <c r="E68" s="51"/>
      <c r="F68" s="53"/>
      <c r="H68" s="45">
        <v>43581</v>
      </c>
      <c r="I68" s="6">
        <v>9780.82</v>
      </c>
      <c r="J68">
        <f t="shared" si="8"/>
        <v>3.4209999999999998</v>
      </c>
      <c r="K68">
        <f t="shared" si="9"/>
        <v>24.7186218865413</v>
      </c>
      <c r="L68" s="35"/>
    </row>
    <row r="69" spans="1:12" x14ac:dyDescent="0.25">
      <c r="A69" s="45">
        <v>43197</v>
      </c>
      <c r="B69" s="54">
        <v>3.74</v>
      </c>
      <c r="C69" s="51" t="str">
        <f t="shared" si="7"/>
        <v>201847</v>
      </c>
      <c r="D69" s="54">
        <v>3.74</v>
      </c>
      <c r="E69" s="51"/>
      <c r="F69" s="53"/>
      <c r="H69" s="45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5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3"/>
      <c r="H70" s="45">
        <v>43595</v>
      </c>
      <c r="I70" s="6">
        <v>9235.39</v>
      </c>
      <c r="J70">
        <f t="shared" si="8"/>
        <v>3.3140000000000001</v>
      </c>
      <c r="K70">
        <f t="shared" si="9"/>
        <v>23.733592974764299</v>
      </c>
      <c r="L70" s="35"/>
    </row>
    <row r="71" spans="1:12" x14ac:dyDescent="0.25">
      <c r="A71" s="45">
        <v>43199</v>
      </c>
      <c r="B71" s="54">
        <v>3.7330000000000001</v>
      </c>
      <c r="C71" s="51" t="str">
        <f t="shared" si="7"/>
        <v>201849</v>
      </c>
      <c r="D71" s="54">
        <v>3.7330000000000001</v>
      </c>
      <c r="E71" s="51"/>
      <c r="F71" s="53"/>
      <c r="H71" s="45">
        <v>43602</v>
      </c>
      <c r="I71" s="6">
        <v>9000.19</v>
      </c>
      <c r="J71">
        <f t="shared" si="8"/>
        <v>3.2829999999999999</v>
      </c>
      <c r="K71">
        <f t="shared" si="9"/>
        <v>23.129163593042001</v>
      </c>
      <c r="L71" s="35"/>
    </row>
    <row r="72" spans="1:12" x14ac:dyDescent="0.25">
      <c r="A72" s="45">
        <v>43200</v>
      </c>
      <c r="B72" s="54">
        <v>3.7280000000000002</v>
      </c>
      <c r="C72" s="51" t="str">
        <f t="shared" si="7"/>
        <v>2018410</v>
      </c>
      <c r="D72" s="54">
        <v>3.7280000000000002</v>
      </c>
      <c r="E72" s="51"/>
      <c r="F72" s="53"/>
      <c r="H72" s="45">
        <v>43609</v>
      </c>
      <c r="I72" s="6">
        <v>8776.77</v>
      </c>
      <c r="J72">
        <f t="shared" si="8"/>
        <v>3.3330000000000002</v>
      </c>
      <c r="K72">
        <f t="shared" si="9"/>
        <v>22.555007077462101</v>
      </c>
      <c r="L72" s="35"/>
    </row>
    <row r="73" spans="1:12" x14ac:dyDescent="0.25">
      <c r="A73" s="45">
        <v>43201</v>
      </c>
      <c r="B73" s="50">
        <v>3.7480000000000002</v>
      </c>
      <c r="C73" s="51" t="str">
        <f t="shared" si="7"/>
        <v>2018411</v>
      </c>
      <c r="D73" s="50">
        <v>3.7480000000000002</v>
      </c>
      <c r="E73" s="51"/>
      <c r="F73" s="53"/>
      <c r="H73" s="45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5">
        <v>43202</v>
      </c>
      <c r="B74" s="54">
        <v>3.7349999999999999</v>
      </c>
      <c r="C74" s="51" t="str">
        <f t="shared" si="7"/>
        <v>2018412</v>
      </c>
      <c r="D74" s="54">
        <v>3.7349999999999999</v>
      </c>
      <c r="E74" s="51"/>
      <c r="F74" s="53"/>
      <c r="H74" s="45">
        <v>43622</v>
      </c>
      <c r="I74" s="6">
        <v>8584.94</v>
      </c>
      <c r="J74">
        <f t="shared" si="8"/>
        <v>3.2629999999999999</v>
      </c>
      <c r="K74">
        <f t="shared" si="9"/>
        <v>21.905916753737898</v>
      </c>
      <c r="L74" s="35"/>
    </row>
    <row r="75" spans="1:12" x14ac:dyDescent="0.25">
      <c r="A75" s="45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3"/>
      <c r="H75" s="45">
        <v>43630</v>
      </c>
      <c r="I75" s="6">
        <v>8810.1299999999992</v>
      </c>
      <c r="J75">
        <f t="shared" si="8"/>
        <v>3.2789999999999999</v>
      </c>
      <c r="K75">
        <f t="shared" si="9"/>
        <v>22.480526872594201</v>
      </c>
      <c r="L75" s="35"/>
    </row>
    <row r="76" spans="1:12" x14ac:dyDescent="0.25">
      <c r="A76" s="45">
        <v>43206</v>
      </c>
      <c r="B76" s="54">
        <v>3.718</v>
      </c>
      <c r="C76" s="51" t="str">
        <f t="shared" si="7"/>
        <v>2018416</v>
      </c>
      <c r="D76" s="54">
        <v>3.718</v>
      </c>
      <c r="E76" s="51"/>
      <c r="F76" s="53"/>
      <c r="H76" s="45">
        <v>43637</v>
      </c>
      <c r="I76" s="6">
        <v>9214.27</v>
      </c>
      <c r="J76">
        <f t="shared" si="8"/>
        <v>3.25</v>
      </c>
      <c r="K76">
        <f t="shared" si="9"/>
        <v>23.511757981589199</v>
      </c>
      <c r="L76" s="35"/>
    </row>
    <row r="77" spans="1:12" x14ac:dyDescent="0.25">
      <c r="A77" s="45">
        <v>43207</v>
      </c>
      <c r="B77" s="54">
        <v>3.677</v>
      </c>
      <c r="C77" s="51" t="str">
        <f t="shared" si="7"/>
        <v>2018417</v>
      </c>
      <c r="D77" s="54">
        <v>3.677</v>
      </c>
      <c r="E77" s="51"/>
      <c r="F77" s="53"/>
      <c r="H77" s="45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5">
        <v>43208</v>
      </c>
      <c r="B78" s="54">
        <v>3.6070000000000002</v>
      </c>
      <c r="C78" s="51" t="str">
        <f t="shared" si="7"/>
        <v>2018418</v>
      </c>
      <c r="D78" s="54">
        <v>3.6070000000000002</v>
      </c>
      <c r="E78" s="51"/>
      <c r="F78" s="53"/>
      <c r="H78" s="45">
        <v>43651</v>
      </c>
      <c r="I78" s="6">
        <v>9443.2199999999993</v>
      </c>
      <c r="J78">
        <f t="shared" si="8"/>
        <v>3.1880000000000002</v>
      </c>
      <c r="K78">
        <f t="shared" si="9"/>
        <v>23.9659444750022</v>
      </c>
      <c r="L78" s="35"/>
    </row>
    <row r="79" spans="1:12" x14ac:dyDescent="0.25">
      <c r="A79" s="45">
        <v>43209</v>
      </c>
      <c r="B79" s="54">
        <v>3.532</v>
      </c>
      <c r="C79" s="51" t="str">
        <f t="shared" si="7"/>
        <v>2018419</v>
      </c>
      <c r="D79" s="54">
        <v>3.532</v>
      </c>
      <c r="E79" s="51"/>
      <c r="F79" s="53"/>
      <c r="H79" s="45">
        <v>43658</v>
      </c>
      <c r="I79" s="6">
        <v>9213.3799999999992</v>
      </c>
      <c r="J79">
        <f t="shared" si="8"/>
        <v>3.1890000000000001</v>
      </c>
      <c r="K79">
        <f t="shared" si="9"/>
        <v>23.382633625722502</v>
      </c>
      <c r="L79" s="35"/>
    </row>
    <row r="80" spans="1:12" x14ac:dyDescent="0.25">
      <c r="A80" s="45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3"/>
      <c r="H80" s="45">
        <v>43665</v>
      </c>
      <c r="I80" s="6">
        <v>9228.5499999999993</v>
      </c>
      <c r="J80">
        <f t="shared" si="8"/>
        <v>3.173</v>
      </c>
      <c r="K80">
        <f t="shared" si="9"/>
        <v>23.421133562998801</v>
      </c>
      <c r="L80" s="35"/>
    </row>
    <row r="81" spans="1:12" x14ac:dyDescent="0.25">
      <c r="A81" s="45">
        <v>43213</v>
      </c>
      <c r="B81" s="50">
        <v>3.6030000000000002</v>
      </c>
      <c r="C81" s="51" t="str">
        <f t="shared" si="7"/>
        <v>2018423</v>
      </c>
      <c r="D81" s="50">
        <v>3.6030000000000002</v>
      </c>
      <c r="E81" s="51"/>
      <c r="F81" s="53"/>
      <c r="H81" s="45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23.7268235725521</v>
      </c>
      <c r="L81" s="35"/>
    </row>
    <row r="82" spans="1:12" x14ac:dyDescent="0.25">
      <c r="A82" s="45">
        <v>43214</v>
      </c>
      <c r="B82" s="54">
        <v>3.597</v>
      </c>
      <c r="C82" s="51" t="str">
        <f t="shared" si="7"/>
        <v>2018424</v>
      </c>
      <c r="D82" s="54">
        <v>3.597</v>
      </c>
      <c r="E82" s="51"/>
      <c r="F82" s="53"/>
      <c r="H82" s="45">
        <v>43679</v>
      </c>
      <c r="I82" s="6">
        <v>9136.4599999999991</v>
      </c>
      <c r="J82">
        <f t="shared" si="10"/>
        <v>3.1389999999999998</v>
      </c>
      <c r="K82">
        <f t="shared" si="9"/>
        <v>23.227263007064099</v>
      </c>
      <c r="L82" s="35"/>
    </row>
    <row r="83" spans="1:12" x14ac:dyDescent="0.25">
      <c r="A83" s="45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3"/>
      <c r="H83" s="45">
        <v>43686</v>
      </c>
      <c r="I83" s="6">
        <v>8795.18</v>
      </c>
      <c r="J83">
        <f t="shared" si="10"/>
        <v>3.0390000000000001</v>
      </c>
      <c r="K83">
        <f t="shared" si="9"/>
        <v>22.3596402823927</v>
      </c>
      <c r="L83" s="35"/>
    </row>
    <row r="84" spans="1:12" x14ac:dyDescent="0.25">
      <c r="A84" s="45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3"/>
      <c r="H84" s="45">
        <v>43693</v>
      </c>
      <c r="I84" s="6">
        <v>9060.92</v>
      </c>
      <c r="J84">
        <f t="shared" si="10"/>
        <v>3.03</v>
      </c>
      <c r="K84">
        <f t="shared" si="9"/>
        <v>23.035220635340899</v>
      </c>
      <c r="L84" s="35"/>
    </row>
    <row r="85" spans="1:12" x14ac:dyDescent="0.25">
      <c r="A85" s="45">
        <v>43217</v>
      </c>
      <c r="B85" s="50">
        <v>3.6619999999999999</v>
      </c>
      <c r="C85" s="51" t="str">
        <f t="shared" si="7"/>
        <v>2018427</v>
      </c>
      <c r="D85" s="50">
        <v>3.6619999999999999</v>
      </c>
      <c r="E85" s="51"/>
      <c r="F85" s="53"/>
      <c r="H85" s="45">
        <v>43700</v>
      </c>
      <c r="I85" s="6">
        <v>9362.5499999999993</v>
      </c>
      <c r="J85">
        <f t="shared" si="10"/>
        <v>3.07</v>
      </c>
      <c r="K85">
        <f t="shared" si="9"/>
        <v>23.802042724073399</v>
      </c>
      <c r="L85" s="35"/>
    </row>
    <row r="86" spans="1:12" x14ac:dyDescent="0.25">
      <c r="A86" s="45">
        <v>43218</v>
      </c>
      <c r="B86" s="54">
        <v>3.653</v>
      </c>
      <c r="C86" s="51" t="str">
        <f t="shared" si="7"/>
        <v>2018428</v>
      </c>
      <c r="D86" s="54">
        <v>3.653</v>
      </c>
      <c r="E86" s="51"/>
      <c r="F86" s="53"/>
      <c r="H86" s="45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5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3"/>
      <c r="H87" s="45">
        <v>43714</v>
      </c>
      <c r="I87" s="6">
        <v>9823.42</v>
      </c>
      <c r="J87">
        <f t="shared" si="10"/>
        <v>3.0230000000000001</v>
      </c>
      <c r="K87">
        <f t="shared" si="9"/>
        <v>24.8959030047934</v>
      </c>
      <c r="L87" s="35"/>
    </row>
    <row r="88" spans="1:12" x14ac:dyDescent="0.25">
      <c r="A88" s="45">
        <v>43223</v>
      </c>
      <c r="B88" s="54">
        <v>3.6720000000000002</v>
      </c>
      <c r="C88" s="51" t="str">
        <f t="shared" si="7"/>
        <v>201853</v>
      </c>
      <c r="D88" s="54">
        <v>3.6720000000000002</v>
      </c>
      <c r="E88" s="51"/>
      <c r="F88" s="53"/>
      <c r="H88" s="45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5">
        <v>43224</v>
      </c>
      <c r="B89" s="54">
        <v>3.657</v>
      </c>
      <c r="C89" s="51" t="str">
        <f t="shared" si="7"/>
        <v>201854</v>
      </c>
      <c r="D89" s="54">
        <v>3.657</v>
      </c>
      <c r="E89" s="51"/>
      <c r="F89" s="53"/>
      <c r="H89" s="45">
        <v>43728</v>
      </c>
      <c r="I89" s="6">
        <v>9881.25</v>
      </c>
      <c r="J89">
        <f t="shared" si="10"/>
        <v>3.1179999999999999</v>
      </c>
      <c r="K89">
        <f t="shared" si="9"/>
        <v>25.042463985670501</v>
      </c>
      <c r="L89" s="35"/>
    </row>
    <row r="90" spans="1:12" x14ac:dyDescent="0.25">
      <c r="A90" s="45">
        <v>43227</v>
      </c>
      <c r="B90" s="50">
        <v>3.6579999999999999</v>
      </c>
      <c r="C90" s="51" t="str">
        <f t="shared" si="7"/>
        <v>201857</v>
      </c>
      <c r="D90" s="50">
        <v>3.6579999999999999</v>
      </c>
      <c r="E90" s="51"/>
      <c r="F90" s="53"/>
      <c r="H90" s="45">
        <v>43735</v>
      </c>
      <c r="I90" s="6">
        <v>9548.9599999999991</v>
      </c>
      <c r="J90">
        <f t="shared" si="10"/>
        <v>3.1579999999999999</v>
      </c>
      <c r="K90">
        <f t="shared" si="9"/>
        <v>24.200327580074202</v>
      </c>
      <c r="L90" s="35"/>
    </row>
    <row r="91" spans="1:12" x14ac:dyDescent="0.25">
      <c r="A91" s="45">
        <v>43228</v>
      </c>
      <c r="B91" s="50">
        <v>3.6970000000000001</v>
      </c>
      <c r="C91" s="51" t="str">
        <f t="shared" si="7"/>
        <v>201858</v>
      </c>
      <c r="D91" s="50">
        <v>3.6970000000000001</v>
      </c>
      <c r="E91" s="51"/>
      <c r="F91" s="53"/>
      <c r="H91" s="45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5">
        <v>43229</v>
      </c>
      <c r="B92" s="50">
        <v>3.7149999999999999</v>
      </c>
      <c r="C92" s="51" t="str">
        <f t="shared" si="7"/>
        <v>201859</v>
      </c>
      <c r="D92" s="50">
        <v>3.7149999999999999</v>
      </c>
      <c r="E92" s="51"/>
      <c r="F92" s="53"/>
      <c r="H92" s="45">
        <v>43749</v>
      </c>
      <c r="I92" s="6">
        <v>9666.58</v>
      </c>
      <c r="J92">
        <f t="shared" si="10"/>
        <v>3.1629999999999998</v>
      </c>
      <c r="K92">
        <f t="shared" si="9"/>
        <v>24.368779086964299</v>
      </c>
    </row>
    <row r="93" spans="1:12" x14ac:dyDescent="0.25">
      <c r="A93" s="45">
        <v>43230</v>
      </c>
      <c r="B93" s="50">
        <v>3.7210000000000001</v>
      </c>
      <c r="C93" s="51" t="str">
        <f t="shared" si="7"/>
        <v>2018510</v>
      </c>
      <c r="D93" s="50">
        <v>3.7210000000000001</v>
      </c>
      <c r="E93" s="51"/>
      <c r="F93" s="53"/>
      <c r="H93" s="45">
        <v>43756</v>
      </c>
      <c r="I93" s="6">
        <v>9533.51</v>
      </c>
      <c r="J93">
        <f t="shared" si="10"/>
        <v>3.1930000000000001</v>
      </c>
      <c r="K93">
        <f t="shared" si="9"/>
        <v>24.0333188276893</v>
      </c>
    </row>
    <row r="94" spans="1:12" x14ac:dyDescent="0.25">
      <c r="A94" s="45">
        <v>43231</v>
      </c>
      <c r="B94" s="54">
        <v>3.71</v>
      </c>
      <c r="C94" s="51" t="str">
        <f t="shared" si="7"/>
        <v>2018511</v>
      </c>
      <c r="D94" s="54">
        <v>3.71</v>
      </c>
      <c r="E94" s="51"/>
      <c r="F94" s="53"/>
      <c r="H94" s="45">
        <v>43763</v>
      </c>
      <c r="I94" s="6">
        <v>9660.44</v>
      </c>
      <c r="J94">
        <f t="shared" si="10"/>
        <v>3.2549999999999999</v>
      </c>
      <c r="K94">
        <f t="shared" si="9"/>
        <v>24.3533005719576</v>
      </c>
    </row>
    <row r="95" spans="1:12" x14ac:dyDescent="0.25">
      <c r="A95" s="45">
        <v>43234</v>
      </c>
      <c r="B95" s="50">
        <v>3.7130000000000001</v>
      </c>
      <c r="C95" s="51" t="str">
        <f t="shared" si="7"/>
        <v>2018514</v>
      </c>
      <c r="D95" s="50">
        <v>3.7130000000000001</v>
      </c>
      <c r="E95" s="51"/>
      <c r="F95" s="53"/>
      <c r="H95" s="45">
        <v>43770</v>
      </c>
      <c r="I95" s="6">
        <v>9802.33</v>
      </c>
      <c r="J95">
        <f t="shared" si="10"/>
        <v>3.2829999999999999</v>
      </c>
      <c r="K95">
        <f t="shared" si="9"/>
        <v>24.5821390897251</v>
      </c>
    </row>
    <row r="96" spans="1:12" x14ac:dyDescent="0.25">
      <c r="A96" s="45">
        <v>43235</v>
      </c>
      <c r="B96" s="50">
        <v>3.7229999999999999</v>
      </c>
      <c r="C96" s="51" t="str">
        <f t="shared" si="7"/>
        <v>2018515</v>
      </c>
      <c r="D96" s="50">
        <v>3.7229999999999999</v>
      </c>
      <c r="E96" s="51"/>
      <c r="F96" s="53"/>
      <c r="H96" s="45">
        <v>43777</v>
      </c>
      <c r="I96" s="6">
        <v>9895.34</v>
      </c>
      <c r="J96">
        <f t="shared" si="10"/>
        <v>3.29</v>
      </c>
      <c r="K96">
        <f t="shared" si="9"/>
        <v>24.815388200572698</v>
      </c>
    </row>
    <row r="97" spans="1:11" x14ac:dyDescent="0.25">
      <c r="A97" s="45">
        <v>43236</v>
      </c>
      <c r="B97" s="54">
        <v>3.7229999999999999</v>
      </c>
      <c r="C97" s="51" t="str">
        <f t="shared" si="7"/>
        <v>2018516</v>
      </c>
      <c r="D97" s="54">
        <v>3.7229999999999999</v>
      </c>
      <c r="E97" s="51"/>
      <c r="F97" s="53"/>
      <c r="H97" s="45">
        <v>43784</v>
      </c>
      <c r="I97" s="6">
        <v>9647.99</v>
      </c>
      <c r="J97">
        <f t="shared" si="10"/>
        <v>3.2629999999999999</v>
      </c>
      <c r="K97">
        <f t="shared" si="9"/>
        <v>24.195087506366001</v>
      </c>
    </row>
    <row r="98" spans="1:11" x14ac:dyDescent="0.25">
      <c r="A98" s="45">
        <v>43237</v>
      </c>
      <c r="B98" s="50">
        <v>3.7309999999999999</v>
      </c>
      <c r="C98" s="51" t="str">
        <f t="shared" si="7"/>
        <v>2018517</v>
      </c>
      <c r="D98" s="50">
        <v>3.7309999999999999</v>
      </c>
      <c r="E98" s="51"/>
      <c r="F98" s="53"/>
      <c r="H98" s="45">
        <v>43791</v>
      </c>
      <c r="I98" s="6">
        <v>9626.9</v>
      </c>
      <c r="J98">
        <f t="shared" si="10"/>
        <v>3.1880000000000002</v>
      </c>
      <c r="K98">
        <f t="shared" si="9"/>
        <v>24.142198314367501</v>
      </c>
    </row>
    <row r="99" spans="1:11" x14ac:dyDescent="0.25">
      <c r="A99" s="45">
        <v>43238</v>
      </c>
      <c r="B99" s="54">
        <v>3.722</v>
      </c>
      <c r="C99" s="51" t="str">
        <f t="shared" si="7"/>
        <v>2018518</v>
      </c>
      <c r="D99" s="54">
        <v>3.722</v>
      </c>
      <c r="E99" s="51"/>
      <c r="F99" s="53"/>
      <c r="H99" s="45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5">
        <v>43240</v>
      </c>
      <c r="B100" s="54">
        <v>3.722</v>
      </c>
      <c r="C100" s="51" t="str">
        <f t="shared" ref="C100:C163" si="11">YEAR(A100)&amp;MONTH(A100)&amp;DAY(A100)</f>
        <v>2018520</v>
      </c>
      <c r="D100" s="54">
        <v>3.722</v>
      </c>
      <c r="E100" s="51"/>
      <c r="F100" s="53"/>
      <c r="H100" s="45">
        <v>43805</v>
      </c>
      <c r="I100" s="6">
        <v>9878.6200000000008</v>
      </c>
      <c r="J100">
        <f t="shared" si="10"/>
        <v>3.2120000000000002</v>
      </c>
      <c r="K100">
        <f t="shared" si="9"/>
        <v>24.774011986462298</v>
      </c>
    </row>
    <row r="101" spans="1:11" x14ac:dyDescent="0.25">
      <c r="A101" s="45">
        <v>43241</v>
      </c>
      <c r="B101" s="54">
        <v>3.722</v>
      </c>
      <c r="C101" s="51" t="str">
        <f t="shared" si="11"/>
        <v>2018521</v>
      </c>
      <c r="D101" s="54">
        <v>3.722</v>
      </c>
      <c r="E101" s="51"/>
      <c r="F101" s="53"/>
      <c r="H101" s="45">
        <v>43812</v>
      </c>
      <c r="I101" s="6">
        <v>10004.620000000001</v>
      </c>
      <c r="J101">
        <f t="shared" si="10"/>
        <v>3.22</v>
      </c>
      <c r="K101">
        <f t="shared" si="9"/>
        <v>25.09</v>
      </c>
    </row>
    <row r="102" spans="1:11" x14ac:dyDescent="0.25">
      <c r="A102" s="45">
        <v>43242</v>
      </c>
      <c r="B102" s="54">
        <v>3.7050000000000001</v>
      </c>
      <c r="C102" s="51" t="str">
        <f t="shared" si="11"/>
        <v>2018522</v>
      </c>
      <c r="D102" s="54">
        <v>3.7050000000000001</v>
      </c>
      <c r="E102" s="51"/>
      <c r="F102" s="53"/>
    </row>
    <row r="103" spans="1:11" x14ac:dyDescent="0.25">
      <c r="A103" s="45">
        <v>43243</v>
      </c>
      <c r="B103" s="54">
        <v>3.702</v>
      </c>
      <c r="C103" s="51" t="str">
        <f t="shared" si="11"/>
        <v>2018523</v>
      </c>
      <c r="D103" s="54">
        <v>3.702</v>
      </c>
      <c r="E103" s="51"/>
      <c r="F103" s="53"/>
    </row>
    <row r="104" spans="1:11" x14ac:dyDescent="0.25">
      <c r="A104" s="45">
        <v>43244</v>
      </c>
      <c r="B104" s="54">
        <v>3.673</v>
      </c>
      <c r="C104" s="51" t="str">
        <f t="shared" si="11"/>
        <v>2018524</v>
      </c>
      <c r="D104" s="54">
        <v>3.673</v>
      </c>
      <c r="E104" s="51"/>
      <c r="F104" s="53"/>
    </row>
    <row r="105" spans="1:11" x14ac:dyDescent="0.25">
      <c r="A105" s="45">
        <v>43245</v>
      </c>
      <c r="B105" s="50">
        <v>3.6850000000000001</v>
      </c>
      <c r="C105" s="51" t="str">
        <f t="shared" si="11"/>
        <v>2018525</v>
      </c>
      <c r="D105" s="50">
        <v>3.6850000000000001</v>
      </c>
      <c r="E105" s="51"/>
      <c r="F105" s="53"/>
    </row>
    <row r="106" spans="1:11" x14ac:dyDescent="0.25">
      <c r="A106" s="45">
        <v>43248</v>
      </c>
      <c r="B106" s="54">
        <v>3.6429999999999998</v>
      </c>
      <c r="C106" s="51" t="str">
        <f t="shared" si="11"/>
        <v>2018528</v>
      </c>
      <c r="D106" s="54">
        <v>3.6429999999999998</v>
      </c>
      <c r="E106" s="51"/>
      <c r="F106" s="53"/>
    </row>
    <row r="107" spans="1:11" x14ac:dyDescent="0.25">
      <c r="A107" s="45">
        <v>43249</v>
      </c>
      <c r="B107" s="54">
        <v>3.64</v>
      </c>
      <c r="C107" s="51" t="str">
        <f t="shared" si="11"/>
        <v>2018529</v>
      </c>
      <c r="D107" s="54">
        <v>3.64</v>
      </c>
      <c r="E107" s="51"/>
      <c r="F107" s="53"/>
    </row>
    <row r="108" spans="1:11" x14ac:dyDescent="0.25">
      <c r="A108" s="45">
        <v>43250</v>
      </c>
      <c r="B108" s="54">
        <v>3.621</v>
      </c>
      <c r="C108" s="51" t="str">
        <f t="shared" si="11"/>
        <v>2018530</v>
      </c>
      <c r="D108" s="54">
        <v>3.621</v>
      </c>
      <c r="E108" s="51"/>
      <c r="F108" s="53"/>
    </row>
    <row r="109" spans="1:11" x14ac:dyDescent="0.25">
      <c r="A109" s="45">
        <v>43251</v>
      </c>
      <c r="B109" s="50">
        <v>3.6459999999999999</v>
      </c>
      <c r="C109" s="51" t="str">
        <f t="shared" si="11"/>
        <v>2018531</v>
      </c>
      <c r="D109" s="50">
        <v>3.6459999999999999</v>
      </c>
      <c r="E109" s="51"/>
      <c r="F109" s="53"/>
    </row>
    <row r="110" spans="1:11" x14ac:dyDescent="0.25">
      <c r="A110" s="45">
        <v>43252</v>
      </c>
      <c r="B110" s="50">
        <v>3.6480000000000001</v>
      </c>
      <c r="C110" s="51" t="str">
        <f t="shared" si="11"/>
        <v>201861</v>
      </c>
      <c r="D110" s="50">
        <v>3.6480000000000001</v>
      </c>
      <c r="E110" s="51"/>
      <c r="F110" s="53"/>
    </row>
    <row r="111" spans="1:11" x14ac:dyDescent="0.25">
      <c r="A111" s="45">
        <v>43255</v>
      </c>
      <c r="B111" s="50">
        <v>3.6669999999999998</v>
      </c>
      <c r="C111" s="51" t="str">
        <f t="shared" si="11"/>
        <v>201864</v>
      </c>
      <c r="D111" s="50">
        <v>3.6669999999999998</v>
      </c>
      <c r="E111" s="51"/>
      <c r="F111" s="53"/>
    </row>
    <row r="112" spans="1:11" x14ac:dyDescent="0.25">
      <c r="A112" s="45">
        <v>43256</v>
      </c>
      <c r="B112" s="50">
        <v>3.6829999999999998</v>
      </c>
      <c r="C112" s="51" t="str">
        <f t="shared" si="11"/>
        <v>201865</v>
      </c>
      <c r="D112" s="50">
        <v>3.6829999999999998</v>
      </c>
      <c r="E112" s="51"/>
      <c r="F112" s="53"/>
    </row>
    <row r="113" spans="1:6" x14ac:dyDescent="0.25">
      <c r="A113" s="45">
        <v>43257</v>
      </c>
      <c r="B113" s="50">
        <v>3.6930000000000001</v>
      </c>
      <c r="C113" s="51" t="str">
        <f t="shared" si="11"/>
        <v>201866</v>
      </c>
      <c r="D113" s="50">
        <v>3.6930000000000001</v>
      </c>
      <c r="E113" s="51"/>
      <c r="F113" s="53"/>
    </row>
    <row r="114" spans="1:6" x14ac:dyDescent="0.25">
      <c r="A114" s="45">
        <v>43258</v>
      </c>
      <c r="B114" s="54">
        <v>3.6930000000000001</v>
      </c>
      <c r="C114" s="51" t="str">
        <f t="shared" si="11"/>
        <v>201867</v>
      </c>
      <c r="D114" s="54">
        <v>3.6930000000000001</v>
      </c>
      <c r="E114" s="51"/>
      <c r="F114" s="53"/>
    </row>
    <row r="115" spans="1:6" x14ac:dyDescent="0.25">
      <c r="A115" s="45">
        <v>43259</v>
      </c>
      <c r="B115" s="54">
        <v>3.6880000000000002</v>
      </c>
      <c r="C115" s="51" t="str">
        <f t="shared" si="11"/>
        <v>201868</v>
      </c>
      <c r="D115" s="54">
        <v>3.6880000000000002</v>
      </c>
      <c r="E115" s="51"/>
      <c r="F115" s="53"/>
    </row>
    <row r="116" spans="1:6" x14ac:dyDescent="0.25">
      <c r="A116" s="45">
        <v>43262</v>
      </c>
      <c r="B116" s="54">
        <v>3.67</v>
      </c>
      <c r="C116" s="51" t="str">
        <f t="shared" si="11"/>
        <v>2018611</v>
      </c>
      <c r="D116" s="54">
        <v>3.67</v>
      </c>
      <c r="E116" s="51"/>
      <c r="F116" s="53"/>
    </row>
    <row r="117" spans="1:6" x14ac:dyDescent="0.25">
      <c r="A117" s="45">
        <v>43263</v>
      </c>
      <c r="B117" s="50">
        <v>3.6880000000000002</v>
      </c>
      <c r="C117" s="51" t="str">
        <f t="shared" si="11"/>
        <v>2018612</v>
      </c>
      <c r="D117" s="50">
        <v>3.6880000000000002</v>
      </c>
      <c r="E117" s="51"/>
      <c r="F117" s="53"/>
    </row>
    <row r="118" spans="1:6" x14ac:dyDescent="0.25">
      <c r="A118" s="45">
        <v>43264</v>
      </c>
      <c r="B118" s="50">
        <v>3.7120000000000002</v>
      </c>
      <c r="C118" s="51" t="str">
        <f t="shared" si="11"/>
        <v>2018613</v>
      </c>
      <c r="D118" s="50">
        <v>3.7120000000000002</v>
      </c>
      <c r="E118" s="51"/>
      <c r="F118" s="53"/>
    </row>
    <row r="119" spans="1:6" x14ac:dyDescent="0.25">
      <c r="A119" s="45">
        <v>43265</v>
      </c>
      <c r="B119" s="54">
        <v>3.68</v>
      </c>
      <c r="C119" s="51" t="str">
        <f t="shared" si="11"/>
        <v>2018614</v>
      </c>
      <c r="D119" s="54">
        <v>3.68</v>
      </c>
      <c r="E119" s="51"/>
      <c r="F119" s="53"/>
    </row>
    <row r="120" spans="1:6" x14ac:dyDescent="0.25">
      <c r="A120" s="45">
        <v>43266</v>
      </c>
      <c r="B120" s="54">
        <v>3.6469999999999998</v>
      </c>
      <c r="C120" s="51" t="str">
        <f t="shared" si="11"/>
        <v>2018615</v>
      </c>
      <c r="D120" s="54">
        <v>3.6469999999999998</v>
      </c>
      <c r="E120" s="51"/>
      <c r="F120" s="53"/>
    </row>
    <row r="121" spans="1:6" x14ac:dyDescent="0.25">
      <c r="A121" s="45">
        <v>43270</v>
      </c>
      <c r="B121" s="54">
        <v>3.61</v>
      </c>
      <c r="C121" s="51" t="str">
        <f t="shared" si="11"/>
        <v>2018619</v>
      </c>
      <c r="D121" s="54">
        <v>3.61</v>
      </c>
      <c r="E121" s="51"/>
      <c r="F121" s="53"/>
    </row>
    <row r="122" spans="1:6" x14ac:dyDescent="0.25">
      <c r="A122" s="45">
        <v>43271</v>
      </c>
      <c r="B122" s="50">
        <v>3.6150000000000002</v>
      </c>
      <c r="C122" s="51" t="str">
        <f t="shared" si="11"/>
        <v>2018620</v>
      </c>
      <c r="D122" s="50">
        <v>3.6150000000000002</v>
      </c>
      <c r="E122" s="51"/>
      <c r="F122" s="53"/>
    </row>
    <row r="123" spans="1:6" x14ac:dyDescent="0.25">
      <c r="A123" s="45">
        <v>43272</v>
      </c>
      <c r="B123" s="54">
        <v>3.6030000000000002</v>
      </c>
      <c r="C123" s="51" t="str">
        <f t="shared" si="11"/>
        <v>2018621</v>
      </c>
      <c r="D123" s="54">
        <v>3.6030000000000002</v>
      </c>
      <c r="E123" s="51"/>
      <c r="F123" s="53"/>
    </row>
    <row r="124" spans="1:6" x14ac:dyDescent="0.25">
      <c r="A124" s="45">
        <v>43273</v>
      </c>
      <c r="B124" s="54">
        <v>3.6030000000000002</v>
      </c>
      <c r="C124" s="51" t="str">
        <f t="shared" si="11"/>
        <v>2018622</v>
      </c>
      <c r="D124" s="54">
        <v>3.6030000000000002</v>
      </c>
      <c r="E124" s="51"/>
      <c r="F124" s="53"/>
    </row>
    <row r="125" spans="1:6" x14ac:dyDescent="0.25">
      <c r="A125" s="45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3"/>
    </row>
    <row r="126" spans="1:6" x14ac:dyDescent="0.25">
      <c r="A126" s="45">
        <v>43277</v>
      </c>
      <c r="B126" s="54">
        <v>3.6030000000000002</v>
      </c>
      <c r="C126" s="51" t="str">
        <f t="shared" si="11"/>
        <v>2018626</v>
      </c>
      <c r="D126" s="54">
        <v>3.6030000000000002</v>
      </c>
      <c r="E126" s="51"/>
      <c r="F126" s="53"/>
    </row>
    <row r="127" spans="1:6" x14ac:dyDescent="0.25">
      <c r="A127" s="45">
        <v>43278</v>
      </c>
      <c r="B127" s="54">
        <v>3.585</v>
      </c>
      <c r="C127" s="51" t="str">
        <f t="shared" si="11"/>
        <v>2018627</v>
      </c>
      <c r="D127" s="54">
        <v>3.585</v>
      </c>
      <c r="E127" s="51"/>
      <c r="F127" s="53"/>
    </row>
    <row r="128" spans="1:6" x14ac:dyDescent="0.25">
      <c r="A128" s="45">
        <v>43279</v>
      </c>
      <c r="B128" s="54">
        <v>3.5659999999999998</v>
      </c>
      <c r="C128" s="51" t="str">
        <f t="shared" si="11"/>
        <v>2018628</v>
      </c>
      <c r="D128" s="54">
        <v>3.5659999999999998</v>
      </c>
      <c r="E128" s="51"/>
      <c r="F128" s="53"/>
    </row>
    <row r="129" spans="1:6" x14ac:dyDescent="0.25">
      <c r="A129" s="45">
        <v>43280</v>
      </c>
      <c r="B129" s="54">
        <v>3.5430000000000001</v>
      </c>
      <c r="C129" s="51" t="str">
        <f t="shared" si="11"/>
        <v>2018629</v>
      </c>
      <c r="D129" s="54">
        <v>3.5430000000000001</v>
      </c>
      <c r="E129" s="51"/>
      <c r="F129" s="53"/>
    </row>
    <row r="130" spans="1:6" x14ac:dyDescent="0.25">
      <c r="A130" s="45">
        <v>43283</v>
      </c>
      <c r="B130" s="54">
        <v>3.488</v>
      </c>
      <c r="C130" s="51" t="str">
        <f t="shared" si="11"/>
        <v>201872</v>
      </c>
      <c r="D130" s="54">
        <v>3.488</v>
      </c>
      <c r="E130" s="51"/>
      <c r="F130" s="53"/>
    </row>
    <row r="131" spans="1:6" x14ac:dyDescent="0.25">
      <c r="A131" s="45">
        <v>43284</v>
      </c>
      <c r="B131" s="50">
        <v>3.5110000000000001</v>
      </c>
      <c r="C131" s="51" t="str">
        <f t="shared" si="11"/>
        <v>201873</v>
      </c>
      <c r="D131" s="50">
        <v>3.5110000000000001</v>
      </c>
      <c r="E131" s="51"/>
      <c r="F131" s="53"/>
    </row>
    <row r="132" spans="1:6" x14ac:dyDescent="0.25">
      <c r="A132" s="45">
        <v>43285</v>
      </c>
      <c r="B132" s="50">
        <v>3.5219999999999998</v>
      </c>
      <c r="C132" s="51" t="str">
        <f t="shared" si="11"/>
        <v>201874</v>
      </c>
      <c r="D132" s="50">
        <v>3.5219999999999998</v>
      </c>
      <c r="E132" s="51"/>
      <c r="F132" s="53"/>
    </row>
    <row r="133" spans="1:6" x14ac:dyDescent="0.25">
      <c r="A133" s="45">
        <v>43286</v>
      </c>
      <c r="B133" s="54">
        <v>3.52</v>
      </c>
      <c r="C133" s="51" t="str">
        <f t="shared" si="11"/>
        <v>201875</v>
      </c>
      <c r="D133" s="54">
        <v>3.52</v>
      </c>
      <c r="E133" s="51"/>
      <c r="F133" s="53"/>
    </row>
    <row r="134" spans="1:6" x14ac:dyDescent="0.25">
      <c r="A134" s="45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3"/>
    </row>
    <row r="135" spans="1:6" x14ac:dyDescent="0.25">
      <c r="A135" s="45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3"/>
    </row>
    <row r="136" spans="1:6" x14ac:dyDescent="0.25">
      <c r="A136" s="45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3"/>
    </row>
    <row r="137" spans="1:6" x14ac:dyDescent="0.25">
      <c r="A137" s="45">
        <v>43292</v>
      </c>
      <c r="B137" s="54">
        <v>3.5430000000000001</v>
      </c>
      <c r="C137" s="51" t="str">
        <f t="shared" si="11"/>
        <v>2018711</v>
      </c>
      <c r="D137" s="54">
        <v>3.5430000000000001</v>
      </c>
      <c r="E137" s="51"/>
      <c r="F137" s="53"/>
    </row>
    <row r="138" spans="1:6" x14ac:dyDescent="0.25">
      <c r="A138" s="45">
        <v>43293</v>
      </c>
      <c r="B138" s="54">
        <v>3.5350000000000001</v>
      </c>
      <c r="C138" s="51" t="str">
        <f t="shared" si="11"/>
        <v>2018712</v>
      </c>
      <c r="D138" s="54">
        <v>3.5350000000000001</v>
      </c>
      <c r="E138" s="51"/>
      <c r="F138" s="53"/>
    </row>
    <row r="139" spans="1:6" x14ac:dyDescent="0.25">
      <c r="A139" s="45">
        <v>43294</v>
      </c>
      <c r="B139" s="54">
        <v>3.516</v>
      </c>
      <c r="C139" s="51" t="str">
        <f t="shared" si="11"/>
        <v>2018713</v>
      </c>
      <c r="D139" s="54">
        <v>3.516</v>
      </c>
      <c r="E139" s="51"/>
      <c r="F139" s="53"/>
    </row>
    <row r="140" spans="1:6" x14ac:dyDescent="0.25">
      <c r="A140" s="45">
        <v>43297</v>
      </c>
      <c r="B140" s="54">
        <v>3.5110000000000001</v>
      </c>
      <c r="C140" s="51" t="str">
        <f t="shared" si="11"/>
        <v>2018716</v>
      </c>
      <c r="D140" s="54">
        <v>3.5110000000000001</v>
      </c>
      <c r="E140" s="51"/>
      <c r="F140" s="53"/>
    </row>
    <row r="141" spans="1:6" x14ac:dyDescent="0.25">
      <c r="A141" s="45">
        <v>43298</v>
      </c>
      <c r="B141" s="54">
        <v>3.5009999999999999</v>
      </c>
      <c r="C141" s="51" t="str">
        <f t="shared" si="11"/>
        <v>2018717</v>
      </c>
      <c r="D141" s="54">
        <v>3.5009999999999999</v>
      </c>
      <c r="E141" s="51"/>
      <c r="F141" s="53"/>
    </row>
    <row r="142" spans="1:6" x14ac:dyDescent="0.25">
      <c r="A142" s="45">
        <v>43299</v>
      </c>
      <c r="B142" s="54">
        <v>3.4990000000000001</v>
      </c>
      <c r="C142" s="51" t="str">
        <f t="shared" si="11"/>
        <v>2018718</v>
      </c>
      <c r="D142" s="54">
        <v>3.4990000000000001</v>
      </c>
      <c r="E142" s="51"/>
      <c r="F142" s="53"/>
    </row>
    <row r="143" spans="1:6" x14ac:dyDescent="0.25">
      <c r="A143" s="45">
        <v>43300</v>
      </c>
      <c r="B143" s="54">
        <v>3.496</v>
      </c>
      <c r="C143" s="51" t="str">
        <f t="shared" si="11"/>
        <v>2018719</v>
      </c>
      <c r="D143" s="54">
        <v>3.496</v>
      </c>
      <c r="E143" s="51"/>
      <c r="F143" s="53"/>
    </row>
    <row r="144" spans="1:6" x14ac:dyDescent="0.25">
      <c r="A144" s="45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3"/>
    </row>
    <row r="145" spans="1:6" x14ac:dyDescent="0.25">
      <c r="A145" s="45">
        <v>43304</v>
      </c>
      <c r="B145" s="50">
        <v>3.5329999999999999</v>
      </c>
      <c r="C145" s="51" t="str">
        <f t="shared" si="11"/>
        <v>2018723</v>
      </c>
      <c r="D145" s="50">
        <v>3.5329999999999999</v>
      </c>
      <c r="E145" s="51"/>
      <c r="F145" s="53"/>
    </row>
    <row r="146" spans="1:6" x14ac:dyDescent="0.25">
      <c r="A146" s="45">
        <v>43305</v>
      </c>
      <c r="B146" s="50">
        <v>3.5609999999999999</v>
      </c>
      <c r="C146" s="51" t="str">
        <f t="shared" si="11"/>
        <v>2018724</v>
      </c>
      <c r="D146" s="50">
        <v>3.5609999999999999</v>
      </c>
      <c r="E146" s="51"/>
      <c r="F146" s="53"/>
    </row>
    <row r="147" spans="1:6" x14ac:dyDescent="0.25">
      <c r="A147" s="45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3"/>
    </row>
    <row r="148" spans="1:6" x14ac:dyDescent="0.25">
      <c r="A148" s="45">
        <v>43307</v>
      </c>
      <c r="B148" s="54">
        <v>3.5569999999999999</v>
      </c>
      <c r="C148" s="51" t="str">
        <f t="shared" si="11"/>
        <v>2018726</v>
      </c>
      <c r="D148" s="54">
        <v>3.5569999999999999</v>
      </c>
      <c r="E148" s="51"/>
      <c r="F148" s="53"/>
    </row>
    <row r="149" spans="1:6" x14ac:dyDescent="0.25">
      <c r="A149" s="45">
        <v>43308</v>
      </c>
      <c r="B149" s="54">
        <v>3.5569999999999999</v>
      </c>
      <c r="C149" s="51" t="str">
        <f t="shared" si="11"/>
        <v>2018727</v>
      </c>
      <c r="D149" s="54">
        <v>3.5569999999999999</v>
      </c>
      <c r="E149" s="51"/>
      <c r="F149" s="53"/>
    </row>
    <row r="150" spans="1:6" x14ac:dyDescent="0.25">
      <c r="A150" s="45">
        <v>43311</v>
      </c>
      <c r="B150" s="54">
        <v>3.5350000000000001</v>
      </c>
      <c r="C150" s="51" t="str">
        <f t="shared" si="11"/>
        <v>2018730</v>
      </c>
      <c r="D150" s="54">
        <v>3.5350000000000001</v>
      </c>
      <c r="E150" s="51"/>
      <c r="F150" s="53"/>
    </row>
    <row r="151" spans="1:6" x14ac:dyDescent="0.25">
      <c r="A151" s="45">
        <v>43312</v>
      </c>
      <c r="B151" s="54">
        <v>3.5329999999999999</v>
      </c>
      <c r="C151" s="51" t="str">
        <f t="shared" si="11"/>
        <v>2018731</v>
      </c>
      <c r="D151" s="54">
        <v>3.5329999999999999</v>
      </c>
      <c r="E151" s="51"/>
      <c r="F151" s="53"/>
    </row>
    <row r="152" spans="1:6" x14ac:dyDescent="0.25">
      <c r="A152" s="45">
        <v>43313</v>
      </c>
      <c r="B152" s="54">
        <v>3.5019999999999998</v>
      </c>
      <c r="C152" s="51" t="str">
        <f t="shared" si="11"/>
        <v>201881</v>
      </c>
      <c r="D152" s="54">
        <v>3.5019999999999998</v>
      </c>
      <c r="E152" s="51"/>
      <c r="F152" s="53"/>
    </row>
    <row r="153" spans="1:6" x14ac:dyDescent="0.25">
      <c r="A153" s="45">
        <v>43314</v>
      </c>
      <c r="B153" s="54">
        <v>3.4870000000000001</v>
      </c>
      <c r="C153" s="51" t="str">
        <f t="shared" si="11"/>
        <v>201882</v>
      </c>
      <c r="D153" s="54">
        <v>3.4870000000000001</v>
      </c>
      <c r="E153" s="51"/>
      <c r="F153" s="53"/>
    </row>
    <row r="154" spans="1:6" x14ac:dyDescent="0.25">
      <c r="A154" s="45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3"/>
    </row>
    <row r="155" spans="1:6" x14ac:dyDescent="0.25">
      <c r="A155" s="45">
        <v>43318</v>
      </c>
      <c r="B155" s="54">
        <v>3.472</v>
      </c>
      <c r="C155" s="51" t="str">
        <f t="shared" si="11"/>
        <v>201886</v>
      </c>
      <c r="D155" s="54">
        <v>3.472</v>
      </c>
      <c r="E155" s="51"/>
      <c r="F155" s="53"/>
    </row>
    <row r="156" spans="1:6" x14ac:dyDescent="0.25">
      <c r="A156" s="45">
        <v>43319</v>
      </c>
      <c r="B156" s="50">
        <v>3.4950000000000001</v>
      </c>
      <c r="C156" s="51" t="str">
        <f t="shared" si="11"/>
        <v>201887</v>
      </c>
      <c r="D156" s="50">
        <v>3.4950000000000001</v>
      </c>
      <c r="E156" s="51"/>
      <c r="F156" s="53"/>
    </row>
    <row r="157" spans="1:6" x14ac:dyDescent="0.25">
      <c r="A157" s="45">
        <v>43320</v>
      </c>
      <c r="B157" s="50">
        <v>3.5259999999999998</v>
      </c>
      <c r="C157" s="51" t="str">
        <f t="shared" si="11"/>
        <v>201888</v>
      </c>
      <c r="D157" s="50">
        <v>3.5259999999999998</v>
      </c>
      <c r="E157" s="51"/>
      <c r="F157" s="53"/>
    </row>
    <row r="158" spans="1:6" x14ac:dyDescent="0.25">
      <c r="A158" s="45">
        <v>43321</v>
      </c>
      <c r="B158" s="50">
        <v>3.5550000000000002</v>
      </c>
      <c r="C158" s="51" t="str">
        <f t="shared" si="11"/>
        <v>201889</v>
      </c>
      <c r="D158" s="50">
        <v>3.5550000000000002</v>
      </c>
      <c r="E158" s="51"/>
      <c r="F158" s="53"/>
    </row>
    <row r="159" spans="1:6" x14ac:dyDescent="0.25">
      <c r="A159" s="45">
        <v>43322</v>
      </c>
      <c r="B159" s="50">
        <v>3.5739999999999998</v>
      </c>
      <c r="C159" s="51" t="str">
        <f t="shared" si="11"/>
        <v>2018810</v>
      </c>
      <c r="D159" s="50">
        <v>3.5739999999999998</v>
      </c>
      <c r="E159" s="51"/>
      <c r="F159" s="53"/>
    </row>
    <row r="160" spans="1:6" x14ac:dyDescent="0.25">
      <c r="A160" s="45">
        <v>43325</v>
      </c>
      <c r="B160" s="50">
        <v>3.5960000000000001</v>
      </c>
      <c r="C160" s="51" t="str">
        <f t="shared" si="11"/>
        <v>2018813</v>
      </c>
      <c r="D160" s="50">
        <v>3.5960000000000001</v>
      </c>
      <c r="E160" s="51"/>
      <c r="F160" s="53"/>
    </row>
    <row r="161" spans="1:6" x14ac:dyDescent="0.25">
      <c r="A161" s="45">
        <v>43326</v>
      </c>
      <c r="B161" s="54">
        <v>3.577</v>
      </c>
      <c r="C161" s="51" t="str">
        <f t="shared" si="11"/>
        <v>2018814</v>
      </c>
      <c r="D161" s="54">
        <v>3.577</v>
      </c>
      <c r="E161" s="51"/>
      <c r="F161" s="53"/>
    </row>
    <row r="162" spans="1:6" x14ac:dyDescent="0.25">
      <c r="A162" s="45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3"/>
    </row>
    <row r="163" spans="1:6" x14ac:dyDescent="0.25">
      <c r="A163" s="45">
        <v>43328</v>
      </c>
      <c r="B163" s="50">
        <v>3.6139999999999999</v>
      </c>
      <c r="C163" s="51" t="str">
        <f t="shared" si="11"/>
        <v>2018816</v>
      </c>
      <c r="D163" s="50">
        <v>3.6139999999999999</v>
      </c>
      <c r="E163" s="51"/>
      <c r="F163" s="53"/>
    </row>
    <row r="164" spans="1:6" x14ac:dyDescent="0.25">
      <c r="A164" s="45">
        <v>43329</v>
      </c>
      <c r="B164" s="50">
        <v>3.6560000000000001</v>
      </c>
      <c r="C164" s="51" t="str">
        <f t="shared" ref="C164:C227" si="12">YEAR(A164)&amp;MONTH(A164)&amp;DAY(A164)</f>
        <v>2018817</v>
      </c>
      <c r="D164" s="50">
        <v>3.6560000000000001</v>
      </c>
      <c r="E164" s="51"/>
      <c r="F164" s="53"/>
    </row>
    <row r="165" spans="1:6" x14ac:dyDescent="0.25">
      <c r="A165" s="45">
        <v>43332</v>
      </c>
      <c r="B165" s="50">
        <v>3.6680000000000001</v>
      </c>
      <c r="C165" s="51" t="str">
        <f t="shared" si="12"/>
        <v>2018820</v>
      </c>
      <c r="D165" s="50">
        <v>3.6680000000000001</v>
      </c>
      <c r="E165" s="51"/>
      <c r="F165" s="53"/>
    </row>
    <row r="166" spans="1:6" x14ac:dyDescent="0.25">
      <c r="A166" s="45">
        <v>43333</v>
      </c>
      <c r="B166" s="50">
        <v>3.6739999999999999</v>
      </c>
      <c r="C166" s="51" t="str">
        <f t="shared" si="12"/>
        <v>2018821</v>
      </c>
      <c r="D166" s="50">
        <v>3.6739999999999999</v>
      </c>
      <c r="E166" s="51"/>
      <c r="F166" s="53"/>
    </row>
    <row r="167" spans="1:6" x14ac:dyDescent="0.25">
      <c r="A167" s="45">
        <v>43334</v>
      </c>
      <c r="B167" s="54">
        <v>3.6459999999999999</v>
      </c>
      <c r="C167" s="51" t="str">
        <f t="shared" si="12"/>
        <v>2018822</v>
      </c>
      <c r="D167" s="54">
        <v>3.6459999999999999</v>
      </c>
      <c r="E167" s="51"/>
      <c r="F167" s="53"/>
    </row>
    <row r="168" spans="1:6" x14ac:dyDescent="0.25">
      <c r="A168" s="45">
        <v>43335</v>
      </c>
      <c r="B168" s="54">
        <v>3.6240000000000001</v>
      </c>
      <c r="C168" s="51" t="str">
        <f t="shared" si="12"/>
        <v>2018823</v>
      </c>
      <c r="D168" s="54">
        <v>3.6240000000000001</v>
      </c>
      <c r="E168" s="51"/>
      <c r="F168" s="53"/>
    </row>
    <row r="169" spans="1:6" x14ac:dyDescent="0.25">
      <c r="A169" s="45">
        <v>43336</v>
      </c>
      <c r="B169" s="50">
        <v>3.6379999999999999</v>
      </c>
      <c r="C169" s="51" t="str">
        <f t="shared" si="12"/>
        <v>2018824</v>
      </c>
      <c r="D169" s="50">
        <v>3.6379999999999999</v>
      </c>
      <c r="E169" s="51"/>
      <c r="F169" s="53"/>
    </row>
    <row r="170" spans="1:6" x14ac:dyDescent="0.25">
      <c r="A170" s="45">
        <v>43339</v>
      </c>
      <c r="B170" s="50">
        <v>3.6480000000000001</v>
      </c>
      <c r="C170" s="51" t="str">
        <f t="shared" si="12"/>
        <v>2018827</v>
      </c>
      <c r="D170" s="50">
        <v>3.6480000000000001</v>
      </c>
      <c r="E170" s="51"/>
      <c r="F170" s="53"/>
    </row>
    <row r="171" spans="1:6" x14ac:dyDescent="0.25">
      <c r="A171" s="45">
        <v>43340</v>
      </c>
      <c r="B171" s="54">
        <v>3.645</v>
      </c>
      <c r="C171" s="51" t="str">
        <f t="shared" si="12"/>
        <v>2018828</v>
      </c>
      <c r="D171" s="54">
        <v>3.645</v>
      </c>
      <c r="E171" s="51"/>
      <c r="F171" s="53"/>
    </row>
    <row r="172" spans="1:6" x14ac:dyDescent="0.25">
      <c r="A172" s="45">
        <v>43341</v>
      </c>
      <c r="B172" s="54">
        <v>3.6320000000000001</v>
      </c>
      <c r="C172" s="51" t="str">
        <f t="shared" si="12"/>
        <v>2018829</v>
      </c>
      <c r="D172" s="54">
        <v>3.6320000000000001</v>
      </c>
      <c r="E172" s="51"/>
      <c r="F172" s="53"/>
    </row>
    <row r="173" spans="1:6" x14ac:dyDescent="0.25">
      <c r="A173" s="45">
        <v>43342</v>
      </c>
      <c r="B173" s="50">
        <v>3.6429999999999998</v>
      </c>
      <c r="C173" s="51" t="str">
        <f t="shared" si="12"/>
        <v>2018830</v>
      </c>
      <c r="D173" s="50">
        <v>3.6429999999999998</v>
      </c>
      <c r="E173" s="51"/>
      <c r="F173" s="53"/>
    </row>
    <row r="174" spans="1:6" x14ac:dyDescent="0.25">
      <c r="A174" s="45">
        <v>43343</v>
      </c>
      <c r="B174" s="54">
        <v>3.6</v>
      </c>
      <c r="C174" s="51" t="str">
        <f t="shared" si="12"/>
        <v>2018831</v>
      </c>
      <c r="D174" s="54">
        <v>3.6</v>
      </c>
      <c r="E174" s="51"/>
      <c r="F174" s="53"/>
    </row>
    <row r="175" spans="1:6" x14ac:dyDescent="0.25">
      <c r="A175" s="45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3"/>
    </row>
    <row r="176" spans="1:6" x14ac:dyDescent="0.25">
      <c r="A176" s="45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3"/>
    </row>
    <row r="177" spans="1:6" x14ac:dyDescent="0.25">
      <c r="A177" s="45">
        <v>43348</v>
      </c>
      <c r="B177" s="50">
        <v>3.6389999999999998</v>
      </c>
      <c r="C177" s="51" t="str">
        <f t="shared" si="12"/>
        <v>201895</v>
      </c>
      <c r="D177" s="50">
        <v>3.6389999999999998</v>
      </c>
      <c r="E177" s="51"/>
      <c r="F177" s="53"/>
    </row>
    <row r="178" spans="1:6" x14ac:dyDescent="0.25">
      <c r="A178" s="45">
        <v>43349</v>
      </c>
      <c r="B178" s="54">
        <v>3.6309999999999998</v>
      </c>
      <c r="C178" s="51" t="str">
        <f t="shared" si="12"/>
        <v>201896</v>
      </c>
      <c r="D178" s="54">
        <v>3.6309999999999998</v>
      </c>
      <c r="E178" s="51"/>
      <c r="F178" s="53"/>
    </row>
    <row r="179" spans="1:6" x14ac:dyDescent="0.25">
      <c r="A179" s="45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3"/>
    </row>
    <row r="180" spans="1:6" x14ac:dyDescent="0.25">
      <c r="A180" s="45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3"/>
    </row>
    <row r="181" spans="1:6" x14ac:dyDescent="0.25">
      <c r="A181" s="45">
        <v>43354</v>
      </c>
      <c r="B181" s="50">
        <v>3.6880000000000002</v>
      </c>
      <c r="C181" s="51" t="str">
        <f t="shared" si="12"/>
        <v>2018911</v>
      </c>
      <c r="D181" s="50">
        <v>3.6880000000000002</v>
      </c>
      <c r="E181" s="51"/>
      <c r="F181" s="53"/>
    </row>
    <row r="182" spans="1:6" x14ac:dyDescent="0.25">
      <c r="A182" s="45">
        <v>43355</v>
      </c>
      <c r="B182" s="50">
        <v>3.6960000000000002</v>
      </c>
      <c r="C182" s="51" t="str">
        <f t="shared" si="12"/>
        <v>2018912</v>
      </c>
      <c r="D182" s="50">
        <v>3.6960000000000002</v>
      </c>
      <c r="E182" s="51"/>
      <c r="F182" s="53"/>
    </row>
    <row r="183" spans="1:6" x14ac:dyDescent="0.25">
      <c r="A183" s="45">
        <v>43356</v>
      </c>
      <c r="B183" s="54">
        <v>3.6829999999999998</v>
      </c>
      <c r="C183" s="51" t="str">
        <f t="shared" si="12"/>
        <v>2018913</v>
      </c>
      <c r="D183" s="54">
        <v>3.6829999999999998</v>
      </c>
      <c r="E183" s="51"/>
      <c r="F183" s="53"/>
    </row>
    <row r="184" spans="1:6" x14ac:dyDescent="0.25">
      <c r="A184" s="45">
        <v>43357</v>
      </c>
      <c r="B184" s="54">
        <v>3.6749999999999998</v>
      </c>
      <c r="C184" s="51" t="str">
        <f t="shared" si="12"/>
        <v>2018914</v>
      </c>
      <c r="D184" s="54">
        <v>3.6749999999999998</v>
      </c>
      <c r="E184" s="51"/>
      <c r="F184" s="53"/>
    </row>
    <row r="185" spans="1:6" x14ac:dyDescent="0.25">
      <c r="A185" s="45">
        <v>43360</v>
      </c>
      <c r="B185" s="54">
        <v>3.6629999999999998</v>
      </c>
      <c r="C185" s="51" t="str">
        <f t="shared" si="12"/>
        <v>2018917</v>
      </c>
      <c r="D185" s="54">
        <v>3.6629999999999998</v>
      </c>
      <c r="E185" s="51"/>
      <c r="F185" s="53"/>
    </row>
    <row r="186" spans="1:6" x14ac:dyDescent="0.25">
      <c r="A186" s="45">
        <v>43361</v>
      </c>
      <c r="B186" s="50">
        <v>3.6669999999999998</v>
      </c>
      <c r="C186" s="51" t="str">
        <f t="shared" si="12"/>
        <v>2018918</v>
      </c>
      <c r="D186" s="50">
        <v>3.6669999999999998</v>
      </c>
      <c r="E186" s="51"/>
      <c r="F186" s="53"/>
    </row>
    <row r="187" spans="1:6" x14ac:dyDescent="0.25">
      <c r="A187" s="45">
        <v>43362</v>
      </c>
      <c r="B187" s="50">
        <v>3.6890000000000001</v>
      </c>
      <c r="C187" s="51" t="str">
        <f t="shared" si="12"/>
        <v>2018919</v>
      </c>
      <c r="D187" s="50">
        <v>3.6890000000000001</v>
      </c>
      <c r="E187" s="51"/>
      <c r="F187" s="53"/>
    </row>
    <row r="188" spans="1:6" x14ac:dyDescent="0.25">
      <c r="A188" s="45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3"/>
    </row>
    <row r="189" spans="1:6" x14ac:dyDescent="0.25">
      <c r="A189" s="45">
        <v>43364</v>
      </c>
      <c r="B189" s="50">
        <v>3.7130000000000001</v>
      </c>
      <c r="C189" s="51" t="str">
        <f t="shared" si="12"/>
        <v>2018921</v>
      </c>
      <c r="D189" s="50">
        <v>3.7130000000000001</v>
      </c>
      <c r="E189" s="51"/>
      <c r="F189" s="53"/>
    </row>
    <row r="190" spans="1:6" x14ac:dyDescent="0.25">
      <c r="A190" s="45">
        <v>43368</v>
      </c>
      <c r="B190" s="54">
        <v>3.6960000000000002</v>
      </c>
      <c r="C190" s="51" t="str">
        <f t="shared" si="12"/>
        <v>2018925</v>
      </c>
      <c r="D190" s="54">
        <v>3.6960000000000002</v>
      </c>
      <c r="E190" s="51"/>
      <c r="F190" s="53"/>
    </row>
    <row r="191" spans="1:6" x14ac:dyDescent="0.25">
      <c r="A191" s="45">
        <v>43369</v>
      </c>
      <c r="B191" s="54">
        <v>3.681</v>
      </c>
      <c r="C191" s="51" t="str">
        <f t="shared" si="12"/>
        <v>2018926</v>
      </c>
      <c r="D191" s="54">
        <v>3.681</v>
      </c>
      <c r="E191" s="51"/>
      <c r="F191" s="53"/>
    </row>
    <row r="192" spans="1:6" x14ac:dyDescent="0.25">
      <c r="A192" s="45">
        <v>43370</v>
      </c>
      <c r="B192" s="54">
        <v>3.6619999999999999</v>
      </c>
      <c r="C192" s="51" t="str">
        <f t="shared" si="12"/>
        <v>2018927</v>
      </c>
      <c r="D192" s="54">
        <v>3.6619999999999999</v>
      </c>
      <c r="E192" s="51"/>
      <c r="F192" s="53"/>
    </row>
    <row r="193" spans="1:6" x14ac:dyDescent="0.25">
      <c r="A193" s="45">
        <v>43371</v>
      </c>
      <c r="B193" s="54">
        <v>3.653</v>
      </c>
      <c r="C193" s="51" t="str">
        <f t="shared" si="12"/>
        <v>2018928</v>
      </c>
      <c r="D193" s="54">
        <v>3.653</v>
      </c>
      <c r="E193" s="51"/>
      <c r="F193" s="53"/>
    </row>
    <row r="194" spans="1:6" x14ac:dyDescent="0.25">
      <c r="A194" s="45">
        <v>43372</v>
      </c>
      <c r="B194" s="54">
        <v>3.645</v>
      </c>
      <c r="C194" s="51" t="str">
        <f t="shared" si="12"/>
        <v>2018929</v>
      </c>
      <c r="D194" s="54">
        <v>3.645</v>
      </c>
      <c r="E194" s="51"/>
      <c r="F194" s="53"/>
    </row>
    <row r="195" spans="1:6" x14ac:dyDescent="0.25">
      <c r="A195" s="45">
        <v>43373</v>
      </c>
      <c r="B195" s="50">
        <v>3.6549999999999998</v>
      </c>
      <c r="C195" s="51" t="str">
        <f t="shared" si="12"/>
        <v>2018930</v>
      </c>
      <c r="D195" s="50">
        <v>3.6549999999999998</v>
      </c>
      <c r="E195" s="51"/>
      <c r="F195" s="53"/>
    </row>
    <row r="196" spans="1:6" x14ac:dyDescent="0.25">
      <c r="A196" s="45">
        <v>43381</v>
      </c>
      <c r="B196" s="54">
        <v>3.6269999999999998</v>
      </c>
      <c r="C196" s="51" t="str">
        <f t="shared" si="12"/>
        <v>2018108</v>
      </c>
      <c r="D196" s="54">
        <v>3.6269999999999998</v>
      </c>
      <c r="E196" s="51"/>
      <c r="F196" s="53"/>
    </row>
    <row r="197" spans="1:6" x14ac:dyDescent="0.25">
      <c r="A197" s="45">
        <v>43382</v>
      </c>
      <c r="B197" s="50">
        <v>3.6480000000000001</v>
      </c>
      <c r="C197" s="51" t="str">
        <f t="shared" si="12"/>
        <v>2018109</v>
      </c>
      <c r="D197" s="50">
        <v>3.6480000000000001</v>
      </c>
      <c r="E197" s="51"/>
      <c r="F197" s="53"/>
    </row>
    <row r="198" spans="1:6" x14ac:dyDescent="0.25">
      <c r="A198" s="45">
        <v>43383</v>
      </c>
      <c r="B198" s="54">
        <v>3.6280000000000001</v>
      </c>
      <c r="C198" s="51" t="str">
        <f t="shared" si="12"/>
        <v>20181010</v>
      </c>
      <c r="D198" s="54">
        <v>3.6280000000000001</v>
      </c>
      <c r="E198" s="51"/>
      <c r="F198" s="53"/>
    </row>
    <row r="199" spans="1:6" x14ac:dyDescent="0.25">
      <c r="A199" s="45">
        <v>43384</v>
      </c>
      <c r="B199" s="54">
        <v>3.62</v>
      </c>
      <c r="C199" s="51" t="str">
        <f t="shared" si="12"/>
        <v>20181011</v>
      </c>
      <c r="D199" s="54">
        <v>3.62</v>
      </c>
      <c r="E199" s="51"/>
      <c r="F199" s="53"/>
    </row>
    <row r="200" spans="1:6" x14ac:dyDescent="0.25">
      <c r="A200" s="45">
        <v>43385</v>
      </c>
      <c r="B200" s="54">
        <v>3.605</v>
      </c>
      <c r="C200" s="51" t="str">
        <f t="shared" si="12"/>
        <v>20181012</v>
      </c>
      <c r="D200" s="54">
        <v>3.605</v>
      </c>
      <c r="E200" s="51"/>
      <c r="F200" s="53"/>
    </row>
    <row r="201" spans="1:6" x14ac:dyDescent="0.25">
      <c r="A201" s="45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3"/>
    </row>
    <row r="202" spans="1:6" x14ac:dyDescent="0.25">
      <c r="A202" s="45">
        <v>43389</v>
      </c>
      <c r="B202" s="54">
        <v>3.6070000000000002</v>
      </c>
      <c r="C202" s="51" t="str">
        <f t="shared" si="12"/>
        <v>20181016</v>
      </c>
      <c r="D202" s="54">
        <v>3.6070000000000002</v>
      </c>
      <c r="E202" s="51"/>
      <c r="F202" s="53"/>
    </row>
    <row r="203" spans="1:6" x14ac:dyDescent="0.25">
      <c r="A203" s="45">
        <v>43390</v>
      </c>
      <c r="B203" s="54">
        <v>3.5960000000000001</v>
      </c>
      <c r="C203" s="51" t="str">
        <f t="shared" si="12"/>
        <v>20181017</v>
      </c>
      <c r="D203" s="54">
        <v>3.5960000000000001</v>
      </c>
      <c r="E203" s="51"/>
      <c r="F203" s="53"/>
    </row>
    <row r="204" spans="1:6" x14ac:dyDescent="0.25">
      <c r="A204" s="45">
        <v>43391</v>
      </c>
      <c r="B204" s="54">
        <v>3.5779999999999998</v>
      </c>
      <c r="C204" s="51" t="str">
        <f t="shared" si="12"/>
        <v>20181018</v>
      </c>
      <c r="D204" s="54">
        <v>3.5779999999999998</v>
      </c>
      <c r="E204" s="51"/>
      <c r="F204" s="53"/>
    </row>
    <row r="205" spans="1:6" x14ac:dyDescent="0.25">
      <c r="A205" s="45">
        <v>43392</v>
      </c>
      <c r="B205" s="50">
        <v>3.5830000000000002</v>
      </c>
      <c r="C205" s="51" t="str">
        <f t="shared" si="12"/>
        <v>20181019</v>
      </c>
      <c r="D205" s="50">
        <v>3.5830000000000002</v>
      </c>
      <c r="E205" s="51"/>
      <c r="F205" s="53"/>
    </row>
    <row r="206" spans="1:6" x14ac:dyDescent="0.25">
      <c r="A206" s="45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3"/>
    </row>
    <row r="207" spans="1:6" x14ac:dyDescent="0.25">
      <c r="A207" s="45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3"/>
    </row>
    <row r="208" spans="1:6" x14ac:dyDescent="0.25">
      <c r="A208" s="45">
        <v>43397</v>
      </c>
      <c r="B208" s="54">
        <v>3.57</v>
      </c>
      <c r="C208" s="51" t="str">
        <f t="shared" si="12"/>
        <v>20181024</v>
      </c>
      <c r="D208" s="54">
        <v>3.57</v>
      </c>
      <c r="E208" s="51"/>
      <c r="F208" s="53"/>
    </row>
    <row r="209" spans="1:6" x14ac:dyDescent="0.25">
      <c r="A209" s="45">
        <v>43398</v>
      </c>
      <c r="B209" s="54">
        <v>3.5670000000000002</v>
      </c>
      <c r="C209" s="51" t="str">
        <f t="shared" si="12"/>
        <v>20181025</v>
      </c>
      <c r="D209" s="54">
        <v>3.5670000000000002</v>
      </c>
      <c r="E209" s="51"/>
      <c r="F209" s="53"/>
    </row>
    <row r="210" spans="1:6" x14ac:dyDescent="0.25">
      <c r="A210" s="45">
        <v>43399</v>
      </c>
      <c r="B210" s="54">
        <v>3.552</v>
      </c>
      <c r="C210" s="51" t="str">
        <f t="shared" si="12"/>
        <v>20181026</v>
      </c>
      <c r="D210" s="54">
        <v>3.552</v>
      </c>
      <c r="E210" s="51"/>
      <c r="F210" s="53"/>
    </row>
    <row r="211" spans="1:6" x14ac:dyDescent="0.25">
      <c r="A211" s="45">
        <v>43402</v>
      </c>
      <c r="B211" s="54">
        <v>3.54</v>
      </c>
      <c r="C211" s="51" t="str">
        <f t="shared" si="12"/>
        <v>20181029</v>
      </c>
      <c r="D211" s="54">
        <v>3.54</v>
      </c>
      <c r="E211" s="51"/>
      <c r="F211" s="53"/>
    </row>
    <row r="212" spans="1:6" x14ac:dyDescent="0.25">
      <c r="A212" s="45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3"/>
    </row>
    <row r="213" spans="1:6" x14ac:dyDescent="0.25">
      <c r="A213" s="45">
        <v>43404</v>
      </c>
      <c r="B213" s="54">
        <v>3.5329999999999999</v>
      </c>
      <c r="C213" s="51" t="str">
        <f t="shared" si="12"/>
        <v>20181031</v>
      </c>
      <c r="D213" s="54">
        <v>3.5329999999999999</v>
      </c>
      <c r="E213" s="51"/>
      <c r="F213" s="53"/>
    </row>
    <row r="214" spans="1:6" x14ac:dyDescent="0.25">
      <c r="A214" s="45">
        <v>43405</v>
      </c>
      <c r="B214" s="54">
        <v>3.5219999999999998</v>
      </c>
      <c r="C214" s="51" t="str">
        <f t="shared" si="12"/>
        <v>2018111</v>
      </c>
      <c r="D214" s="54">
        <v>3.5219999999999998</v>
      </c>
      <c r="E214" s="51"/>
      <c r="F214" s="53"/>
    </row>
    <row r="215" spans="1:6" x14ac:dyDescent="0.25">
      <c r="A215" s="45">
        <v>43406</v>
      </c>
      <c r="B215" s="50">
        <v>3.5510000000000002</v>
      </c>
      <c r="C215" s="51" t="str">
        <f t="shared" si="12"/>
        <v>2018112</v>
      </c>
      <c r="D215" s="50">
        <v>3.5510000000000002</v>
      </c>
      <c r="E215" s="51"/>
      <c r="F215" s="53"/>
    </row>
    <row r="216" spans="1:6" x14ac:dyDescent="0.25">
      <c r="A216" s="45">
        <v>43409</v>
      </c>
      <c r="B216" s="50">
        <v>3.5579999999999998</v>
      </c>
      <c r="C216" s="51" t="str">
        <f t="shared" si="12"/>
        <v>2018115</v>
      </c>
      <c r="D216" s="50">
        <v>3.5579999999999998</v>
      </c>
      <c r="E216" s="51"/>
      <c r="F216" s="53"/>
    </row>
    <row r="217" spans="1:6" x14ac:dyDescent="0.25">
      <c r="A217" s="45">
        <v>43410</v>
      </c>
      <c r="B217" s="54">
        <v>3.5419999999999998</v>
      </c>
      <c r="C217" s="51" t="str">
        <f t="shared" si="12"/>
        <v>2018116</v>
      </c>
      <c r="D217" s="54">
        <v>3.5419999999999998</v>
      </c>
      <c r="E217" s="51"/>
      <c r="F217" s="53"/>
    </row>
    <row r="218" spans="1:6" x14ac:dyDescent="0.25">
      <c r="A218" s="45">
        <v>43411</v>
      </c>
      <c r="B218" s="54">
        <v>3.5209999999999999</v>
      </c>
      <c r="C218" s="51" t="str">
        <f t="shared" si="12"/>
        <v>2018117</v>
      </c>
      <c r="D218" s="54">
        <v>3.5209999999999999</v>
      </c>
      <c r="E218" s="51"/>
      <c r="F218" s="53"/>
    </row>
    <row r="219" spans="1:6" x14ac:dyDescent="0.25">
      <c r="A219" s="45">
        <v>43412</v>
      </c>
      <c r="B219" s="54">
        <v>3.51</v>
      </c>
      <c r="C219" s="51" t="str">
        <f t="shared" si="12"/>
        <v>2018118</v>
      </c>
      <c r="D219" s="54">
        <v>3.51</v>
      </c>
      <c r="E219" s="51"/>
      <c r="F219" s="53"/>
    </row>
    <row r="220" spans="1:6" x14ac:dyDescent="0.25">
      <c r="A220" s="45">
        <v>43413</v>
      </c>
      <c r="B220" s="54">
        <v>3.5</v>
      </c>
      <c r="C220" s="51" t="str">
        <f t="shared" si="12"/>
        <v>2018119</v>
      </c>
      <c r="D220" s="54">
        <v>3.5</v>
      </c>
      <c r="E220" s="51"/>
      <c r="F220" s="53"/>
    </row>
    <row r="221" spans="1:6" x14ac:dyDescent="0.25">
      <c r="A221" s="45">
        <v>43416</v>
      </c>
      <c r="B221" s="54">
        <v>3.496</v>
      </c>
      <c r="C221" s="51" t="str">
        <f t="shared" si="12"/>
        <v>20181112</v>
      </c>
      <c r="D221" s="54">
        <v>3.496</v>
      </c>
      <c r="E221" s="51"/>
      <c r="F221" s="53"/>
    </row>
    <row r="222" spans="1:6" x14ac:dyDescent="0.25">
      <c r="A222" s="45">
        <v>43417</v>
      </c>
      <c r="B222" s="50">
        <v>3.5019999999999998</v>
      </c>
      <c r="C222" s="51" t="str">
        <f t="shared" si="12"/>
        <v>20181113</v>
      </c>
      <c r="D222" s="50">
        <v>3.5019999999999998</v>
      </c>
      <c r="E222" s="51"/>
      <c r="F222" s="53"/>
    </row>
    <row r="223" spans="1:6" x14ac:dyDescent="0.25">
      <c r="A223" s="45">
        <v>43418</v>
      </c>
      <c r="B223" s="54">
        <v>3.4569999999999999</v>
      </c>
      <c r="C223" s="51" t="str">
        <f t="shared" si="12"/>
        <v>20181114</v>
      </c>
      <c r="D223" s="54">
        <v>3.4569999999999999</v>
      </c>
      <c r="E223" s="51"/>
      <c r="F223" s="53"/>
    </row>
    <row r="224" spans="1:6" x14ac:dyDescent="0.25">
      <c r="A224" s="45">
        <v>43419</v>
      </c>
      <c r="B224" s="54">
        <v>3.427</v>
      </c>
      <c r="C224" s="51" t="str">
        <f t="shared" si="12"/>
        <v>20181115</v>
      </c>
      <c r="D224" s="54">
        <v>3.427</v>
      </c>
      <c r="E224" s="51"/>
      <c r="F224" s="53"/>
    </row>
    <row r="225" spans="1:6" x14ac:dyDescent="0.25">
      <c r="A225" s="45">
        <v>43420</v>
      </c>
      <c r="B225" s="54">
        <v>3.3660000000000001</v>
      </c>
      <c r="C225" s="51" t="str">
        <f t="shared" si="12"/>
        <v>20181116</v>
      </c>
      <c r="D225" s="54">
        <v>3.3660000000000001</v>
      </c>
      <c r="E225" s="51"/>
      <c r="F225" s="53"/>
    </row>
    <row r="226" spans="1:6" x14ac:dyDescent="0.25">
      <c r="A226" s="45">
        <v>43421</v>
      </c>
      <c r="B226" s="54">
        <v>3.3639999999999999</v>
      </c>
      <c r="C226" s="51" t="str">
        <f t="shared" si="12"/>
        <v>20181117</v>
      </c>
      <c r="D226" s="54">
        <v>3.3639999999999999</v>
      </c>
      <c r="E226" s="51"/>
      <c r="F226" s="53"/>
    </row>
    <row r="227" spans="1:6" x14ac:dyDescent="0.25">
      <c r="A227" s="45">
        <v>43422</v>
      </c>
      <c r="B227" s="50">
        <v>3.3650000000000002</v>
      </c>
      <c r="C227" s="51" t="str">
        <f t="shared" si="12"/>
        <v>20181118</v>
      </c>
      <c r="D227" s="50">
        <v>3.3650000000000002</v>
      </c>
      <c r="E227" s="51"/>
      <c r="F227" s="53"/>
    </row>
    <row r="228" spans="1:6" x14ac:dyDescent="0.25">
      <c r="A228" s="45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3"/>
    </row>
    <row r="229" spans="1:6" x14ac:dyDescent="0.25">
      <c r="A229" s="45">
        <v>43424</v>
      </c>
      <c r="B229" s="50">
        <v>3.3940000000000001</v>
      </c>
      <c r="C229" s="51" t="str">
        <f t="shared" si="13"/>
        <v>20181120</v>
      </c>
      <c r="D229" s="50">
        <v>3.3940000000000001</v>
      </c>
      <c r="E229" s="51"/>
      <c r="F229" s="53"/>
    </row>
    <row r="230" spans="1:6" x14ac:dyDescent="0.25">
      <c r="A230" s="45">
        <v>43425</v>
      </c>
      <c r="B230" s="50">
        <v>3.3959999999999999</v>
      </c>
      <c r="C230" s="51" t="str">
        <f t="shared" si="13"/>
        <v>20181121</v>
      </c>
      <c r="D230" s="50">
        <v>3.3959999999999999</v>
      </c>
      <c r="E230" s="51"/>
      <c r="F230" s="53"/>
    </row>
    <row r="231" spans="1:6" x14ac:dyDescent="0.25">
      <c r="A231" s="45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3"/>
    </row>
    <row r="232" spans="1:6" x14ac:dyDescent="0.25">
      <c r="A232" s="45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3"/>
    </row>
    <row r="233" spans="1:6" x14ac:dyDescent="0.25">
      <c r="A233" s="45">
        <v>43430</v>
      </c>
      <c r="B233" s="50">
        <v>3.4249999999999998</v>
      </c>
      <c r="C233" s="51" t="str">
        <f t="shared" si="13"/>
        <v>20181126</v>
      </c>
      <c r="D233" s="50">
        <v>3.4249999999999998</v>
      </c>
      <c r="E233" s="51"/>
      <c r="F233" s="53"/>
    </row>
    <row r="234" spans="1:6" x14ac:dyDescent="0.25">
      <c r="A234" s="45">
        <v>43431</v>
      </c>
      <c r="B234" s="50">
        <v>3.4420000000000002</v>
      </c>
      <c r="C234" s="51" t="str">
        <f t="shared" si="13"/>
        <v>20181127</v>
      </c>
      <c r="D234" s="50">
        <v>3.4420000000000002</v>
      </c>
      <c r="E234" s="51"/>
      <c r="F234" s="53"/>
    </row>
    <row r="235" spans="1:6" x14ac:dyDescent="0.25">
      <c r="A235" s="45">
        <v>43432</v>
      </c>
      <c r="B235" s="54">
        <v>3.4079999999999999</v>
      </c>
      <c r="C235" s="51" t="str">
        <f t="shared" si="13"/>
        <v>20181128</v>
      </c>
      <c r="D235" s="54">
        <v>3.4079999999999999</v>
      </c>
      <c r="E235" s="51"/>
      <c r="F235" s="53"/>
    </row>
    <row r="236" spans="1:6" x14ac:dyDescent="0.25">
      <c r="A236" s="45">
        <v>43433</v>
      </c>
      <c r="B236" s="54">
        <v>3.403</v>
      </c>
      <c r="C236" s="51" t="str">
        <f t="shared" si="13"/>
        <v>20181129</v>
      </c>
      <c r="D236" s="54">
        <v>3.403</v>
      </c>
      <c r="E236" s="51"/>
      <c r="F236" s="53"/>
    </row>
    <row r="237" spans="1:6" x14ac:dyDescent="0.25">
      <c r="A237" s="45">
        <v>43434</v>
      </c>
      <c r="B237" s="54">
        <v>3.3980000000000001</v>
      </c>
      <c r="C237" s="51" t="str">
        <f t="shared" si="13"/>
        <v>20181130</v>
      </c>
      <c r="D237" s="54">
        <v>3.3980000000000001</v>
      </c>
      <c r="E237" s="51"/>
      <c r="F237" s="53"/>
    </row>
    <row r="238" spans="1:6" x14ac:dyDescent="0.25">
      <c r="A238" s="45">
        <v>43435</v>
      </c>
      <c r="B238" s="50">
        <v>3.4049999999999998</v>
      </c>
      <c r="C238" s="51" t="str">
        <f t="shared" si="13"/>
        <v>2018121</v>
      </c>
      <c r="D238" s="50">
        <v>3.4049999999999998</v>
      </c>
      <c r="E238" s="51"/>
      <c r="F238" s="53"/>
    </row>
    <row r="239" spans="1:6" x14ac:dyDescent="0.25">
      <c r="A239" s="45">
        <v>43436</v>
      </c>
      <c r="B239" s="54">
        <v>3.38</v>
      </c>
      <c r="C239" s="51" t="str">
        <f t="shared" si="13"/>
        <v>2018122</v>
      </c>
      <c r="D239" s="54">
        <v>3.38</v>
      </c>
      <c r="E239" s="51"/>
      <c r="F239" s="53"/>
    </row>
    <row r="240" spans="1:6" x14ac:dyDescent="0.25">
      <c r="A240" s="45">
        <v>43437</v>
      </c>
      <c r="B240" s="50">
        <v>3.3969999999999998</v>
      </c>
      <c r="C240" s="51" t="str">
        <f t="shared" si="13"/>
        <v>2018123</v>
      </c>
      <c r="D240" s="50">
        <v>3.3969999999999998</v>
      </c>
      <c r="E240" s="51"/>
      <c r="F240" s="53"/>
    </row>
    <row r="241" spans="1:6" x14ac:dyDescent="0.25">
      <c r="A241" s="45">
        <v>43438</v>
      </c>
      <c r="B241" s="54">
        <v>3.3450000000000002</v>
      </c>
      <c r="C241" s="51" t="str">
        <f t="shared" si="13"/>
        <v>2018124</v>
      </c>
      <c r="D241" s="54">
        <v>3.3450000000000002</v>
      </c>
      <c r="E241" s="51"/>
      <c r="F241" s="53"/>
    </row>
    <row r="242" spans="1:6" x14ac:dyDescent="0.25">
      <c r="A242" s="45">
        <v>43439</v>
      </c>
      <c r="B242" s="54">
        <v>3.3450000000000002</v>
      </c>
      <c r="C242" s="51" t="str">
        <f t="shared" si="13"/>
        <v>2018125</v>
      </c>
      <c r="D242" s="54">
        <v>3.3450000000000002</v>
      </c>
      <c r="E242" s="51"/>
      <c r="F242" s="53"/>
    </row>
    <row r="243" spans="1:6" x14ac:dyDescent="0.25">
      <c r="A243" s="45">
        <v>43440</v>
      </c>
      <c r="B243" s="54">
        <v>3.3290000000000002</v>
      </c>
      <c r="C243" s="51" t="str">
        <f t="shared" si="13"/>
        <v>2018126</v>
      </c>
      <c r="D243" s="54">
        <v>3.3290000000000002</v>
      </c>
      <c r="E243" s="51"/>
      <c r="F243" s="53"/>
    </row>
    <row r="244" spans="1:6" x14ac:dyDescent="0.25">
      <c r="A244" s="45">
        <v>43441</v>
      </c>
      <c r="B244" s="54">
        <v>3.3140000000000001</v>
      </c>
      <c r="C244" s="51" t="str">
        <f t="shared" si="13"/>
        <v>2018127</v>
      </c>
      <c r="D244" s="54">
        <v>3.3140000000000001</v>
      </c>
      <c r="E244" s="51"/>
      <c r="F244" s="53"/>
    </row>
    <row r="245" spans="1:6" x14ac:dyDescent="0.25">
      <c r="A245" s="45">
        <v>43442</v>
      </c>
      <c r="B245" s="50">
        <v>3.3239999999999998</v>
      </c>
      <c r="C245" s="51" t="str">
        <f t="shared" si="13"/>
        <v>2018128</v>
      </c>
      <c r="D245" s="50">
        <v>3.3239999999999998</v>
      </c>
      <c r="E245" s="51"/>
      <c r="F245" s="53"/>
    </row>
    <row r="246" spans="1:6" x14ac:dyDescent="0.25">
      <c r="A246" s="45">
        <v>43444</v>
      </c>
      <c r="B246" s="54">
        <v>3.3090000000000002</v>
      </c>
      <c r="C246" s="51" t="str">
        <f t="shared" si="13"/>
        <v>20181210</v>
      </c>
      <c r="D246" s="54">
        <v>3.3090000000000002</v>
      </c>
      <c r="E246" s="51"/>
      <c r="F246" s="53"/>
    </row>
    <row r="247" spans="1:6" x14ac:dyDescent="0.25">
      <c r="A247" s="45">
        <v>43445</v>
      </c>
      <c r="B247" s="54">
        <v>3.2989999999999999</v>
      </c>
      <c r="C247" s="51" t="str">
        <f t="shared" si="13"/>
        <v>20181211</v>
      </c>
      <c r="D247" s="54">
        <v>3.2989999999999999</v>
      </c>
      <c r="E247" s="51"/>
      <c r="F247" s="53"/>
    </row>
    <row r="248" spans="1:6" x14ac:dyDescent="0.25">
      <c r="A248" s="45">
        <v>43446</v>
      </c>
      <c r="B248" s="54">
        <v>3.2959999999999998</v>
      </c>
      <c r="C248" s="51" t="str">
        <f t="shared" si="13"/>
        <v>20181212</v>
      </c>
      <c r="D248" s="54">
        <v>3.2959999999999998</v>
      </c>
      <c r="E248" s="51"/>
      <c r="F248" s="53"/>
    </row>
    <row r="249" spans="1:6" x14ac:dyDescent="0.25">
      <c r="A249" s="45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3"/>
    </row>
    <row r="250" spans="1:6" x14ac:dyDescent="0.25">
      <c r="A250" s="45">
        <v>43448</v>
      </c>
      <c r="B250" s="50">
        <v>3.3690000000000002</v>
      </c>
      <c r="C250" s="51" t="str">
        <f t="shared" si="13"/>
        <v>20181214</v>
      </c>
      <c r="D250" s="50">
        <v>3.3690000000000002</v>
      </c>
      <c r="E250" s="51"/>
      <c r="F250" s="53"/>
    </row>
    <row r="251" spans="1:6" x14ac:dyDescent="0.25">
      <c r="A251" s="45">
        <v>43451</v>
      </c>
      <c r="B251" s="50">
        <v>3.4020000000000001</v>
      </c>
      <c r="C251" s="51" t="str">
        <f t="shared" si="13"/>
        <v>20181217</v>
      </c>
      <c r="D251" s="50">
        <v>3.4020000000000001</v>
      </c>
      <c r="E251" s="51"/>
      <c r="F251" s="53"/>
    </row>
    <row r="252" spans="1:6" x14ac:dyDescent="0.25">
      <c r="A252" s="45">
        <v>43452</v>
      </c>
      <c r="B252" s="50">
        <v>3.4089999999999998</v>
      </c>
      <c r="C252" s="51" t="str">
        <f t="shared" si="13"/>
        <v>20181218</v>
      </c>
      <c r="D252" s="50">
        <v>3.4089999999999998</v>
      </c>
      <c r="E252" s="51"/>
      <c r="F252" s="53"/>
    </row>
    <row r="253" spans="1:6" x14ac:dyDescent="0.25">
      <c r="A253" s="45">
        <v>43453</v>
      </c>
      <c r="B253" s="54">
        <v>3.3809999999999998</v>
      </c>
      <c r="C253" s="51" t="str">
        <f t="shared" si="13"/>
        <v>20181219</v>
      </c>
      <c r="D253" s="54">
        <v>3.3809999999999998</v>
      </c>
      <c r="E253" s="51"/>
      <c r="F253" s="53"/>
    </row>
    <row r="254" spans="1:6" x14ac:dyDescent="0.25">
      <c r="A254" s="45">
        <v>43454</v>
      </c>
      <c r="B254" s="54">
        <v>3.3420000000000001</v>
      </c>
      <c r="C254" s="51" t="str">
        <f t="shared" si="13"/>
        <v>20181220</v>
      </c>
      <c r="D254" s="54">
        <v>3.3420000000000001</v>
      </c>
      <c r="E254" s="51"/>
      <c r="F254" s="53"/>
    </row>
    <row r="255" spans="1:6" x14ac:dyDescent="0.25">
      <c r="A255" s="45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3"/>
    </row>
    <row r="256" spans="1:6" x14ac:dyDescent="0.25">
      <c r="A256" s="45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3"/>
    </row>
    <row r="257" spans="1:6" x14ac:dyDescent="0.25">
      <c r="A257" s="45">
        <v>43459</v>
      </c>
      <c r="B257" s="54">
        <v>3.3570000000000002</v>
      </c>
      <c r="C257" s="51" t="str">
        <f t="shared" si="13"/>
        <v>20181225</v>
      </c>
      <c r="D257" s="54">
        <v>3.3570000000000002</v>
      </c>
      <c r="E257" s="51"/>
      <c r="F257" s="53"/>
    </row>
    <row r="258" spans="1:6" x14ac:dyDescent="0.25">
      <c r="A258" s="45">
        <v>43460</v>
      </c>
      <c r="B258" s="54">
        <v>3.339</v>
      </c>
      <c r="C258" s="51" t="str">
        <f t="shared" si="13"/>
        <v>20181226</v>
      </c>
      <c r="D258" s="54">
        <v>3.339</v>
      </c>
      <c r="E258" s="51"/>
      <c r="F258" s="53"/>
    </row>
    <row r="259" spans="1:6" x14ac:dyDescent="0.25">
      <c r="A259" s="45">
        <v>43461</v>
      </c>
      <c r="B259" s="54">
        <v>3.2989999999999999</v>
      </c>
      <c r="C259" s="51" t="str">
        <f t="shared" si="13"/>
        <v>20181227</v>
      </c>
      <c r="D259" s="54">
        <v>3.2989999999999999</v>
      </c>
      <c r="E259" s="51"/>
      <c r="F259" s="53"/>
    </row>
    <row r="260" spans="1:6" x14ac:dyDescent="0.25">
      <c r="A260" s="45">
        <v>43462</v>
      </c>
      <c r="B260" s="54">
        <v>3.2730000000000001</v>
      </c>
      <c r="C260" s="51" t="str">
        <f t="shared" si="13"/>
        <v>20181228</v>
      </c>
      <c r="D260" s="54">
        <v>3.2730000000000001</v>
      </c>
      <c r="E260" s="51"/>
      <c r="F260" s="53"/>
    </row>
    <row r="261" spans="1:6" x14ac:dyDescent="0.25">
      <c r="A261" s="45">
        <v>43463</v>
      </c>
      <c r="B261" s="54">
        <v>3.27</v>
      </c>
      <c r="C261" s="51" t="str">
        <f t="shared" si="13"/>
        <v>20181229</v>
      </c>
      <c r="D261" s="54">
        <v>3.27</v>
      </c>
      <c r="E261" s="51"/>
      <c r="F261" s="53"/>
    </row>
    <row r="262" spans="1:6" x14ac:dyDescent="0.25">
      <c r="A262" s="45">
        <v>43467</v>
      </c>
      <c r="B262" s="54">
        <v>3.2029999999999998</v>
      </c>
      <c r="C262" s="51" t="str">
        <f t="shared" si="13"/>
        <v>201912</v>
      </c>
      <c r="D262" s="54">
        <v>3.2029999999999998</v>
      </c>
      <c r="E262" s="51"/>
      <c r="F262" s="53"/>
    </row>
    <row r="263" spans="1:6" x14ac:dyDescent="0.25">
      <c r="A263" s="45">
        <v>43468</v>
      </c>
      <c r="B263" s="54">
        <v>3.1909999999999998</v>
      </c>
      <c r="C263" s="51" t="str">
        <f t="shared" si="13"/>
        <v>201913</v>
      </c>
      <c r="D263" s="54">
        <v>3.1909999999999998</v>
      </c>
      <c r="E263" s="51"/>
      <c r="F263" s="53"/>
    </row>
    <row r="264" spans="1:6" x14ac:dyDescent="0.25">
      <c r="A264" s="45">
        <v>43469</v>
      </c>
      <c r="B264" s="54">
        <v>3.1760000000000002</v>
      </c>
      <c r="C264" s="51" t="str">
        <f t="shared" si="13"/>
        <v>201914</v>
      </c>
      <c r="D264" s="54">
        <v>3.1760000000000002</v>
      </c>
      <c r="E264" s="51"/>
      <c r="F264" s="53"/>
    </row>
    <row r="265" spans="1:6" x14ac:dyDescent="0.25">
      <c r="A265" s="45">
        <v>43472</v>
      </c>
      <c r="B265" s="54">
        <v>3.169</v>
      </c>
      <c r="C265" s="51" t="str">
        <f t="shared" si="13"/>
        <v>201917</v>
      </c>
      <c r="D265" s="54">
        <v>3.169</v>
      </c>
      <c r="E265" s="51"/>
      <c r="F265" s="53"/>
    </row>
    <row r="266" spans="1:6" x14ac:dyDescent="0.25">
      <c r="A266" s="45">
        <v>43473</v>
      </c>
      <c r="B266" s="54">
        <v>3.1480000000000001</v>
      </c>
      <c r="C266" s="51" t="str">
        <f t="shared" si="13"/>
        <v>201918</v>
      </c>
      <c r="D266" s="54">
        <v>3.1480000000000001</v>
      </c>
      <c r="E266" s="51"/>
      <c r="F266" s="53"/>
    </row>
    <row r="267" spans="1:6" x14ac:dyDescent="0.25">
      <c r="A267" s="45">
        <v>43474</v>
      </c>
      <c r="B267" s="54">
        <v>3.13</v>
      </c>
      <c r="C267" s="51" t="str">
        <f t="shared" si="13"/>
        <v>201919</v>
      </c>
      <c r="D267" s="54">
        <v>3.13</v>
      </c>
      <c r="E267" s="51"/>
      <c r="F267" s="53"/>
    </row>
    <row r="268" spans="1:6" x14ac:dyDescent="0.25">
      <c r="A268" s="45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3"/>
    </row>
    <row r="269" spans="1:6" x14ac:dyDescent="0.25">
      <c r="A269" s="45">
        <v>43476</v>
      </c>
      <c r="B269" s="54">
        <v>3.1379999999999999</v>
      </c>
      <c r="C269" s="51" t="str">
        <f t="shared" si="13"/>
        <v>2019111</v>
      </c>
      <c r="D269" s="54">
        <v>3.1379999999999999</v>
      </c>
      <c r="E269" s="51"/>
      <c r="F269" s="53"/>
    </row>
    <row r="270" spans="1:6" x14ac:dyDescent="0.25">
      <c r="A270" s="45">
        <v>43479</v>
      </c>
      <c r="B270" s="50">
        <v>3.1419999999999999</v>
      </c>
      <c r="C270" s="51" t="str">
        <f t="shared" si="13"/>
        <v>2019114</v>
      </c>
      <c r="D270" s="50">
        <v>3.1419999999999999</v>
      </c>
      <c r="E270" s="51"/>
      <c r="F270" s="53"/>
    </row>
    <row r="271" spans="1:6" x14ac:dyDescent="0.25">
      <c r="A271" s="45">
        <v>43480</v>
      </c>
      <c r="B271" s="50">
        <v>3.1509999999999998</v>
      </c>
      <c r="C271" s="51" t="str">
        <f t="shared" si="13"/>
        <v>2019115</v>
      </c>
      <c r="D271" s="50">
        <v>3.1509999999999998</v>
      </c>
      <c r="E271" s="51"/>
      <c r="F271" s="53"/>
    </row>
    <row r="272" spans="1:6" x14ac:dyDescent="0.25">
      <c r="A272" s="45">
        <v>43481</v>
      </c>
      <c r="B272" s="54">
        <v>3.113</v>
      </c>
      <c r="C272" s="51" t="str">
        <f t="shared" si="13"/>
        <v>2019116</v>
      </c>
      <c r="D272" s="54">
        <v>3.113</v>
      </c>
      <c r="E272" s="51"/>
      <c r="F272" s="53"/>
    </row>
    <row r="273" spans="1:6" x14ac:dyDescent="0.25">
      <c r="A273" s="45">
        <v>43482</v>
      </c>
      <c r="B273" s="54">
        <v>3.0910000000000002</v>
      </c>
      <c r="C273" s="51" t="str">
        <f t="shared" si="13"/>
        <v>2019117</v>
      </c>
      <c r="D273" s="54">
        <v>3.0910000000000002</v>
      </c>
      <c r="E273" s="51"/>
      <c r="F273" s="53"/>
    </row>
    <row r="274" spans="1:6" x14ac:dyDescent="0.25">
      <c r="A274" s="45">
        <v>43483</v>
      </c>
      <c r="B274" s="50">
        <v>3.1179999999999999</v>
      </c>
      <c r="C274" s="51" t="str">
        <f t="shared" si="13"/>
        <v>2019118</v>
      </c>
      <c r="D274" s="50">
        <v>3.1179999999999999</v>
      </c>
      <c r="E274" s="51"/>
      <c r="F274" s="53"/>
    </row>
    <row r="275" spans="1:6" x14ac:dyDescent="0.25">
      <c r="A275" s="45">
        <v>43486</v>
      </c>
      <c r="B275" s="54">
        <v>3.11</v>
      </c>
      <c r="C275" s="51" t="str">
        <f t="shared" si="13"/>
        <v>2019121</v>
      </c>
      <c r="D275" s="54">
        <v>3.11</v>
      </c>
      <c r="E275" s="51"/>
      <c r="F275" s="53"/>
    </row>
    <row r="276" spans="1:6" x14ac:dyDescent="0.25">
      <c r="A276" s="45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3"/>
    </row>
    <row r="277" spans="1:6" x14ac:dyDescent="0.25">
      <c r="A277" s="45">
        <v>43488</v>
      </c>
      <c r="B277" s="50">
        <v>3.1480000000000001</v>
      </c>
      <c r="C277" s="51" t="str">
        <f t="shared" si="13"/>
        <v>2019123</v>
      </c>
      <c r="D277" s="50">
        <v>3.1480000000000001</v>
      </c>
      <c r="E277" s="51"/>
      <c r="F277" s="53"/>
    </row>
    <row r="278" spans="1:6" x14ac:dyDescent="0.25">
      <c r="A278" s="45">
        <v>43489</v>
      </c>
      <c r="B278" s="54">
        <v>3.1459999999999999</v>
      </c>
      <c r="C278" s="51" t="str">
        <f t="shared" si="13"/>
        <v>2019124</v>
      </c>
      <c r="D278" s="54">
        <v>3.1459999999999999</v>
      </c>
      <c r="E278" s="51"/>
      <c r="F278" s="53"/>
    </row>
    <row r="279" spans="1:6" x14ac:dyDescent="0.25">
      <c r="A279" s="45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3"/>
    </row>
    <row r="280" spans="1:6" x14ac:dyDescent="0.25">
      <c r="A280" s="45">
        <v>43493</v>
      </c>
      <c r="B280" s="50">
        <v>3.1589999999999998</v>
      </c>
      <c r="C280" s="51" t="str">
        <f t="shared" si="13"/>
        <v>2019128</v>
      </c>
      <c r="D280" s="50">
        <v>3.1589999999999998</v>
      </c>
      <c r="E280" s="51"/>
      <c r="F280" s="53"/>
    </row>
    <row r="281" spans="1:6" x14ac:dyDescent="0.25">
      <c r="A281" s="45">
        <v>43494</v>
      </c>
      <c r="B281" s="54">
        <v>3.1560000000000001</v>
      </c>
      <c r="C281" s="51" t="str">
        <f t="shared" si="13"/>
        <v>2019129</v>
      </c>
      <c r="D281" s="54">
        <v>3.1560000000000001</v>
      </c>
      <c r="E281" s="51"/>
      <c r="F281" s="53"/>
    </row>
    <row r="282" spans="1:6" x14ac:dyDescent="0.25">
      <c r="A282" s="45">
        <v>43495</v>
      </c>
      <c r="B282" s="54">
        <v>3.1440000000000001</v>
      </c>
      <c r="C282" s="51" t="str">
        <f t="shared" si="13"/>
        <v>2019130</v>
      </c>
      <c r="D282" s="54">
        <v>3.1440000000000001</v>
      </c>
      <c r="E282" s="51"/>
      <c r="F282" s="53"/>
    </row>
    <row r="283" spans="1:6" x14ac:dyDescent="0.25">
      <c r="A283" s="45">
        <v>43496</v>
      </c>
      <c r="B283" s="54">
        <v>3.13</v>
      </c>
      <c r="C283" s="51" t="str">
        <f t="shared" si="13"/>
        <v>2019131</v>
      </c>
      <c r="D283" s="54">
        <v>3.13</v>
      </c>
      <c r="E283" s="51"/>
      <c r="F283" s="53"/>
    </row>
    <row r="284" spans="1:6" x14ac:dyDescent="0.25">
      <c r="A284" s="45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3"/>
    </row>
    <row r="285" spans="1:6" x14ac:dyDescent="0.25">
      <c r="A285" s="45">
        <v>43498</v>
      </c>
      <c r="B285" s="54">
        <v>3.1349999999999998</v>
      </c>
      <c r="C285" s="51" t="str">
        <f t="shared" si="13"/>
        <v>201922</v>
      </c>
      <c r="D285" s="54">
        <v>3.1349999999999998</v>
      </c>
      <c r="E285" s="51"/>
      <c r="F285" s="53"/>
    </row>
    <row r="286" spans="1:6" x14ac:dyDescent="0.25">
      <c r="A286" s="45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3"/>
    </row>
    <row r="287" spans="1:6" x14ac:dyDescent="0.25">
      <c r="A287" s="45">
        <v>43507</v>
      </c>
      <c r="B287" s="54">
        <v>3.09</v>
      </c>
      <c r="C287" s="51" t="str">
        <f t="shared" si="13"/>
        <v>2019211</v>
      </c>
      <c r="D287" s="54">
        <v>3.09</v>
      </c>
      <c r="E287" s="51"/>
      <c r="F287" s="53"/>
    </row>
    <row r="288" spans="1:6" x14ac:dyDescent="0.25">
      <c r="A288" s="45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3"/>
    </row>
    <row r="289" spans="1:6" x14ac:dyDescent="0.25">
      <c r="A289" s="45">
        <v>43509</v>
      </c>
      <c r="B289" s="54">
        <v>3.093</v>
      </c>
      <c r="C289" s="51" t="str">
        <f t="shared" si="13"/>
        <v>2019213</v>
      </c>
      <c r="D289" s="54">
        <v>3.093</v>
      </c>
      <c r="E289" s="51"/>
      <c r="F289" s="53"/>
    </row>
    <row r="290" spans="1:6" x14ac:dyDescent="0.25">
      <c r="A290" s="45">
        <v>43510</v>
      </c>
      <c r="B290" s="50">
        <v>3.0950000000000002</v>
      </c>
      <c r="C290" s="51" t="str">
        <f t="shared" si="13"/>
        <v>2019214</v>
      </c>
      <c r="D290" s="50">
        <v>3.0950000000000002</v>
      </c>
      <c r="E290" s="51"/>
      <c r="F290" s="53"/>
    </row>
    <row r="291" spans="1:6" x14ac:dyDescent="0.25">
      <c r="A291" s="45">
        <v>43511</v>
      </c>
      <c r="B291" s="54">
        <v>3.09</v>
      </c>
      <c r="C291" s="51" t="str">
        <f t="shared" si="13"/>
        <v>2019215</v>
      </c>
      <c r="D291" s="54">
        <v>3.09</v>
      </c>
      <c r="E291" s="51"/>
      <c r="F291" s="53"/>
    </row>
    <row r="292" spans="1:6" x14ac:dyDescent="0.25">
      <c r="A292" s="45">
        <v>43514</v>
      </c>
      <c r="B292" s="50">
        <v>3.1150000000000002</v>
      </c>
      <c r="C292" s="51" t="str">
        <f t="shared" ref="C292:C355" si="14">YEAR(A292)&amp;MONTH(A292)&amp;DAY(A292)</f>
        <v>2019218</v>
      </c>
      <c r="D292" s="50">
        <v>3.1150000000000002</v>
      </c>
      <c r="E292" s="51"/>
      <c r="F292" s="53"/>
    </row>
    <row r="293" spans="1:6" x14ac:dyDescent="0.25">
      <c r="A293" s="45">
        <v>43515</v>
      </c>
      <c r="B293" s="50">
        <v>3.1339999999999999</v>
      </c>
      <c r="C293" s="51" t="str">
        <f t="shared" si="14"/>
        <v>2019219</v>
      </c>
      <c r="D293" s="50">
        <v>3.1339999999999999</v>
      </c>
      <c r="E293" s="51"/>
      <c r="F293" s="53"/>
    </row>
    <row r="294" spans="1:6" x14ac:dyDescent="0.25">
      <c r="A294" s="45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3"/>
    </row>
    <row r="295" spans="1:6" x14ac:dyDescent="0.25">
      <c r="A295" s="45">
        <v>43517</v>
      </c>
      <c r="B295" s="54">
        <v>3.1429999999999998</v>
      </c>
      <c r="C295" s="51" t="str">
        <f t="shared" si="14"/>
        <v>2019221</v>
      </c>
      <c r="D295" s="54">
        <v>3.1429999999999998</v>
      </c>
      <c r="E295" s="51"/>
      <c r="F295" s="53"/>
    </row>
    <row r="296" spans="1:6" x14ac:dyDescent="0.25">
      <c r="A296" s="45">
        <v>43518</v>
      </c>
      <c r="B296" s="50">
        <v>3.1480000000000001</v>
      </c>
      <c r="C296" s="51" t="str">
        <f t="shared" si="14"/>
        <v>2019222</v>
      </c>
      <c r="D296" s="50">
        <v>3.1480000000000001</v>
      </c>
      <c r="E296" s="51"/>
      <c r="F296" s="53"/>
    </row>
    <row r="297" spans="1:6" x14ac:dyDescent="0.25">
      <c r="A297" s="45">
        <v>43521</v>
      </c>
      <c r="B297" s="50">
        <v>3.1779999999999999</v>
      </c>
      <c r="C297" s="51" t="str">
        <f t="shared" si="14"/>
        <v>2019225</v>
      </c>
      <c r="D297" s="50">
        <v>3.1779999999999999</v>
      </c>
      <c r="E297" s="51"/>
      <c r="F297" s="53"/>
    </row>
    <row r="298" spans="1:6" x14ac:dyDescent="0.25">
      <c r="A298" s="45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3"/>
    </row>
    <row r="299" spans="1:6" x14ac:dyDescent="0.25">
      <c r="A299" s="45">
        <v>43523</v>
      </c>
      <c r="B299" s="54">
        <v>3.1869999999999998</v>
      </c>
      <c r="C299" s="51" t="str">
        <f t="shared" si="14"/>
        <v>2019227</v>
      </c>
      <c r="D299" s="54">
        <v>3.1869999999999998</v>
      </c>
      <c r="E299" s="51"/>
      <c r="F299" s="53"/>
    </row>
    <row r="300" spans="1:6" x14ac:dyDescent="0.25">
      <c r="A300" s="45">
        <v>43524</v>
      </c>
      <c r="B300" s="50">
        <v>3.2080000000000002</v>
      </c>
      <c r="C300" s="51" t="str">
        <f t="shared" si="14"/>
        <v>2019228</v>
      </c>
      <c r="D300" s="50">
        <v>3.2080000000000002</v>
      </c>
      <c r="E300" s="51"/>
      <c r="F300" s="53"/>
    </row>
    <row r="301" spans="1:6" x14ac:dyDescent="0.25">
      <c r="A301" s="45">
        <v>43525</v>
      </c>
      <c r="B301" s="54">
        <v>3.1949999999999998</v>
      </c>
      <c r="C301" s="51" t="str">
        <f t="shared" si="14"/>
        <v>201931</v>
      </c>
      <c r="D301" s="54">
        <v>3.1949999999999998</v>
      </c>
      <c r="E301" s="51"/>
      <c r="F301" s="53"/>
    </row>
    <row r="302" spans="1:6" x14ac:dyDescent="0.25">
      <c r="A302" s="45">
        <v>43528</v>
      </c>
      <c r="B302" s="50">
        <v>3.2130000000000001</v>
      </c>
      <c r="C302" s="51" t="str">
        <f t="shared" si="14"/>
        <v>201934</v>
      </c>
      <c r="D302" s="50">
        <v>3.2130000000000001</v>
      </c>
      <c r="E302" s="51"/>
      <c r="F302" s="53"/>
    </row>
    <row r="303" spans="1:6" x14ac:dyDescent="0.25">
      <c r="A303" s="45">
        <v>43529</v>
      </c>
      <c r="B303" s="50">
        <v>3.2280000000000002</v>
      </c>
      <c r="C303" s="51" t="str">
        <f t="shared" si="14"/>
        <v>201935</v>
      </c>
      <c r="D303" s="50">
        <v>3.2280000000000002</v>
      </c>
      <c r="E303" s="51"/>
      <c r="F303" s="53"/>
    </row>
    <row r="304" spans="1:6" x14ac:dyDescent="0.25">
      <c r="A304" s="45">
        <v>43530</v>
      </c>
      <c r="B304" s="54">
        <v>3.2240000000000002</v>
      </c>
      <c r="C304" s="51" t="str">
        <f t="shared" si="14"/>
        <v>201936</v>
      </c>
      <c r="D304" s="54">
        <v>3.2240000000000002</v>
      </c>
      <c r="E304" s="51"/>
      <c r="F304" s="53"/>
    </row>
    <row r="305" spans="1:6" x14ac:dyDescent="0.25">
      <c r="A305" s="45">
        <v>43531</v>
      </c>
      <c r="B305" s="54">
        <v>3.1869999999999998</v>
      </c>
      <c r="C305" s="51" t="str">
        <f t="shared" si="14"/>
        <v>201937</v>
      </c>
      <c r="D305" s="54">
        <v>3.1869999999999998</v>
      </c>
      <c r="E305" s="51"/>
      <c r="F305" s="53"/>
    </row>
    <row r="306" spans="1:6" x14ac:dyDescent="0.25">
      <c r="A306" s="45">
        <v>43532</v>
      </c>
      <c r="B306" s="54">
        <v>3.1589999999999998</v>
      </c>
      <c r="C306" s="51" t="str">
        <f t="shared" si="14"/>
        <v>201938</v>
      </c>
      <c r="D306" s="54">
        <v>3.1589999999999998</v>
      </c>
      <c r="E306" s="51"/>
      <c r="F306" s="53"/>
    </row>
    <row r="307" spans="1:6" x14ac:dyDescent="0.25">
      <c r="A307" s="45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3"/>
    </row>
    <row r="308" spans="1:6" x14ac:dyDescent="0.25">
      <c r="A308" s="45">
        <v>43536</v>
      </c>
      <c r="B308" s="54">
        <v>3.1629999999999998</v>
      </c>
      <c r="C308" s="51" t="str">
        <f t="shared" si="14"/>
        <v>2019312</v>
      </c>
      <c r="D308" s="54">
        <v>3.1629999999999998</v>
      </c>
      <c r="E308" s="51"/>
      <c r="F308" s="53"/>
    </row>
    <row r="309" spans="1:6" x14ac:dyDescent="0.25">
      <c r="A309" s="45">
        <v>43537</v>
      </c>
      <c r="B309" s="54">
        <v>3.1589999999999998</v>
      </c>
      <c r="C309" s="51" t="str">
        <f t="shared" si="14"/>
        <v>2019313</v>
      </c>
      <c r="D309" s="54">
        <v>3.1589999999999998</v>
      </c>
      <c r="E309" s="51"/>
      <c r="F309" s="53"/>
    </row>
    <row r="310" spans="1:6" x14ac:dyDescent="0.25">
      <c r="A310" s="45">
        <v>43538</v>
      </c>
      <c r="B310" s="50">
        <v>3.1640000000000001</v>
      </c>
      <c r="C310" s="51" t="str">
        <f t="shared" si="14"/>
        <v>2019314</v>
      </c>
      <c r="D310" s="50">
        <v>3.1640000000000001</v>
      </c>
      <c r="E310" s="51"/>
      <c r="F310" s="53"/>
    </row>
    <row r="311" spans="1:6" x14ac:dyDescent="0.25">
      <c r="A311" s="45">
        <v>43539</v>
      </c>
      <c r="B311" s="54">
        <v>3.1549999999999998</v>
      </c>
      <c r="C311" s="51" t="str">
        <f t="shared" si="14"/>
        <v>2019315</v>
      </c>
      <c r="D311" s="54">
        <v>3.1549999999999998</v>
      </c>
      <c r="E311" s="51"/>
      <c r="F311" s="53"/>
    </row>
    <row r="312" spans="1:6" x14ac:dyDescent="0.25">
      <c r="A312" s="45">
        <v>43542</v>
      </c>
      <c r="B312" s="54">
        <v>3.153</v>
      </c>
      <c r="C312" s="51" t="str">
        <f t="shared" si="14"/>
        <v>2019318</v>
      </c>
      <c r="D312" s="54">
        <v>3.153</v>
      </c>
      <c r="E312" s="51"/>
      <c r="F312" s="53"/>
    </row>
    <row r="313" spans="1:6" x14ac:dyDescent="0.25">
      <c r="A313" s="45">
        <v>43543</v>
      </c>
      <c r="B313" s="50">
        <v>3.1579999999999999</v>
      </c>
      <c r="C313" s="51" t="str">
        <f t="shared" si="14"/>
        <v>2019319</v>
      </c>
      <c r="D313" s="50">
        <v>3.1579999999999999</v>
      </c>
      <c r="E313" s="51"/>
      <c r="F313" s="53"/>
    </row>
    <row r="314" spans="1:6" x14ac:dyDescent="0.25">
      <c r="A314" s="45">
        <v>43544</v>
      </c>
      <c r="B314" s="54">
        <v>3.1539999999999999</v>
      </c>
      <c r="C314" s="51" t="str">
        <f t="shared" si="14"/>
        <v>2019320</v>
      </c>
      <c r="D314" s="54">
        <v>3.1539999999999999</v>
      </c>
      <c r="E314" s="51"/>
      <c r="F314" s="53"/>
    </row>
    <row r="315" spans="1:6" x14ac:dyDescent="0.25">
      <c r="A315" s="45">
        <v>43545</v>
      </c>
      <c r="B315" s="50">
        <v>3.1629999999999998</v>
      </c>
      <c r="C315" s="51" t="str">
        <f t="shared" si="14"/>
        <v>2019321</v>
      </c>
      <c r="D315" s="50">
        <v>3.1629999999999998</v>
      </c>
      <c r="E315" s="51"/>
      <c r="F315" s="53"/>
    </row>
    <row r="316" spans="1:6" x14ac:dyDescent="0.25">
      <c r="A316" s="45">
        <v>43546</v>
      </c>
      <c r="B316" s="54">
        <v>3.1379999999999999</v>
      </c>
      <c r="C316" s="51" t="str">
        <f t="shared" si="14"/>
        <v>2019322</v>
      </c>
      <c r="D316" s="54">
        <v>3.1379999999999999</v>
      </c>
      <c r="E316" s="51"/>
      <c r="F316" s="53"/>
    </row>
    <row r="317" spans="1:6" x14ac:dyDescent="0.25">
      <c r="A317" s="45">
        <v>43549</v>
      </c>
      <c r="B317" s="54">
        <v>3.1139999999999999</v>
      </c>
      <c r="C317" s="51" t="str">
        <f t="shared" si="14"/>
        <v>2019325</v>
      </c>
      <c r="D317" s="54">
        <v>3.1139999999999999</v>
      </c>
      <c r="E317" s="51"/>
      <c r="F317" s="53"/>
    </row>
    <row r="318" spans="1:6" x14ac:dyDescent="0.25">
      <c r="A318" s="45">
        <v>43550</v>
      </c>
      <c r="B318" s="54">
        <v>3.0859999999999999</v>
      </c>
      <c r="C318" s="51" t="str">
        <f t="shared" si="14"/>
        <v>2019326</v>
      </c>
      <c r="D318" s="54">
        <v>3.0859999999999999</v>
      </c>
      <c r="E318" s="51"/>
      <c r="F318" s="53"/>
    </row>
    <row r="319" spans="1:6" x14ac:dyDescent="0.25">
      <c r="A319" s="45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3"/>
    </row>
    <row r="320" spans="1:6" x14ac:dyDescent="0.25">
      <c r="A320" s="45">
        <v>43552</v>
      </c>
      <c r="B320" s="54">
        <v>3.089</v>
      </c>
      <c r="C320" s="51" t="str">
        <f t="shared" si="14"/>
        <v>2019328</v>
      </c>
      <c r="D320" s="54">
        <v>3.089</v>
      </c>
      <c r="E320" s="51"/>
      <c r="F320" s="53"/>
    </row>
    <row r="321" spans="1:6" x14ac:dyDescent="0.25">
      <c r="A321" s="45">
        <v>43553</v>
      </c>
      <c r="B321" s="54">
        <v>3.0750000000000002</v>
      </c>
      <c r="C321" s="51" t="str">
        <f t="shared" si="14"/>
        <v>2019329</v>
      </c>
      <c r="D321" s="54">
        <v>3.0750000000000002</v>
      </c>
      <c r="E321" s="51"/>
      <c r="F321" s="53"/>
    </row>
    <row r="322" spans="1:6" x14ac:dyDescent="0.25">
      <c r="A322" s="45">
        <v>43556</v>
      </c>
      <c r="B322" s="50">
        <v>3.1320000000000001</v>
      </c>
      <c r="C322" s="51" t="str">
        <f t="shared" si="14"/>
        <v>201941</v>
      </c>
      <c r="D322" s="50">
        <v>3.1320000000000001</v>
      </c>
      <c r="E322" s="51"/>
      <c r="F322" s="53"/>
    </row>
    <row r="323" spans="1:6" x14ac:dyDescent="0.25">
      <c r="A323" s="45">
        <v>43557</v>
      </c>
      <c r="B323" s="50">
        <v>3.1680000000000001</v>
      </c>
      <c r="C323" s="51" t="str">
        <f t="shared" si="14"/>
        <v>201942</v>
      </c>
      <c r="D323" s="50">
        <v>3.1680000000000001</v>
      </c>
      <c r="E323" s="51"/>
      <c r="F323" s="53"/>
    </row>
    <row r="324" spans="1:6" x14ac:dyDescent="0.25">
      <c r="A324" s="45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3"/>
    </row>
    <row r="325" spans="1:6" x14ac:dyDescent="0.25">
      <c r="A325" s="45">
        <v>43559</v>
      </c>
      <c r="B325" s="50">
        <v>3.2679999999999998</v>
      </c>
      <c r="C325" s="51" t="str">
        <f t="shared" si="14"/>
        <v>201944</v>
      </c>
      <c r="D325" s="50">
        <v>3.2679999999999998</v>
      </c>
      <c r="E325" s="51"/>
      <c r="F325" s="53"/>
    </row>
    <row r="326" spans="1:6" x14ac:dyDescent="0.25">
      <c r="A326" s="45">
        <v>43563</v>
      </c>
      <c r="B326" s="50">
        <v>3.2869999999999999</v>
      </c>
      <c r="C326" s="51" t="str">
        <f t="shared" si="14"/>
        <v>201948</v>
      </c>
      <c r="D326" s="50">
        <v>3.2869999999999999</v>
      </c>
      <c r="E326" s="51"/>
      <c r="F326" s="53"/>
    </row>
    <row r="327" spans="1:6" x14ac:dyDescent="0.25">
      <c r="A327" s="45">
        <v>43564</v>
      </c>
      <c r="B327" s="50">
        <v>3.2919999999999998</v>
      </c>
      <c r="C327" s="51" t="str">
        <f t="shared" si="14"/>
        <v>201949</v>
      </c>
      <c r="D327" s="50">
        <v>3.2919999999999998</v>
      </c>
      <c r="E327" s="51"/>
      <c r="F327" s="53"/>
    </row>
    <row r="328" spans="1:6" x14ac:dyDescent="0.25">
      <c r="A328" s="45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3"/>
    </row>
    <row r="329" spans="1:6" x14ac:dyDescent="0.25">
      <c r="A329" s="45">
        <v>43566</v>
      </c>
      <c r="B329" s="54">
        <v>3.2930000000000001</v>
      </c>
      <c r="C329" s="51" t="str">
        <f t="shared" si="14"/>
        <v>2019411</v>
      </c>
      <c r="D329" s="54">
        <v>3.2930000000000001</v>
      </c>
      <c r="E329" s="51"/>
      <c r="F329" s="53"/>
    </row>
    <row r="330" spans="1:6" x14ac:dyDescent="0.25">
      <c r="A330" s="45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3"/>
    </row>
    <row r="331" spans="1:6" x14ac:dyDescent="0.25">
      <c r="A331" s="45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3"/>
    </row>
    <row r="332" spans="1:6" x14ac:dyDescent="0.25">
      <c r="A332" s="45">
        <v>43571</v>
      </c>
      <c r="B332" s="50">
        <v>3.4039999999999999</v>
      </c>
      <c r="C332" s="51" t="str">
        <f t="shared" si="14"/>
        <v>2019416</v>
      </c>
      <c r="D332" s="50">
        <v>3.4039999999999999</v>
      </c>
      <c r="E332" s="51"/>
      <c r="F332" s="53"/>
    </row>
    <row r="333" spans="1:6" x14ac:dyDescent="0.25">
      <c r="A333" s="45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3"/>
    </row>
    <row r="334" spans="1:6" x14ac:dyDescent="0.25">
      <c r="A334" s="45">
        <v>43573</v>
      </c>
      <c r="B334" s="54">
        <v>3.3860000000000001</v>
      </c>
      <c r="C334" s="51" t="str">
        <f t="shared" si="14"/>
        <v>2019418</v>
      </c>
      <c r="D334" s="54">
        <v>3.3860000000000001</v>
      </c>
      <c r="E334" s="51"/>
      <c r="F334" s="53"/>
    </row>
    <row r="335" spans="1:6" x14ac:dyDescent="0.25">
      <c r="A335" s="45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3"/>
    </row>
    <row r="336" spans="1:6" x14ac:dyDescent="0.25">
      <c r="A336" s="45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3"/>
    </row>
    <row r="337" spans="1:6" x14ac:dyDescent="0.25">
      <c r="A337" s="45">
        <v>43578</v>
      </c>
      <c r="B337" s="50">
        <v>3.4340000000000002</v>
      </c>
      <c r="C337" s="51" t="str">
        <f t="shared" si="14"/>
        <v>2019423</v>
      </c>
      <c r="D337" s="50">
        <v>3.4340000000000002</v>
      </c>
      <c r="E337" s="51"/>
      <c r="F337" s="53"/>
    </row>
    <row r="338" spans="1:6" x14ac:dyDescent="0.25">
      <c r="A338" s="45">
        <v>43579</v>
      </c>
      <c r="B338" s="50">
        <v>3.4350000000000001</v>
      </c>
      <c r="C338" s="51" t="str">
        <f t="shared" si="14"/>
        <v>2019424</v>
      </c>
      <c r="D338" s="50">
        <v>3.4350000000000001</v>
      </c>
      <c r="E338" s="51"/>
      <c r="F338" s="53"/>
    </row>
    <row r="339" spans="1:6" x14ac:dyDescent="0.25">
      <c r="A339" s="45">
        <v>43580</v>
      </c>
      <c r="B339" s="54">
        <v>3.4329999999999998</v>
      </c>
      <c r="C339" s="51" t="str">
        <f t="shared" si="14"/>
        <v>2019425</v>
      </c>
      <c r="D339" s="54">
        <v>3.4329999999999998</v>
      </c>
      <c r="E339" s="51"/>
      <c r="F339" s="53"/>
    </row>
    <row r="340" spans="1:6" x14ac:dyDescent="0.25">
      <c r="A340" s="45">
        <v>43581</v>
      </c>
      <c r="B340" s="54">
        <v>3.4209999999999998</v>
      </c>
      <c r="C340" s="51" t="str">
        <f t="shared" si="14"/>
        <v>2019426</v>
      </c>
      <c r="D340" s="54">
        <v>3.4209999999999998</v>
      </c>
      <c r="E340" s="51"/>
      <c r="F340" s="53"/>
    </row>
    <row r="341" spans="1:6" x14ac:dyDescent="0.25">
      <c r="A341" s="45">
        <v>43583</v>
      </c>
      <c r="B341" s="54">
        <v>3.415</v>
      </c>
      <c r="C341" s="51" t="str">
        <f t="shared" si="14"/>
        <v>2019428</v>
      </c>
      <c r="D341" s="54">
        <v>3.415</v>
      </c>
      <c r="E341" s="51"/>
      <c r="F341" s="53"/>
    </row>
    <row r="342" spans="1:6" x14ac:dyDescent="0.25">
      <c r="A342" s="45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3"/>
    </row>
    <row r="343" spans="1:6" x14ac:dyDescent="0.25">
      <c r="A343" s="45">
        <v>43585</v>
      </c>
      <c r="B343" s="54">
        <v>3.4159999999999999</v>
      </c>
      <c r="C343" s="51" t="str">
        <f t="shared" si="14"/>
        <v>2019430</v>
      </c>
      <c r="D343" s="54">
        <v>3.4159999999999999</v>
      </c>
      <c r="E343" s="51"/>
      <c r="F343" s="53"/>
    </row>
    <row r="344" spans="1:6" x14ac:dyDescent="0.25">
      <c r="A344" s="45">
        <v>43590</v>
      </c>
      <c r="B344" s="54">
        <v>3.4049999999999998</v>
      </c>
      <c r="C344" s="51" t="str">
        <f t="shared" si="14"/>
        <v>201955</v>
      </c>
      <c r="D344" s="54">
        <v>3.4049999999999998</v>
      </c>
      <c r="E344" s="51"/>
      <c r="F344" s="53"/>
    </row>
    <row r="345" spans="1:6" x14ac:dyDescent="0.25">
      <c r="A345" s="45">
        <v>43591</v>
      </c>
      <c r="B345" s="54">
        <v>3.3780000000000001</v>
      </c>
      <c r="C345" s="51" t="str">
        <f t="shared" si="14"/>
        <v>201956</v>
      </c>
      <c r="D345" s="54">
        <v>3.3780000000000001</v>
      </c>
      <c r="E345" s="51"/>
      <c r="F345" s="53"/>
    </row>
    <row r="346" spans="1:6" x14ac:dyDescent="0.25">
      <c r="A346" s="45">
        <v>43592</v>
      </c>
      <c r="B346" s="54">
        <v>3.3639999999999999</v>
      </c>
      <c r="C346" s="51" t="str">
        <f t="shared" si="14"/>
        <v>201957</v>
      </c>
      <c r="D346" s="54">
        <v>3.3639999999999999</v>
      </c>
      <c r="E346" s="51"/>
      <c r="F346" s="53"/>
    </row>
    <row r="347" spans="1:6" x14ac:dyDescent="0.25">
      <c r="A347" s="45">
        <v>43593</v>
      </c>
      <c r="B347" s="54">
        <v>3.355</v>
      </c>
      <c r="C347" s="51" t="str">
        <f t="shared" si="14"/>
        <v>201958</v>
      </c>
      <c r="D347" s="54">
        <v>3.355</v>
      </c>
      <c r="E347" s="51"/>
      <c r="F347" s="53"/>
    </row>
    <row r="348" spans="1:6" x14ac:dyDescent="0.25">
      <c r="A348" s="45">
        <v>43594</v>
      </c>
      <c r="B348" s="54">
        <v>3.33</v>
      </c>
      <c r="C348" s="51" t="str">
        <f t="shared" si="14"/>
        <v>201959</v>
      </c>
      <c r="D348" s="54">
        <v>3.33</v>
      </c>
      <c r="E348" s="51"/>
      <c r="F348" s="53"/>
    </row>
    <row r="349" spans="1:6" x14ac:dyDescent="0.25">
      <c r="A349" s="45">
        <v>43595</v>
      </c>
      <c r="B349" s="54">
        <v>3.3140000000000001</v>
      </c>
      <c r="C349" s="51" t="str">
        <f t="shared" si="14"/>
        <v>2019510</v>
      </c>
      <c r="D349" s="54">
        <v>3.3140000000000001</v>
      </c>
      <c r="E349" s="51"/>
      <c r="F349" s="53"/>
    </row>
    <row r="350" spans="1:6" x14ac:dyDescent="0.25">
      <c r="A350" s="45">
        <v>43598</v>
      </c>
      <c r="B350" s="50">
        <v>3.3149999999999999</v>
      </c>
      <c r="C350" s="51" t="str">
        <f t="shared" si="14"/>
        <v>2019513</v>
      </c>
      <c r="D350" s="50">
        <v>3.3149999999999999</v>
      </c>
      <c r="E350" s="51"/>
      <c r="F350" s="53"/>
    </row>
    <row r="351" spans="1:6" x14ac:dyDescent="0.25">
      <c r="A351" s="45">
        <v>43599</v>
      </c>
      <c r="B351" s="54">
        <v>3.2959999999999998</v>
      </c>
      <c r="C351" s="51" t="str">
        <f t="shared" si="14"/>
        <v>2019514</v>
      </c>
      <c r="D351" s="54">
        <v>3.2959999999999998</v>
      </c>
      <c r="E351" s="51"/>
      <c r="F351" s="53"/>
    </row>
    <row r="352" spans="1:6" x14ac:dyDescent="0.25">
      <c r="A352" s="45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3"/>
    </row>
    <row r="353" spans="1:6" x14ac:dyDescent="0.25">
      <c r="A353" s="45">
        <v>43601</v>
      </c>
      <c r="B353" s="54">
        <v>3.2890000000000001</v>
      </c>
      <c r="C353" s="51" t="str">
        <f t="shared" si="14"/>
        <v>2019516</v>
      </c>
      <c r="D353" s="54">
        <v>3.2890000000000001</v>
      </c>
      <c r="E353" s="51"/>
      <c r="F353" s="53"/>
    </row>
    <row r="354" spans="1:6" x14ac:dyDescent="0.25">
      <c r="A354" s="45">
        <v>43602</v>
      </c>
      <c r="B354" s="54">
        <v>3.2829999999999999</v>
      </c>
      <c r="C354" s="51" t="str">
        <f t="shared" si="14"/>
        <v>2019517</v>
      </c>
      <c r="D354" s="54">
        <v>3.2829999999999999</v>
      </c>
      <c r="E354" s="51"/>
      <c r="F354" s="53"/>
    </row>
    <row r="355" spans="1:6" x14ac:dyDescent="0.25">
      <c r="A355" s="45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3"/>
    </row>
    <row r="356" spans="1:6" x14ac:dyDescent="0.25">
      <c r="A356" s="45">
        <v>43606</v>
      </c>
      <c r="B356" s="50">
        <v>3.3079999999999998</v>
      </c>
      <c r="C356" s="51" t="str">
        <f t="shared" ref="C356:C419" si="15">YEAR(A356)&amp;MONTH(A356)&amp;DAY(A356)</f>
        <v>2019521</v>
      </c>
      <c r="D356" s="50">
        <v>3.3079999999999998</v>
      </c>
      <c r="E356" s="51"/>
      <c r="F356" s="53"/>
    </row>
    <row r="357" spans="1:6" x14ac:dyDescent="0.25">
      <c r="A357" s="45">
        <v>43607</v>
      </c>
      <c r="B357" s="50">
        <v>3.3170000000000002</v>
      </c>
      <c r="C357" s="51" t="str">
        <f t="shared" si="15"/>
        <v>2019522</v>
      </c>
      <c r="D357" s="50">
        <v>3.3170000000000002</v>
      </c>
      <c r="E357" s="51"/>
      <c r="F357" s="53"/>
    </row>
    <row r="358" spans="1:6" x14ac:dyDescent="0.25">
      <c r="A358" s="45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3"/>
    </row>
    <row r="359" spans="1:6" x14ac:dyDescent="0.25">
      <c r="A359" s="45">
        <v>43609</v>
      </c>
      <c r="B359" s="54">
        <v>3.3330000000000002</v>
      </c>
      <c r="C359" s="51" t="str">
        <f t="shared" si="15"/>
        <v>2019524</v>
      </c>
      <c r="D359" s="54">
        <v>3.3330000000000002</v>
      </c>
      <c r="E359" s="51"/>
      <c r="F359" s="53"/>
    </row>
    <row r="360" spans="1:6" x14ac:dyDescent="0.25">
      <c r="A360" s="45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3"/>
    </row>
    <row r="361" spans="1:6" x14ac:dyDescent="0.25">
      <c r="A361" s="45">
        <v>43613</v>
      </c>
      <c r="B361" s="50">
        <v>3.3580000000000001</v>
      </c>
      <c r="C361" s="51" t="str">
        <f t="shared" si="15"/>
        <v>2019528</v>
      </c>
      <c r="D361" s="50">
        <v>3.3580000000000001</v>
      </c>
      <c r="E361" s="51"/>
      <c r="F361" s="53"/>
    </row>
    <row r="362" spans="1:6" x14ac:dyDescent="0.25">
      <c r="A362" s="45">
        <v>43614</v>
      </c>
      <c r="B362" s="54">
        <v>3.3279999999999998</v>
      </c>
      <c r="C362" s="51" t="str">
        <f t="shared" si="15"/>
        <v>2019529</v>
      </c>
      <c r="D362" s="54">
        <v>3.3279999999999998</v>
      </c>
      <c r="E362" s="51"/>
      <c r="F362" s="53"/>
    </row>
    <row r="363" spans="1:6" x14ac:dyDescent="0.25">
      <c r="A363" s="45">
        <v>43615</v>
      </c>
      <c r="B363" s="54">
        <v>3.323</v>
      </c>
      <c r="C363" s="51" t="str">
        <f t="shared" si="15"/>
        <v>2019530</v>
      </c>
      <c r="D363" s="54">
        <v>3.323</v>
      </c>
      <c r="E363" s="51"/>
      <c r="F363" s="53"/>
    </row>
    <row r="364" spans="1:6" x14ac:dyDescent="0.25">
      <c r="A364" s="45">
        <v>43616</v>
      </c>
      <c r="B364" s="54">
        <v>3.2970000000000002</v>
      </c>
      <c r="C364" s="51" t="str">
        <f t="shared" si="15"/>
        <v>2019531</v>
      </c>
      <c r="D364" s="54">
        <v>3.2970000000000002</v>
      </c>
      <c r="E364" s="51"/>
      <c r="F364" s="53"/>
    </row>
    <row r="365" spans="1:6" x14ac:dyDescent="0.25">
      <c r="A365" s="45">
        <v>43619</v>
      </c>
      <c r="B365" s="54">
        <v>3.2879999999999998</v>
      </c>
      <c r="C365" s="51" t="str">
        <f t="shared" si="15"/>
        <v>201963</v>
      </c>
      <c r="D365" s="54">
        <v>3.2879999999999998</v>
      </c>
      <c r="E365" s="51"/>
      <c r="F365" s="53"/>
    </row>
    <row r="366" spans="1:6" x14ac:dyDescent="0.25">
      <c r="A366" s="45">
        <v>43620</v>
      </c>
      <c r="B366" s="54">
        <v>3.2589999999999999</v>
      </c>
      <c r="C366" s="51" t="str">
        <f t="shared" si="15"/>
        <v>201964</v>
      </c>
      <c r="D366" s="54">
        <v>3.2589999999999999</v>
      </c>
      <c r="E366" s="51"/>
      <c r="F366" s="53"/>
    </row>
    <row r="367" spans="1:6" x14ac:dyDescent="0.25">
      <c r="A367" s="45">
        <v>43621</v>
      </c>
      <c r="B367" s="54">
        <v>3.2469999999999999</v>
      </c>
      <c r="C367" s="51" t="str">
        <f t="shared" si="15"/>
        <v>201965</v>
      </c>
      <c r="D367" s="54">
        <v>3.2469999999999999</v>
      </c>
      <c r="E367" s="51"/>
      <c r="F367" s="53"/>
    </row>
    <row r="368" spans="1:6" x14ac:dyDescent="0.25">
      <c r="A368" s="45">
        <v>43622</v>
      </c>
      <c r="B368" s="50">
        <v>3.2629999999999999</v>
      </c>
      <c r="C368" s="51" t="str">
        <f t="shared" si="15"/>
        <v>201966</v>
      </c>
      <c r="D368" s="50">
        <v>3.2629999999999999</v>
      </c>
      <c r="E368" s="51"/>
      <c r="F368" s="53"/>
    </row>
    <row r="369" spans="1:6" x14ac:dyDescent="0.25">
      <c r="A369" s="45">
        <v>43626</v>
      </c>
      <c r="B369" s="50">
        <v>3.2730000000000001</v>
      </c>
      <c r="C369" s="51" t="str">
        <f t="shared" si="15"/>
        <v>2019610</v>
      </c>
      <c r="D369" s="50">
        <v>3.2730000000000001</v>
      </c>
      <c r="E369" s="51"/>
      <c r="F369" s="53"/>
    </row>
    <row r="370" spans="1:6" x14ac:dyDescent="0.25">
      <c r="A370" s="45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3"/>
    </row>
    <row r="371" spans="1:6" x14ac:dyDescent="0.25">
      <c r="A371" s="45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3"/>
    </row>
    <row r="372" spans="1:6" x14ac:dyDescent="0.25">
      <c r="A372" s="45">
        <v>43629</v>
      </c>
      <c r="B372" s="54">
        <v>3.29</v>
      </c>
      <c r="C372" s="51" t="str">
        <f t="shared" si="15"/>
        <v>2019613</v>
      </c>
      <c r="D372" s="54">
        <v>3.29</v>
      </c>
      <c r="E372" s="51"/>
      <c r="F372" s="53"/>
    </row>
    <row r="373" spans="1:6" x14ac:dyDescent="0.25">
      <c r="A373" s="45">
        <v>43630</v>
      </c>
      <c r="B373" s="54">
        <v>3.2789999999999999</v>
      </c>
      <c r="C373" s="51" t="str">
        <f t="shared" si="15"/>
        <v>2019614</v>
      </c>
      <c r="D373" s="54">
        <v>3.2789999999999999</v>
      </c>
      <c r="E373" s="51"/>
      <c r="F373" s="53"/>
    </row>
    <row r="374" spans="1:6" x14ac:dyDescent="0.25">
      <c r="A374" s="45">
        <v>43633</v>
      </c>
      <c r="B374" s="54">
        <v>3.2669999999999999</v>
      </c>
      <c r="C374" s="51" t="str">
        <f t="shared" si="15"/>
        <v>2019617</v>
      </c>
      <c r="D374" s="54">
        <v>3.2669999999999999</v>
      </c>
      <c r="E374" s="51"/>
      <c r="F374" s="53"/>
    </row>
    <row r="375" spans="1:6" x14ac:dyDescent="0.25">
      <c r="A375" s="45">
        <v>43634</v>
      </c>
      <c r="B375" s="54">
        <v>3.2589999999999999</v>
      </c>
      <c r="C375" s="51" t="str">
        <f t="shared" si="15"/>
        <v>2019618</v>
      </c>
      <c r="D375" s="54">
        <v>3.2589999999999999</v>
      </c>
      <c r="E375" s="51"/>
      <c r="F375" s="53"/>
    </row>
    <row r="376" spans="1:6" x14ac:dyDescent="0.25">
      <c r="A376" s="45">
        <v>43635</v>
      </c>
      <c r="B376" s="54">
        <v>3.2549999999999999</v>
      </c>
      <c r="C376" s="51" t="str">
        <f t="shared" si="15"/>
        <v>2019619</v>
      </c>
      <c r="D376" s="54">
        <v>3.2549999999999999</v>
      </c>
      <c r="E376" s="51"/>
      <c r="F376" s="53"/>
    </row>
    <row r="377" spans="1:6" x14ac:dyDescent="0.25">
      <c r="A377" s="45">
        <v>43636</v>
      </c>
      <c r="B377" s="50">
        <v>3.2770000000000001</v>
      </c>
      <c r="C377" s="51" t="str">
        <f t="shared" si="15"/>
        <v>2019620</v>
      </c>
      <c r="D377" s="50">
        <v>3.2770000000000001</v>
      </c>
      <c r="E377" s="51"/>
      <c r="F377" s="53"/>
    </row>
    <row r="378" spans="1:6" x14ac:dyDescent="0.25">
      <c r="A378" s="45">
        <v>43637</v>
      </c>
      <c r="B378" s="54">
        <v>3.25</v>
      </c>
      <c r="C378" s="51" t="str">
        <f t="shared" si="15"/>
        <v>2019621</v>
      </c>
      <c r="D378" s="54">
        <v>3.25</v>
      </c>
      <c r="E378" s="51"/>
      <c r="F378" s="53"/>
    </row>
    <row r="379" spans="1:6" x14ac:dyDescent="0.25">
      <c r="A379" s="45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3"/>
    </row>
    <row r="380" spans="1:6" x14ac:dyDescent="0.25">
      <c r="A380" s="45">
        <v>43641</v>
      </c>
      <c r="B380" s="50">
        <v>3.2709999999999999</v>
      </c>
      <c r="C380" s="51" t="str">
        <f t="shared" si="15"/>
        <v>2019625</v>
      </c>
      <c r="D380" s="50">
        <v>3.2709999999999999</v>
      </c>
      <c r="E380" s="51"/>
      <c r="F380" s="53"/>
    </row>
    <row r="381" spans="1:6" x14ac:dyDescent="0.25">
      <c r="A381" s="45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3"/>
    </row>
    <row r="382" spans="1:6" x14ac:dyDescent="0.25">
      <c r="A382" s="45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3"/>
    </row>
    <row r="383" spans="1:6" x14ac:dyDescent="0.25">
      <c r="A383" s="45">
        <v>43644</v>
      </c>
      <c r="B383" s="54">
        <v>3.2789999999999999</v>
      </c>
      <c r="C383" s="51" t="str">
        <f t="shared" si="15"/>
        <v>2019628</v>
      </c>
      <c r="D383" s="54">
        <v>3.2789999999999999</v>
      </c>
      <c r="E383" s="51"/>
      <c r="F383" s="53"/>
    </row>
    <row r="384" spans="1:6" x14ac:dyDescent="0.25">
      <c r="A384" s="45">
        <v>43647</v>
      </c>
      <c r="B384" s="54">
        <v>3.262</v>
      </c>
      <c r="C384" s="51" t="str">
        <f t="shared" si="15"/>
        <v>201971</v>
      </c>
      <c r="D384" s="54">
        <v>3.262</v>
      </c>
      <c r="E384" s="51"/>
      <c r="F384" s="53"/>
    </row>
    <row r="385" spans="1:6" x14ac:dyDescent="0.25">
      <c r="A385" s="45">
        <v>43648</v>
      </c>
      <c r="B385" s="54">
        <v>3.2290000000000001</v>
      </c>
      <c r="C385" s="51" t="str">
        <f t="shared" si="15"/>
        <v>201972</v>
      </c>
      <c r="D385" s="54">
        <v>3.2290000000000001</v>
      </c>
      <c r="E385" s="51"/>
      <c r="F385" s="53"/>
    </row>
    <row r="386" spans="1:6" x14ac:dyDescent="0.25">
      <c r="A386" s="45">
        <v>43649</v>
      </c>
      <c r="B386" s="54">
        <v>3.1930000000000001</v>
      </c>
      <c r="C386" s="51" t="str">
        <f t="shared" si="15"/>
        <v>201973</v>
      </c>
      <c r="D386" s="54">
        <v>3.1930000000000001</v>
      </c>
      <c r="E386" s="51"/>
      <c r="F386" s="53"/>
    </row>
    <row r="387" spans="1:6" x14ac:dyDescent="0.25">
      <c r="A387" s="45">
        <v>43650</v>
      </c>
      <c r="B387" s="54">
        <v>3.1760000000000002</v>
      </c>
      <c r="C387" s="51" t="str">
        <f t="shared" si="15"/>
        <v>201974</v>
      </c>
      <c r="D387" s="54">
        <v>3.1760000000000002</v>
      </c>
      <c r="E387" s="51"/>
      <c r="F387" s="53"/>
    </row>
    <row r="388" spans="1:6" x14ac:dyDescent="0.25">
      <c r="A388" s="45">
        <v>43651</v>
      </c>
      <c r="B388" s="50">
        <v>3.1880000000000002</v>
      </c>
      <c r="C388" s="51" t="str">
        <f t="shared" si="15"/>
        <v>201975</v>
      </c>
      <c r="D388" s="50">
        <v>3.1880000000000002</v>
      </c>
      <c r="E388" s="51"/>
      <c r="F388" s="53"/>
    </row>
    <row r="389" spans="1:6" x14ac:dyDescent="0.25">
      <c r="A389" s="45">
        <v>43654</v>
      </c>
      <c r="B389" s="50">
        <v>3.1949999999999998</v>
      </c>
      <c r="C389" s="51" t="str">
        <f t="shared" si="15"/>
        <v>201978</v>
      </c>
      <c r="D389" s="50">
        <v>3.1949999999999998</v>
      </c>
      <c r="E389" s="51"/>
      <c r="F389" s="53"/>
    </row>
    <row r="390" spans="1:6" x14ac:dyDescent="0.25">
      <c r="A390" s="45">
        <v>43655</v>
      </c>
      <c r="B390" s="54">
        <v>3.1920000000000002</v>
      </c>
      <c r="C390" s="51" t="str">
        <f t="shared" si="15"/>
        <v>201979</v>
      </c>
      <c r="D390" s="54">
        <v>3.1920000000000002</v>
      </c>
      <c r="E390" s="51"/>
      <c r="F390" s="53"/>
    </row>
    <row r="391" spans="1:6" x14ac:dyDescent="0.25">
      <c r="A391" s="45">
        <v>43656</v>
      </c>
      <c r="B391" s="54">
        <v>3.1869999999999998</v>
      </c>
      <c r="C391" s="51" t="str">
        <f t="shared" si="15"/>
        <v>2019710</v>
      </c>
      <c r="D391" s="54">
        <v>3.1869999999999998</v>
      </c>
      <c r="E391" s="51"/>
      <c r="F391" s="53"/>
    </row>
    <row r="392" spans="1:6" x14ac:dyDescent="0.25">
      <c r="A392" s="45">
        <v>43657</v>
      </c>
      <c r="B392" s="54">
        <v>3.1779999999999999</v>
      </c>
      <c r="C392" s="51" t="str">
        <f t="shared" si="15"/>
        <v>2019711</v>
      </c>
      <c r="D392" s="54">
        <v>3.1779999999999999</v>
      </c>
      <c r="E392" s="51"/>
      <c r="F392" s="53"/>
    </row>
    <row r="393" spans="1:6" x14ac:dyDescent="0.25">
      <c r="A393" s="45">
        <v>43658</v>
      </c>
      <c r="B393" s="50">
        <v>3.1890000000000001</v>
      </c>
      <c r="C393" s="51" t="str">
        <f t="shared" si="15"/>
        <v>2019712</v>
      </c>
      <c r="D393" s="50">
        <v>3.1890000000000001</v>
      </c>
      <c r="E393" s="51"/>
      <c r="F393" s="53"/>
    </row>
    <row r="394" spans="1:6" x14ac:dyDescent="0.25">
      <c r="A394" s="45">
        <v>43661</v>
      </c>
      <c r="B394" s="54">
        <v>3.1869999999999998</v>
      </c>
      <c r="C394" s="51" t="str">
        <f t="shared" si="15"/>
        <v>2019715</v>
      </c>
      <c r="D394" s="54">
        <v>3.1869999999999998</v>
      </c>
      <c r="E394" s="51"/>
      <c r="F394" s="53"/>
    </row>
    <row r="395" spans="1:6" x14ac:dyDescent="0.25">
      <c r="A395" s="45">
        <v>43662</v>
      </c>
      <c r="B395" s="50">
        <v>3.1880000000000002</v>
      </c>
      <c r="C395" s="51" t="str">
        <f t="shared" si="15"/>
        <v>2019716</v>
      </c>
      <c r="D395" s="50">
        <v>3.1880000000000002</v>
      </c>
      <c r="E395" s="51"/>
      <c r="F395" s="53"/>
    </row>
    <row r="396" spans="1:6" x14ac:dyDescent="0.25">
      <c r="A396" s="45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3"/>
    </row>
    <row r="397" spans="1:6" x14ac:dyDescent="0.25">
      <c r="A397" s="45">
        <v>43664</v>
      </c>
      <c r="B397" s="54">
        <v>3.1909999999999998</v>
      </c>
      <c r="C397" s="51" t="str">
        <f t="shared" si="15"/>
        <v>2019718</v>
      </c>
      <c r="D397" s="54">
        <v>3.1909999999999998</v>
      </c>
      <c r="E397" s="51"/>
      <c r="F397" s="53"/>
    </row>
    <row r="398" spans="1:6" x14ac:dyDescent="0.25">
      <c r="A398" s="45">
        <v>43665</v>
      </c>
      <c r="B398" s="54">
        <v>3.173</v>
      </c>
      <c r="C398" s="51" t="str">
        <f t="shared" si="15"/>
        <v>2019719</v>
      </c>
      <c r="D398" s="54">
        <v>3.173</v>
      </c>
      <c r="E398" s="51"/>
      <c r="F398" s="53"/>
    </row>
    <row r="399" spans="1:6" x14ac:dyDescent="0.25">
      <c r="A399" s="45">
        <v>43668</v>
      </c>
      <c r="B399" s="54">
        <v>3.157</v>
      </c>
      <c r="C399" s="51" t="str">
        <f t="shared" si="15"/>
        <v>2019722</v>
      </c>
      <c r="D399" s="54">
        <v>3.157</v>
      </c>
      <c r="E399" s="51"/>
      <c r="F399" s="53"/>
    </row>
    <row r="400" spans="1:6" x14ac:dyDescent="0.25">
      <c r="A400" s="45">
        <v>43669</v>
      </c>
      <c r="B400" s="50">
        <v>3.1619999999999999</v>
      </c>
      <c r="C400" s="51" t="str">
        <f t="shared" si="15"/>
        <v>2019723</v>
      </c>
      <c r="D400" s="50">
        <v>3.1619999999999999</v>
      </c>
      <c r="E400" s="51"/>
      <c r="F400" s="53"/>
    </row>
    <row r="401" spans="1:6" x14ac:dyDescent="0.25">
      <c r="A401" s="45">
        <v>43670</v>
      </c>
      <c r="B401" s="50">
        <v>3.1779999999999999</v>
      </c>
      <c r="C401" s="51" t="str">
        <f t="shared" si="15"/>
        <v>2019724</v>
      </c>
      <c r="D401" s="50">
        <v>3.1779999999999999</v>
      </c>
      <c r="E401" s="51"/>
      <c r="F401" s="53"/>
    </row>
    <row r="402" spans="1:6" x14ac:dyDescent="0.25">
      <c r="A402" s="45">
        <v>43671</v>
      </c>
      <c r="B402" s="50">
        <v>3.1819999999999999</v>
      </c>
      <c r="C402" s="51" t="str">
        <f t="shared" si="15"/>
        <v>2019725</v>
      </c>
      <c r="D402" s="50">
        <v>3.1819999999999999</v>
      </c>
      <c r="E402" s="51"/>
      <c r="F402" s="53"/>
    </row>
    <row r="403" spans="1:6" x14ac:dyDescent="0.25">
      <c r="A403" s="45">
        <v>43672</v>
      </c>
      <c r="B403" s="54">
        <v>3.1749999999999998</v>
      </c>
      <c r="C403" s="51" t="str">
        <f t="shared" si="15"/>
        <v>2019726</v>
      </c>
      <c r="D403" s="54">
        <v>3.1749999999999998</v>
      </c>
      <c r="E403" s="51"/>
      <c r="F403" s="53"/>
    </row>
    <row r="404" spans="1:6" x14ac:dyDescent="0.25">
      <c r="A404" s="45">
        <v>43675</v>
      </c>
      <c r="B404" s="50">
        <v>3.2050000000000001</v>
      </c>
      <c r="C404" s="51" t="str">
        <f t="shared" si="15"/>
        <v>2019729</v>
      </c>
      <c r="D404" s="50">
        <v>3.2050000000000001</v>
      </c>
      <c r="E404" s="51"/>
      <c r="F404" s="53"/>
    </row>
    <row r="405" spans="1:6" x14ac:dyDescent="0.25">
      <c r="A405" s="45">
        <v>43676</v>
      </c>
      <c r="B405" s="54">
        <v>3.1960000000000002</v>
      </c>
      <c r="C405" s="51" t="str">
        <f t="shared" si="15"/>
        <v>2019730</v>
      </c>
      <c r="D405" s="54">
        <v>3.1960000000000002</v>
      </c>
      <c r="E405" s="51"/>
      <c r="F405" s="53"/>
    </row>
    <row r="406" spans="1:6" x14ac:dyDescent="0.25">
      <c r="A406" s="45">
        <v>43677</v>
      </c>
      <c r="B406" s="54">
        <v>3.1829999999999998</v>
      </c>
      <c r="C406" s="51" t="str">
        <f t="shared" si="15"/>
        <v>2019731</v>
      </c>
      <c r="D406" s="54">
        <v>3.1829999999999998</v>
      </c>
      <c r="E406" s="51"/>
      <c r="F406" s="53"/>
    </row>
    <row r="407" spans="1:6" x14ac:dyDescent="0.25">
      <c r="A407" s="45">
        <v>43678</v>
      </c>
      <c r="B407" s="54">
        <v>3.1680000000000001</v>
      </c>
      <c r="C407" s="51" t="str">
        <f t="shared" si="15"/>
        <v>201981</v>
      </c>
      <c r="D407" s="54">
        <v>3.1680000000000001</v>
      </c>
      <c r="E407" s="51"/>
      <c r="F407" s="53"/>
    </row>
    <row r="408" spans="1:6" x14ac:dyDescent="0.25">
      <c r="A408" s="45">
        <v>43679</v>
      </c>
      <c r="B408" s="54">
        <v>3.1389999999999998</v>
      </c>
      <c r="C408" s="51" t="str">
        <f t="shared" si="15"/>
        <v>201982</v>
      </c>
      <c r="D408" s="54">
        <v>3.1389999999999998</v>
      </c>
      <c r="E408" s="51"/>
      <c r="F408" s="53"/>
    </row>
    <row r="409" spans="1:6" x14ac:dyDescent="0.25">
      <c r="A409" s="45">
        <v>43680</v>
      </c>
      <c r="B409" s="54">
        <v>3.1</v>
      </c>
      <c r="C409" s="51" t="str">
        <f t="shared" si="15"/>
        <v>201983</v>
      </c>
      <c r="D409" s="54">
        <v>3.1</v>
      </c>
      <c r="E409" s="51"/>
      <c r="F409" s="53"/>
    </row>
    <row r="410" spans="1:6" x14ac:dyDescent="0.25">
      <c r="A410" s="45">
        <v>43682</v>
      </c>
      <c r="B410" s="54">
        <v>3.0659999999999998</v>
      </c>
      <c r="C410" s="51" t="str">
        <f t="shared" si="15"/>
        <v>201985</v>
      </c>
      <c r="D410" s="54">
        <v>3.0659999999999998</v>
      </c>
      <c r="E410" s="51"/>
      <c r="F410" s="53"/>
    </row>
    <row r="411" spans="1:6" x14ac:dyDescent="0.25">
      <c r="A411" s="45">
        <v>43683</v>
      </c>
      <c r="B411" s="50">
        <v>3.0779999999999998</v>
      </c>
      <c r="C411" s="51" t="str">
        <f t="shared" si="15"/>
        <v>201986</v>
      </c>
      <c r="D411" s="50">
        <v>3.0779999999999998</v>
      </c>
      <c r="E411" s="51"/>
      <c r="F411" s="53"/>
    </row>
    <row r="412" spans="1:6" x14ac:dyDescent="0.25">
      <c r="A412" s="45">
        <v>43684</v>
      </c>
      <c r="B412" s="54">
        <v>3.073</v>
      </c>
      <c r="C412" s="51" t="str">
        <f t="shared" si="15"/>
        <v>201987</v>
      </c>
      <c r="D412" s="54">
        <v>3.073</v>
      </c>
      <c r="E412" s="51"/>
      <c r="F412" s="53"/>
    </row>
    <row r="413" spans="1:6" x14ac:dyDescent="0.25">
      <c r="A413" s="45">
        <v>43685</v>
      </c>
      <c r="B413" s="54">
        <v>3.0510000000000002</v>
      </c>
      <c r="C413" s="51" t="str">
        <f t="shared" si="15"/>
        <v>201988</v>
      </c>
      <c r="D413" s="54">
        <v>3.0510000000000002</v>
      </c>
      <c r="E413" s="51"/>
      <c r="F413" s="53"/>
    </row>
    <row r="414" spans="1:6" x14ac:dyDescent="0.25">
      <c r="A414" s="45">
        <v>43686</v>
      </c>
      <c r="B414" s="54">
        <v>3.0390000000000001</v>
      </c>
      <c r="C414" s="51" t="str">
        <f t="shared" si="15"/>
        <v>201989</v>
      </c>
      <c r="D414" s="54">
        <v>3.0390000000000001</v>
      </c>
      <c r="E414" s="51"/>
      <c r="F414" s="53"/>
    </row>
    <row r="415" spans="1:6" x14ac:dyDescent="0.25">
      <c r="A415" s="45">
        <v>43689</v>
      </c>
      <c r="B415" s="50">
        <v>3.0470000000000002</v>
      </c>
      <c r="C415" s="51" t="str">
        <f t="shared" si="15"/>
        <v>2019812</v>
      </c>
      <c r="D415" s="50">
        <v>3.0470000000000002</v>
      </c>
      <c r="E415" s="51"/>
      <c r="F415" s="53"/>
    </row>
    <row r="416" spans="1:6" x14ac:dyDescent="0.25">
      <c r="A416" s="45">
        <v>43690</v>
      </c>
      <c r="B416" s="54">
        <v>3.0230000000000001</v>
      </c>
      <c r="C416" s="51" t="str">
        <f t="shared" si="15"/>
        <v>2019813</v>
      </c>
      <c r="D416" s="54">
        <v>3.0230000000000001</v>
      </c>
      <c r="E416" s="51"/>
      <c r="F416" s="53"/>
    </row>
    <row r="417" spans="1:6" x14ac:dyDescent="0.25">
      <c r="A417" s="45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3"/>
    </row>
    <row r="418" spans="1:6" x14ac:dyDescent="0.25">
      <c r="A418" s="45">
        <v>43692</v>
      </c>
      <c r="B418" s="54">
        <v>3.0270000000000001</v>
      </c>
      <c r="C418" s="51" t="str">
        <f t="shared" si="15"/>
        <v>2019815</v>
      </c>
      <c r="D418" s="54">
        <v>3.0270000000000001</v>
      </c>
      <c r="E418" s="51"/>
      <c r="F418" s="53"/>
    </row>
    <row r="419" spans="1:6" x14ac:dyDescent="0.25">
      <c r="A419" s="45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3"/>
    </row>
    <row r="420" spans="1:6" x14ac:dyDescent="0.25">
      <c r="A420" s="45">
        <v>43696</v>
      </c>
      <c r="B420" s="50">
        <v>3.0409999999999999</v>
      </c>
      <c r="C420" s="51" t="str">
        <f t="shared" ref="C420:C483" si="16">YEAR(A420)&amp;MONTH(A420)&amp;DAY(A420)</f>
        <v>2019819</v>
      </c>
      <c r="D420" s="50">
        <v>3.0409999999999999</v>
      </c>
      <c r="E420" s="51"/>
      <c r="F420" s="53"/>
    </row>
    <row r="421" spans="1:6" x14ac:dyDescent="0.25">
      <c r="A421" s="45">
        <v>43697</v>
      </c>
      <c r="B421" s="54">
        <v>3.0379999999999998</v>
      </c>
      <c r="C421" s="51" t="str">
        <f t="shared" si="16"/>
        <v>2019820</v>
      </c>
      <c r="D421" s="54">
        <v>3.0379999999999998</v>
      </c>
      <c r="E421" s="51"/>
      <c r="F421" s="53"/>
    </row>
    <row r="422" spans="1:6" x14ac:dyDescent="0.25">
      <c r="A422" s="45">
        <v>43698</v>
      </c>
      <c r="B422" s="50">
        <v>3.0619999999999998</v>
      </c>
      <c r="C422" s="51" t="str">
        <f t="shared" si="16"/>
        <v>2019821</v>
      </c>
      <c r="D422" s="50">
        <v>3.0619999999999998</v>
      </c>
      <c r="E422" s="51"/>
      <c r="F422" s="53"/>
    </row>
    <row r="423" spans="1:6" x14ac:dyDescent="0.25">
      <c r="A423" s="45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3"/>
    </row>
    <row r="424" spans="1:6" x14ac:dyDescent="0.25">
      <c r="A424" s="45">
        <v>43700</v>
      </c>
      <c r="B424" s="54">
        <v>3.07</v>
      </c>
      <c r="C424" s="51" t="str">
        <f t="shared" si="16"/>
        <v>2019823</v>
      </c>
      <c r="D424" s="54">
        <v>3.07</v>
      </c>
      <c r="E424" s="51"/>
      <c r="F424" s="53"/>
    </row>
    <row r="425" spans="1:6" x14ac:dyDescent="0.25">
      <c r="A425" s="45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3"/>
    </row>
    <row r="426" spans="1:6" x14ac:dyDescent="0.25">
      <c r="A426" s="45">
        <v>43704</v>
      </c>
      <c r="B426" s="54">
        <v>3.0750000000000002</v>
      </c>
      <c r="C426" s="51" t="str">
        <f t="shared" si="16"/>
        <v>2019827</v>
      </c>
      <c r="D426" s="54">
        <v>3.0750000000000002</v>
      </c>
      <c r="E426" s="51"/>
      <c r="F426" s="53"/>
    </row>
    <row r="427" spans="1:6" x14ac:dyDescent="0.25">
      <c r="A427" s="45">
        <v>43705</v>
      </c>
      <c r="B427" s="54">
        <v>3.07</v>
      </c>
      <c r="C427" s="51" t="str">
        <f t="shared" si="16"/>
        <v>2019828</v>
      </c>
      <c r="D427" s="54">
        <v>3.07</v>
      </c>
      <c r="E427" s="51"/>
      <c r="F427" s="53"/>
    </row>
    <row r="428" spans="1:6" x14ac:dyDescent="0.25">
      <c r="A428" s="45">
        <v>43706</v>
      </c>
      <c r="B428" s="54">
        <v>3.0489999999999999</v>
      </c>
      <c r="C428" s="51" t="str">
        <f t="shared" si="16"/>
        <v>2019829</v>
      </c>
      <c r="D428" s="54">
        <v>3.0489999999999999</v>
      </c>
      <c r="E428" s="51"/>
      <c r="F428" s="53"/>
    </row>
    <row r="429" spans="1:6" x14ac:dyDescent="0.25">
      <c r="A429" s="45">
        <v>43707</v>
      </c>
      <c r="B429" s="50">
        <v>3.0680000000000001</v>
      </c>
      <c r="C429" s="51" t="str">
        <f t="shared" si="16"/>
        <v>2019830</v>
      </c>
      <c r="D429" s="50">
        <v>3.0680000000000001</v>
      </c>
      <c r="E429" s="51"/>
      <c r="F429" s="53"/>
    </row>
    <row r="430" spans="1:6" x14ac:dyDescent="0.25">
      <c r="A430" s="45">
        <v>43710</v>
      </c>
      <c r="B430" s="50">
        <v>3.0779999999999998</v>
      </c>
      <c r="C430" s="51" t="str">
        <f t="shared" si="16"/>
        <v>201992</v>
      </c>
      <c r="D430" s="50">
        <v>3.0779999999999998</v>
      </c>
      <c r="E430" s="51"/>
      <c r="F430" s="53"/>
    </row>
    <row r="431" spans="1:6" x14ac:dyDescent="0.25">
      <c r="A431" s="45">
        <v>43711</v>
      </c>
      <c r="B431" s="54">
        <v>3.077</v>
      </c>
      <c r="C431" s="51" t="str">
        <f t="shared" si="16"/>
        <v>201993</v>
      </c>
      <c r="D431" s="54">
        <v>3.077</v>
      </c>
      <c r="E431" s="51"/>
      <c r="F431" s="53"/>
    </row>
    <row r="432" spans="1:6" x14ac:dyDescent="0.25">
      <c r="A432" s="45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3"/>
    </row>
    <row r="433" spans="1:6" x14ac:dyDescent="0.25">
      <c r="A433" s="45">
        <v>43713</v>
      </c>
      <c r="B433" s="54">
        <v>3.0470000000000002</v>
      </c>
      <c r="C433" s="51" t="str">
        <f t="shared" si="16"/>
        <v>201995</v>
      </c>
      <c r="D433" s="54">
        <v>3.0470000000000002</v>
      </c>
      <c r="E433" s="51"/>
      <c r="F433" s="53"/>
    </row>
    <row r="434" spans="1:6" x14ac:dyDescent="0.25">
      <c r="A434" s="45">
        <v>43714</v>
      </c>
      <c r="B434" s="54">
        <v>3.0230000000000001</v>
      </c>
      <c r="C434" s="51" t="str">
        <f t="shared" si="16"/>
        <v>201996</v>
      </c>
      <c r="D434" s="54">
        <v>3.0230000000000001</v>
      </c>
      <c r="E434" s="51"/>
      <c r="F434" s="53"/>
    </row>
    <row r="435" spans="1:6" x14ac:dyDescent="0.25">
      <c r="A435" s="45">
        <v>43717</v>
      </c>
      <c r="B435" s="50">
        <v>3.0369999999999999</v>
      </c>
      <c r="C435" s="51" t="str">
        <f t="shared" si="16"/>
        <v>201999</v>
      </c>
      <c r="D435" s="50">
        <v>3.0369999999999999</v>
      </c>
      <c r="E435" s="51"/>
      <c r="F435" s="53"/>
    </row>
    <row r="436" spans="1:6" x14ac:dyDescent="0.25">
      <c r="A436" s="45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3"/>
    </row>
    <row r="437" spans="1:6" x14ac:dyDescent="0.25">
      <c r="A437" s="45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3"/>
    </row>
    <row r="438" spans="1:6" x14ac:dyDescent="0.25">
      <c r="A438" s="45">
        <v>43720</v>
      </c>
      <c r="B438" s="50">
        <v>3.0939999999999999</v>
      </c>
      <c r="C438" s="51" t="str">
        <f t="shared" si="16"/>
        <v>2019912</v>
      </c>
      <c r="D438" s="50">
        <v>3.0939999999999999</v>
      </c>
      <c r="E438" s="51"/>
      <c r="F438" s="53"/>
    </row>
    <row r="439" spans="1:6" x14ac:dyDescent="0.25">
      <c r="A439" s="45">
        <v>43724</v>
      </c>
      <c r="B439" s="50">
        <v>3.1080000000000001</v>
      </c>
      <c r="C439" s="51" t="str">
        <f t="shared" si="16"/>
        <v>2019916</v>
      </c>
      <c r="D439" s="50">
        <v>3.1080000000000001</v>
      </c>
      <c r="E439" s="51"/>
      <c r="F439" s="53"/>
    </row>
    <row r="440" spans="1:6" x14ac:dyDescent="0.25">
      <c r="A440" s="45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3"/>
    </row>
    <row r="441" spans="1:6" x14ac:dyDescent="0.25">
      <c r="A441" s="45">
        <v>43726</v>
      </c>
      <c r="B441" s="50">
        <v>3.1360000000000001</v>
      </c>
      <c r="C441" s="51" t="str">
        <f t="shared" si="16"/>
        <v>2019918</v>
      </c>
      <c r="D441" s="50">
        <v>3.1360000000000001</v>
      </c>
      <c r="E441" s="51"/>
      <c r="F441" s="53"/>
    </row>
    <row r="442" spans="1:6" x14ac:dyDescent="0.25">
      <c r="A442" s="45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3"/>
    </row>
    <row r="443" spans="1:6" x14ac:dyDescent="0.25">
      <c r="A443" s="45">
        <v>43728</v>
      </c>
      <c r="B443" s="54">
        <v>3.1179999999999999</v>
      </c>
      <c r="C443" s="51" t="str">
        <f t="shared" si="16"/>
        <v>2019920</v>
      </c>
      <c r="D443" s="54">
        <v>3.1179999999999999</v>
      </c>
      <c r="E443" s="51"/>
      <c r="F443" s="53"/>
    </row>
    <row r="444" spans="1:6" x14ac:dyDescent="0.25">
      <c r="A444" s="45">
        <v>43729</v>
      </c>
      <c r="B444" s="54">
        <v>3.1179999999999999</v>
      </c>
      <c r="C444" s="51" t="str">
        <f t="shared" si="16"/>
        <v>2019921</v>
      </c>
      <c r="D444" s="54">
        <v>3.1179999999999999</v>
      </c>
      <c r="E444" s="51"/>
      <c r="F444" s="53"/>
    </row>
    <row r="445" spans="1:6" x14ac:dyDescent="0.25">
      <c r="A445" s="45">
        <v>43731</v>
      </c>
      <c r="B445" s="54">
        <v>3.1120000000000001</v>
      </c>
      <c r="C445" s="51" t="str">
        <f t="shared" si="16"/>
        <v>2019923</v>
      </c>
      <c r="D445" s="54">
        <v>3.1120000000000001</v>
      </c>
      <c r="E445" s="51"/>
      <c r="F445" s="53"/>
    </row>
    <row r="446" spans="1:6" x14ac:dyDescent="0.25">
      <c r="A446" s="45">
        <v>43732</v>
      </c>
      <c r="B446" s="50">
        <v>3.1269999999999998</v>
      </c>
      <c r="C446" s="51" t="str">
        <f t="shared" si="16"/>
        <v>2019924</v>
      </c>
      <c r="D446" s="50">
        <v>3.1269999999999998</v>
      </c>
      <c r="E446" s="51"/>
      <c r="F446" s="53"/>
    </row>
    <row r="447" spans="1:6" x14ac:dyDescent="0.25">
      <c r="A447" s="45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3"/>
    </row>
    <row r="448" spans="1:6" x14ac:dyDescent="0.25">
      <c r="A448" s="45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3"/>
    </row>
    <row r="449" spans="1:6" x14ac:dyDescent="0.25">
      <c r="A449" s="45">
        <v>43735</v>
      </c>
      <c r="B449" s="50">
        <v>3.1579999999999999</v>
      </c>
      <c r="C449" s="51" t="str">
        <f t="shared" si="16"/>
        <v>2019927</v>
      </c>
      <c r="D449" s="50">
        <v>3.1579999999999999</v>
      </c>
      <c r="E449" s="51"/>
      <c r="F449" s="53"/>
    </row>
    <row r="450" spans="1:6" x14ac:dyDescent="0.25">
      <c r="A450" s="45">
        <v>43737</v>
      </c>
      <c r="B450" s="50">
        <v>3.1629999999999998</v>
      </c>
      <c r="C450" s="51" t="str">
        <f t="shared" si="16"/>
        <v>2019929</v>
      </c>
      <c r="D450" s="50">
        <v>3.1629999999999998</v>
      </c>
      <c r="E450" s="51"/>
      <c r="F450" s="53"/>
    </row>
    <row r="451" spans="1:6" x14ac:dyDescent="0.25">
      <c r="A451" s="45">
        <v>43738</v>
      </c>
      <c r="B451" s="54">
        <v>3.1549999999999998</v>
      </c>
      <c r="C451" s="51" t="str">
        <f t="shared" si="16"/>
        <v>2019930</v>
      </c>
      <c r="D451" s="54">
        <v>3.1549999999999998</v>
      </c>
      <c r="E451" s="51"/>
      <c r="F451" s="53"/>
    </row>
    <row r="452" spans="1:6" x14ac:dyDescent="0.25">
      <c r="A452" s="45">
        <v>43746</v>
      </c>
      <c r="B452" s="54">
        <v>3.1389999999999998</v>
      </c>
      <c r="C452" s="51" t="str">
        <f t="shared" si="16"/>
        <v>2019108</v>
      </c>
      <c r="D452" s="54">
        <v>3.1389999999999998</v>
      </c>
      <c r="E452" s="51"/>
      <c r="F452" s="53"/>
    </row>
    <row r="453" spans="1:6" x14ac:dyDescent="0.25">
      <c r="A453" s="45">
        <v>43747</v>
      </c>
      <c r="B453" s="54">
        <v>3.1190000000000002</v>
      </c>
      <c r="C453" s="51" t="str">
        <f t="shared" si="16"/>
        <v>2019109</v>
      </c>
      <c r="D453" s="54">
        <v>3.1190000000000002</v>
      </c>
      <c r="E453" s="51"/>
      <c r="F453" s="53"/>
    </row>
    <row r="454" spans="1:6" x14ac:dyDescent="0.25">
      <c r="A454" s="45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3"/>
    </row>
    <row r="455" spans="1:6" x14ac:dyDescent="0.25">
      <c r="A455" s="45">
        <v>43749</v>
      </c>
      <c r="B455" s="50">
        <v>3.1629999999999998</v>
      </c>
      <c r="C455" s="51" t="str">
        <f t="shared" si="16"/>
        <v>20191011</v>
      </c>
      <c r="D455" s="50">
        <v>3.1629999999999998</v>
      </c>
      <c r="E455" s="51"/>
      <c r="F455" s="53"/>
    </row>
    <row r="456" spans="1:6" x14ac:dyDescent="0.25">
      <c r="A456" s="45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3"/>
    </row>
    <row r="457" spans="1:6" x14ac:dyDescent="0.25">
      <c r="A457" s="45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3"/>
    </row>
    <row r="458" spans="1:6" x14ac:dyDescent="0.25">
      <c r="A458" s="45">
        <v>43753</v>
      </c>
      <c r="B458" s="54">
        <v>3.181</v>
      </c>
      <c r="C458" s="51" t="str">
        <f t="shared" si="16"/>
        <v>20191015</v>
      </c>
      <c r="D458" s="54">
        <v>3.181</v>
      </c>
      <c r="E458" s="51"/>
      <c r="F458" s="53"/>
    </row>
    <row r="459" spans="1:6" x14ac:dyDescent="0.25">
      <c r="A459" s="45">
        <v>43754</v>
      </c>
      <c r="B459" s="50">
        <v>3.1890000000000001</v>
      </c>
      <c r="C459" s="51" t="str">
        <f t="shared" si="16"/>
        <v>20191016</v>
      </c>
      <c r="D459" s="50">
        <v>3.1890000000000001</v>
      </c>
      <c r="E459" s="51"/>
      <c r="F459" s="53"/>
    </row>
    <row r="460" spans="1:6" x14ac:dyDescent="0.25">
      <c r="A460" s="45">
        <v>43755</v>
      </c>
      <c r="B460" s="54">
        <v>3.1890000000000001</v>
      </c>
      <c r="C460" s="51" t="str">
        <f t="shared" si="16"/>
        <v>20191017</v>
      </c>
      <c r="D460" s="54">
        <v>3.1890000000000001</v>
      </c>
      <c r="E460" s="51"/>
      <c r="F460" s="53"/>
    </row>
    <row r="461" spans="1:6" x14ac:dyDescent="0.25">
      <c r="A461" s="45">
        <v>43756</v>
      </c>
      <c r="B461" s="50">
        <v>3.1930000000000001</v>
      </c>
      <c r="C461" s="51" t="str">
        <f t="shared" si="16"/>
        <v>20191018</v>
      </c>
      <c r="D461" s="50">
        <v>3.1930000000000001</v>
      </c>
      <c r="E461" s="51"/>
      <c r="F461" s="53"/>
    </row>
    <row r="462" spans="1:6" x14ac:dyDescent="0.25">
      <c r="A462" s="45">
        <v>43759</v>
      </c>
      <c r="B462" s="50">
        <v>3.2149999999999999</v>
      </c>
      <c r="C462" s="51" t="str">
        <f t="shared" si="16"/>
        <v>20191021</v>
      </c>
      <c r="D462" s="50">
        <v>3.2149999999999999</v>
      </c>
      <c r="E462" s="51"/>
      <c r="F462" s="53"/>
    </row>
    <row r="463" spans="1:6" x14ac:dyDescent="0.25">
      <c r="A463" s="45">
        <v>43760</v>
      </c>
      <c r="B463" s="50">
        <v>3.2330000000000001</v>
      </c>
      <c r="C463" s="51" t="str">
        <f t="shared" si="16"/>
        <v>20191022</v>
      </c>
      <c r="D463" s="50">
        <v>3.2330000000000001</v>
      </c>
      <c r="E463" s="51"/>
      <c r="F463" s="53"/>
    </row>
    <row r="464" spans="1:6" x14ac:dyDescent="0.25">
      <c r="A464" s="45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3"/>
    </row>
    <row r="465" spans="1:6" x14ac:dyDescent="0.25">
      <c r="A465" s="45">
        <v>43762</v>
      </c>
      <c r="B465" s="54">
        <v>3.234</v>
      </c>
      <c r="C465" s="51" t="str">
        <f t="shared" si="16"/>
        <v>20191024</v>
      </c>
      <c r="D465" s="54">
        <v>3.234</v>
      </c>
      <c r="E465" s="51"/>
      <c r="F465" s="53"/>
    </row>
    <row r="466" spans="1:6" x14ac:dyDescent="0.25">
      <c r="A466" s="45">
        <v>43763</v>
      </c>
      <c r="B466" s="50">
        <v>3.2549999999999999</v>
      </c>
      <c r="C466" s="51" t="str">
        <f t="shared" si="16"/>
        <v>20191025</v>
      </c>
      <c r="D466" s="50">
        <v>3.2549999999999999</v>
      </c>
      <c r="E466" s="51"/>
      <c r="F466" s="53"/>
    </row>
    <row r="467" spans="1:6" x14ac:dyDescent="0.25">
      <c r="A467" s="45">
        <v>43766</v>
      </c>
      <c r="B467" s="50">
        <v>3.2869999999999999</v>
      </c>
      <c r="C467" s="51" t="str">
        <f t="shared" si="16"/>
        <v>20191028</v>
      </c>
      <c r="D467" s="50">
        <v>3.2869999999999999</v>
      </c>
      <c r="E467" s="51"/>
      <c r="F467" s="53"/>
    </row>
    <row r="468" spans="1:6" x14ac:dyDescent="0.25">
      <c r="A468" s="45">
        <v>43767</v>
      </c>
      <c r="B468" s="50">
        <v>3.3170000000000002</v>
      </c>
      <c r="C468" s="51" t="str">
        <f t="shared" si="16"/>
        <v>20191029</v>
      </c>
      <c r="D468" s="50">
        <v>3.3170000000000002</v>
      </c>
      <c r="E468" s="51"/>
      <c r="F468" s="53"/>
    </row>
    <row r="469" spans="1:6" x14ac:dyDescent="0.25">
      <c r="A469" s="45">
        <v>43768</v>
      </c>
      <c r="B469" s="50">
        <v>3.3250000000000002</v>
      </c>
      <c r="C469" s="51" t="str">
        <f t="shared" si="16"/>
        <v>20191030</v>
      </c>
      <c r="D469" s="50">
        <v>3.3250000000000002</v>
      </c>
      <c r="E469" s="51"/>
      <c r="F469" s="53"/>
    </row>
    <row r="470" spans="1:6" x14ac:dyDescent="0.25">
      <c r="A470" s="45">
        <v>43769</v>
      </c>
      <c r="B470" s="54">
        <v>3.2810000000000001</v>
      </c>
      <c r="C470" s="51" t="str">
        <f t="shared" si="16"/>
        <v>20191031</v>
      </c>
      <c r="D470" s="54">
        <v>3.2810000000000001</v>
      </c>
      <c r="E470" s="51"/>
      <c r="F470" s="53"/>
    </row>
    <row r="471" spans="1:6" x14ac:dyDescent="0.25">
      <c r="A471" s="45">
        <v>43770</v>
      </c>
      <c r="B471" s="50">
        <v>3.2829999999999999</v>
      </c>
      <c r="C471" s="51" t="str">
        <f t="shared" si="16"/>
        <v>2019111</v>
      </c>
      <c r="D471" s="50">
        <v>3.2829999999999999</v>
      </c>
      <c r="E471" s="51"/>
      <c r="F471" s="53"/>
    </row>
    <row r="472" spans="1:6" x14ac:dyDescent="0.25">
      <c r="A472" s="45">
        <v>43773</v>
      </c>
      <c r="B472" s="50">
        <v>3.2989999999999999</v>
      </c>
      <c r="C472" s="51" t="str">
        <f t="shared" si="16"/>
        <v>2019114</v>
      </c>
      <c r="D472" s="50">
        <v>3.2989999999999999</v>
      </c>
      <c r="E472" s="51"/>
      <c r="F472" s="53"/>
    </row>
    <row r="473" spans="1:6" x14ac:dyDescent="0.25">
      <c r="A473" s="45">
        <v>43774</v>
      </c>
      <c r="B473" s="54">
        <v>3.2829999999999999</v>
      </c>
      <c r="C473" s="51" t="str">
        <f t="shared" si="16"/>
        <v>2019115</v>
      </c>
      <c r="D473" s="54">
        <v>3.2829999999999999</v>
      </c>
      <c r="E473" s="51"/>
      <c r="F473" s="53"/>
    </row>
    <row r="474" spans="1:6" x14ac:dyDescent="0.25">
      <c r="A474" s="45">
        <v>43775</v>
      </c>
      <c r="B474" s="54">
        <v>3.2690000000000001</v>
      </c>
      <c r="C474" s="51" t="str">
        <f t="shared" si="16"/>
        <v>2019116</v>
      </c>
      <c r="D474" s="54">
        <v>3.2690000000000001</v>
      </c>
      <c r="E474" s="51"/>
      <c r="F474" s="53"/>
    </row>
    <row r="475" spans="1:6" x14ac:dyDescent="0.25">
      <c r="A475" s="45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3"/>
    </row>
    <row r="476" spans="1:6" x14ac:dyDescent="0.25">
      <c r="A476" s="45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3"/>
    </row>
    <row r="477" spans="1:6" x14ac:dyDescent="0.25">
      <c r="A477" s="45">
        <v>43780</v>
      </c>
      <c r="B477" s="54">
        <v>3.254</v>
      </c>
      <c r="C477" s="51" t="str">
        <f t="shared" si="16"/>
        <v>20191111</v>
      </c>
      <c r="D477" s="54">
        <v>3.254</v>
      </c>
      <c r="E477" s="51"/>
      <c r="F477" s="53"/>
    </row>
    <row r="478" spans="1:6" x14ac:dyDescent="0.25">
      <c r="A478" s="45">
        <v>43781</v>
      </c>
      <c r="B478" s="50">
        <v>3.2570000000000001</v>
      </c>
      <c r="C478" s="51" t="str">
        <f t="shared" si="16"/>
        <v>20191112</v>
      </c>
      <c r="D478" s="50">
        <v>3.2570000000000001</v>
      </c>
      <c r="E478" s="51"/>
      <c r="F478" s="53"/>
    </row>
    <row r="479" spans="1:6" x14ac:dyDescent="0.25">
      <c r="A479" s="45">
        <v>43782</v>
      </c>
      <c r="B479" s="50">
        <v>3.2610000000000001</v>
      </c>
      <c r="C479" s="51" t="str">
        <f t="shared" si="16"/>
        <v>20191113</v>
      </c>
      <c r="D479" s="50">
        <v>3.2610000000000001</v>
      </c>
      <c r="E479" s="51"/>
      <c r="F479" s="53"/>
    </row>
    <row r="480" spans="1:6" x14ac:dyDescent="0.25">
      <c r="A480" s="45">
        <v>43783</v>
      </c>
      <c r="B480" s="50">
        <v>3.2650000000000001</v>
      </c>
      <c r="C480" s="51" t="str">
        <f t="shared" si="16"/>
        <v>20191114</v>
      </c>
      <c r="D480" s="50">
        <v>3.2650000000000001</v>
      </c>
      <c r="E480" s="51"/>
      <c r="F480" s="53"/>
    </row>
    <row r="481" spans="1:6" x14ac:dyDescent="0.25">
      <c r="A481" s="45">
        <v>43784</v>
      </c>
      <c r="B481" s="54">
        <v>3.2629999999999999</v>
      </c>
      <c r="C481" s="51" t="str">
        <f t="shared" si="16"/>
        <v>20191115</v>
      </c>
      <c r="D481" s="54">
        <v>3.2629999999999999</v>
      </c>
      <c r="E481" s="51"/>
      <c r="F481" s="53"/>
    </row>
    <row r="482" spans="1:6" x14ac:dyDescent="0.25">
      <c r="A482" s="45">
        <v>43787</v>
      </c>
      <c r="B482" s="54">
        <v>3.2229999999999999</v>
      </c>
      <c r="C482" s="51" t="str">
        <f t="shared" si="16"/>
        <v>20191118</v>
      </c>
      <c r="D482" s="54">
        <v>3.2229999999999999</v>
      </c>
      <c r="E482" s="51"/>
      <c r="F482" s="53"/>
    </row>
    <row r="483" spans="1:6" x14ac:dyDescent="0.25">
      <c r="A483" s="45">
        <v>43788</v>
      </c>
      <c r="B483" s="50">
        <v>3.2309999999999999</v>
      </c>
      <c r="C483" s="51" t="str">
        <f t="shared" si="16"/>
        <v>20191119</v>
      </c>
      <c r="D483" s="50">
        <v>3.2309999999999999</v>
      </c>
      <c r="E483" s="51"/>
      <c r="F483" s="53"/>
    </row>
    <row r="484" spans="1:6" x14ac:dyDescent="0.25">
      <c r="A484" s="45">
        <v>43789</v>
      </c>
      <c r="B484" s="54">
        <v>3.1989999999999998</v>
      </c>
      <c r="C484" s="51" t="str">
        <f t="shared" ref="C484:C547" si="17">YEAR(A484)&amp;MONTH(A484)&amp;DAY(A484)</f>
        <v>20191120</v>
      </c>
      <c r="D484" s="54">
        <v>3.1989999999999998</v>
      </c>
      <c r="E484" s="51"/>
      <c r="F484" s="53"/>
    </row>
    <row r="485" spans="1:6" x14ac:dyDescent="0.25">
      <c r="A485" s="45">
        <v>43790</v>
      </c>
      <c r="B485" s="54">
        <v>3.173</v>
      </c>
      <c r="C485" s="51" t="str">
        <f t="shared" si="17"/>
        <v>20191121</v>
      </c>
      <c r="D485" s="54">
        <v>3.173</v>
      </c>
      <c r="E485" s="51"/>
      <c r="F485" s="53"/>
    </row>
    <row r="486" spans="1:6" x14ac:dyDescent="0.25">
      <c r="A486" s="45">
        <v>43791</v>
      </c>
      <c r="B486" s="50">
        <v>3.1880000000000002</v>
      </c>
      <c r="C486" s="51" t="str">
        <f t="shared" si="17"/>
        <v>20191122</v>
      </c>
      <c r="D486" s="50">
        <v>3.1880000000000002</v>
      </c>
      <c r="E486" s="51"/>
      <c r="F486" s="53"/>
    </row>
    <row r="487" spans="1:6" x14ac:dyDescent="0.25">
      <c r="A487" s="45">
        <v>43794</v>
      </c>
      <c r="B487" s="50">
        <v>3.2040000000000002</v>
      </c>
      <c r="C487" s="51" t="str">
        <f t="shared" si="17"/>
        <v>20191125</v>
      </c>
      <c r="D487" s="50">
        <v>3.2040000000000002</v>
      </c>
      <c r="E487" s="51"/>
      <c r="F487" s="53"/>
    </row>
    <row r="488" spans="1:6" x14ac:dyDescent="0.25">
      <c r="A488" s="45">
        <v>43795</v>
      </c>
      <c r="B488" s="50">
        <v>3.2080000000000002</v>
      </c>
      <c r="C488" s="51" t="str">
        <f t="shared" si="17"/>
        <v>20191126</v>
      </c>
      <c r="D488" s="50">
        <v>3.2080000000000002</v>
      </c>
      <c r="E488" s="51"/>
      <c r="F488" s="53"/>
    </row>
    <row r="489" spans="1:6" x14ac:dyDescent="0.25">
      <c r="A489" s="45">
        <v>43796</v>
      </c>
      <c r="B489" s="54">
        <v>3.206</v>
      </c>
      <c r="C489" s="51" t="str">
        <f t="shared" si="17"/>
        <v>20191127</v>
      </c>
      <c r="D489" s="54">
        <v>3.206</v>
      </c>
      <c r="E489" s="51"/>
      <c r="F489" s="53"/>
    </row>
    <row r="490" spans="1:6" x14ac:dyDescent="0.25">
      <c r="A490" s="45">
        <v>43797</v>
      </c>
      <c r="B490" s="54">
        <v>3.2010000000000001</v>
      </c>
      <c r="C490" s="51" t="str">
        <f t="shared" si="17"/>
        <v>20191128</v>
      </c>
      <c r="D490" s="54">
        <v>3.2010000000000001</v>
      </c>
      <c r="E490" s="51"/>
      <c r="F490" s="53"/>
    </row>
    <row r="491" spans="1:6" x14ac:dyDescent="0.25">
      <c r="A491" s="45">
        <v>43798</v>
      </c>
      <c r="B491" s="54">
        <v>3.1920000000000002</v>
      </c>
      <c r="C491" s="51" t="str">
        <f t="shared" si="17"/>
        <v>20191129</v>
      </c>
      <c r="D491" s="54">
        <v>3.1920000000000002</v>
      </c>
      <c r="E491" s="51"/>
      <c r="F491" s="53"/>
    </row>
    <row r="492" spans="1:6" x14ac:dyDescent="0.25">
      <c r="A492" s="45">
        <v>43801</v>
      </c>
      <c r="B492" s="50">
        <v>3.2160000000000002</v>
      </c>
      <c r="C492" s="51" t="str">
        <f t="shared" si="17"/>
        <v>2019122</v>
      </c>
      <c r="D492" s="50">
        <v>3.2160000000000002</v>
      </c>
      <c r="E492" s="51"/>
      <c r="F492" s="53"/>
    </row>
    <row r="493" spans="1:6" x14ac:dyDescent="0.25">
      <c r="A493" s="45">
        <v>43802</v>
      </c>
      <c r="B493" s="50">
        <v>3.2429999999999999</v>
      </c>
      <c r="C493" s="51" t="str">
        <f t="shared" si="17"/>
        <v>2019123</v>
      </c>
      <c r="D493" s="50">
        <v>3.2429999999999999</v>
      </c>
      <c r="E493" s="51"/>
      <c r="F493" s="53"/>
    </row>
    <row r="494" spans="1:6" x14ac:dyDescent="0.25">
      <c r="A494" s="45">
        <v>43803</v>
      </c>
      <c r="B494" s="54">
        <v>3.198</v>
      </c>
      <c r="C494" s="51" t="str">
        <f t="shared" si="17"/>
        <v>2019124</v>
      </c>
      <c r="D494" s="54">
        <v>3.198</v>
      </c>
      <c r="E494" s="51"/>
      <c r="F494" s="53"/>
    </row>
    <row r="495" spans="1:6" x14ac:dyDescent="0.25">
      <c r="A495" s="45">
        <v>43804</v>
      </c>
      <c r="B495" s="50">
        <v>3.2069999999999999</v>
      </c>
      <c r="C495" s="51" t="str">
        <f t="shared" si="17"/>
        <v>2019125</v>
      </c>
      <c r="D495" s="50">
        <v>3.2069999999999999</v>
      </c>
      <c r="E495" s="51"/>
      <c r="F495" s="53"/>
    </row>
    <row r="496" spans="1:6" x14ac:dyDescent="0.25">
      <c r="A496" s="45">
        <v>43805</v>
      </c>
      <c r="B496" s="50">
        <v>3.2120000000000002</v>
      </c>
      <c r="C496" s="51" t="str">
        <f t="shared" si="17"/>
        <v>2019126</v>
      </c>
      <c r="D496" s="50">
        <v>3.2120000000000002</v>
      </c>
      <c r="E496" s="51"/>
      <c r="F496" s="53"/>
    </row>
    <row r="497" spans="1:6" x14ac:dyDescent="0.25">
      <c r="A497" s="45">
        <v>43808</v>
      </c>
      <c r="B497" s="54">
        <v>3.2080000000000002</v>
      </c>
      <c r="C497" s="51" t="str">
        <f t="shared" si="17"/>
        <v>2019129</v>
      </c>
      <c r="D497" s="54">
        <v>3.2080000000000002</v>
      </c>
      <c r="E497" s="51"/>
      <c r="F497" s="53"/>
    </row>
    <row r="498" spans="1:6" x14ac:dyDescent="0.25">
      <c r="A498" s="45">
        <v>43809</v>
      </c>
      <c r="B498" s="50">
        <v>3.2229999999999999</v>
      </c>
      <c r="C498" s="51" t="str">
        <f t="shared" si="17"/>
        <v>20191210</v>
      </c>
      <c r="D498" s="50">
        <v>3.2229999999999999</v>
      </c>
      <c r="E498" s="51"/>
      <c r="F498" s="53"/>
    </row>
    <row r="499" spans="1:6" x14ac:dyDescent="0.25">
      <c r="A499" s="45">
        <v>43810</v>
      </c>
      <c r="B499" s="54">
        <v>3.2080000000000002</v>
      </c>
      <c r="C499" s="51" t="str">
        <f t="shared" si="17"/>
        <v>20191211</v>
      </c>
      <c r="D499" s="54">
        <v>3.2080000000000002</v>
      </c>
      <c r="E499" s="51"/>
      <c r="F499" s="53"/>
    </row>
    <row r="500" spans="1:6" x14ac:dyDescent="0.25">
      <c r="A500" s="45">
        <v>43811</v>
      </c>
      <c r="B500" s="54">
        <v>3.194</v>
      </c>
      <c r="C500" s="51" t="str">
        <f t="shared" si="17"/>
        <v>20191212</v>
      </c>
      <c r="D500" s="54">
        <v>3.194</v>
      </c>
      <c r="E500" s="51"/>
      <c r="F500" s="53"/>
    </row>
    <row r="501" spans="1:6" x14ac:dyDescent="0.25">
      <c r="A501" s="45">
        <v>43812</v>
      </c>
      <c r="B501" s="50">
        <v>3.22</v>
      </c>
      <c r="C501" s="51" t="str">
        <f t="shared" si="17"/>
        <v>20191213</v>
      </c>
      <c r="D501" s="50">
        <v>3.22</v>
      </c>
    </row>
    <row r="502" spans="1:6" x14ac:dyDescent="0.25">
      <c r="C502" s="51" t="str">
        <f t="shared" si="17"/>
        <v>190010</v>
      </c>
    </row>
    <row r="503" spans="1:6" x14ac:dyDescent="0.25">
      <c r="C503" s="51" t="str">
        <f t="shared" si="17"/>
        <v>190010</v>
      </c>
    </row>
    <row r="504" spans="1:6" x14ac:dyDescent="0.25">
      <c r="C504" s="51" t="str">
        <f t="shared" si="17"/>
        <v>190010</v>
      </c>
    </row>
    <row r="505" spans="1:6" x14ac:dyDescent="0.25">
      <c r="C505" s="51" t="str">
        <f t="shared" si="17"/>
        <v>190010</v>
      </c>
    </row>
    <row r="506" spans="1:6" x14ac:dyDescent="0.25">
      <c r="C506" s="51" t="str">
        <f t="shared" si="17"/>
        <v>190010</v>
      </c>
    </row>
    <row r="507" spans="1:6" x14ac:dyDescent="0.25">
      <c r="C507" s="51" t="str">
        <f t="shared" si="17"/>
        <v>190010</v>
      </c>
    </row>
    <row r="508" spans="1:6" x14ac:dyDescent="0.25">
      <c r="C508" s="51" t="str">
        <f t="shared" si="17"/>
        <v>190010</v>
      </c>
    </row>
    <row r="509" spans="1:6" x14ac:dyDescent="0.25">
      <c r="C509" s="51" t="str">
        <f t="shared" si="17"/>
        <v>190010</v>
      </c>
    </row>
    <row r="510" spans="1:6" x14ac:dyDescent="0.25">
      <c r="C510" s="51" t="str">
        <f t="shared" si="17"/>
        <v>190010</v>
      </c>
    </row>
    <row r="511" spans="1:6" x14ac:dyDescent="0.25">
      <c r="C511" s="51" t="str">
        <f t="shared" si="17"/>
        <v>190010</v>
      </c>
    </row>
    <row r="512" spans="1:6" x14ac:dyDescent="0.25">
      <c r="C512" s="51" t="str">
        <f t="shared" si="17"/>
        <v>190010</v>
      </c>
    </row>
    <row r="513" spans="3:3" x14ac:dyDescent="0.25">
      <c r="C513" s="51" t="str">
        <f t="shared" si="17"/>
        <v>190010</v>
      </c>
    </row>
    <row r="514" spans="3:3" x14ac:dyDescent="0.25">
      <c r="C514" s="51" t="str">
        <f t="shared" si="17"/>
        <v>190010</v>
      </c>
    </row>
    <row r="515" spans="3:3" x14ac:dyDescent="0.25">
      <c r="C515" s="51" t="str">
        <f t="shared" si="17"/>
        <v>190010</v>
      </c>
    </row>
    <row r="516" spans="3:3" x14ac:dyDescent="0.25">
      <c r="C516" s="51" t="str">
        <f t="shared" si="17"/>
        <v>190010</v>
      </c>
    </row>
    <row r="517" spans="3:3" x14ac:dyDescent="0.25">
      <c r="C517" s="51" t="str">
        <f t="shared" si="17"/>
        <v>190010</v>
      </c>
    </row>
    <row r="518" spans="3:3" x14ac:dyDescent="0.25">
      <c r="C518" s="51" t="str">
        <f t="shared" si="17"/>
        <v>190010</v>
      </c>
    </row>
    <row r="519" spans="3:3" x14ac:dyDescent="0.25">
      <c r="C519" s="51" t="str">
        <f t="shared" si="17"/>
        <v>190010</v>
      </c>
    </row>
    <row r="520" spans="3:3" x14ac:dyDescent="0.25">
      <c r="C520" s="51" t="str">
        <f t="shared" si="17"/>
        <v>190010</v>
      </c>
    </row>
    <row r="521" spans="3:3" x14ac:dyDescent="0.25">
      <c r="C521" s="51" t="str">
        <f t="shared" si="17"/>
        <v>190010</v>
      </c>
    </row>
    <row r="522" spans="3:3" x14ac:dyDescent="0.25">
      <c r="C522" s="51" t="str">
        <f t="shared" si="17"/>
        <v>190010</v>
      </c>
    </row>
    <row r="523" spans="3:3" x14ac:dyDescent="0.25">
      <c r="C523" s="51" t="str">
        <f t="shared" si="17"/>
        <v>190010</v>
      </c>
    </row>
    <row r="524" spans="3:3" x14ac:dyDescent="0.25">
      <c r="C524" s="51" t="str">
        <f t="shared" si="17"/>
        <v>190010</v>
      </c>
    </row>
    <row r="525" spans="3:3" x14ac:dyDescent="0.25">
      <c r="C525" s="51" t="str">
        <f t="shared" si="17"/>
        <v>190010</v>
      </c>
    </row>
    <row r="526" spans="3:3" x14ac:dyDescent="0.25">
      <c r="C526" s="51" t="str">
        <f t="shared" si="17"/>
        <v>190010</v>
      </c>
    </row>
    <row r="527" spans="3:3" x14ac:dyDescent="0.25">
      <c r="C527" s="51" t="str">
        <f t="shared" si="17"/>
        <v>190010</v>
      </c>
    </row>
    <row r="528" spans="3:3" x14ac:dyDescent="0.25">
      <c r="C528" s="51" t="str">
        <f t="shared" si="17"/>
        <v>190010</v>
      </c>
    </row>
    <row r="529" spans="3:3" x14ac:dyDescent="0.25">
      <c r="C529" s="51" t="str">
        <f t="shared" si="17"/>
        <v>190010</v>
      </c>
    </row>
    <row r="530" spans="3:3" x14ac:dyDescent="0.25">
      <c r="C530" s="51" t="str">
        <f t="shared" si="17"/>
        <v>190010</v>
      </c>
    </row>
    <row r="531" spans="3:3" x14ac:dyDescent="0.25">
      <c r="C531" s="51" t="str">
        <f t="shared" si="17"/>
        <v>190010</v>
      </c>
    </row>
    <row r="532" spans="3:3" x14ac:dyDescent="0.25">
      <c r="C532" s="51" t="str">
        <f t="shared" si="17"/>
        <v>190010</v>
      </c>
    </row>
    <row r="533" spans="3:3" x14ac:dyDescent="0.25">
      <c r="C533" s="51" t="str">
        <f t="shared" si="17"/>
        <v>190010</v>
      </c>
    </row>
    <row r="534" spans="3:3" x14ac:dyDescent="0.25">
      <c r="C534" s="51" t="str">
        <f t="shared" si="17"/>
        <v>190010</v>
      </c>
    </row>
    <row r="535" spans="3:3" x14ac:dyDescent="0.25">
      <c r="C535" s="51" t="str">
        <f t="shared" si="17"/>
        <v>190010</v>
      </c>
    </row>
    <row r="536" spans="3:3" x14ac:dyDescent="0.25">
      <c r="C536" s="51" t="str">
        <f t="shared" si="17"/>
        <v>190010</v>
      </c>
    </row>
    <row r="537" spans="3:3" x14ac:dyDescent="0.25">
      <c r="C537" s="51" t="str">
        <f t="shared" si="17"/>
        <v>190010</v>
      </c>
    </row>
    <row r="538" spans="3:3" x14ac:dyDescent="0.25">
      <c r="C538" s="51" t="str">
        <f t="shared" si="17"/>
        <v>190010</v>
      </c>
    </row>
    <row r="539" spans="3:3" x14ac:dyDescent="0.25">
      <c r="C539" s="51" t="str">
        <f t="shared" si="17"/>
        <v>190010</v>
      </c>
    </row>
    <row r="540" spans="3:3" x14ac:dyDescent="0.25">
      <c r="C540" s="51" t="str">
        <f t="shared" si="17"/>
        <v>190010</v>
      </c>
    </row>
    <row r="541" spans="3:3" x14ac:dyDescent="0.25">
      <c r="C541" s="51" t="str">
        <f t="shared" si="17"/>
        <v>190010</v>
      </c>
    </row>
    <row r="542" spans="3:3" x14ac:dyDescent="0.25">
      <c r="C542" s="51" t="str">
        <f t="shared" si="17"/>
        <v>190010</v>
      </c>
    </row>
    <row r="543" spans="3:3" x14ac:dyDescent="0.25">
      <c r="C543" s="51" t="str">
        <f t="shared" si="17"/>
        <v>190010</v>
      </c>
    </row>
    <row r="544" spans="3:3" x14ac:dyDescent="0.25">
      <c r="C544" s="51" t="str">
        <f t="shared" si="17"/>
        <v>190010</v>
      </c>
    </row>
    <row r="545" spans="3:3" x14ac:dyDescent="0.25">
      <c r="C545" s="51" t="str">
        <f t="shared" si="17"/>
        <v>190010</v>
      </c>
    </row>
    <row r="546" spans="3:3" x14ac:dyDescent="0.25">
      <c r="C546" s="51" t="str">
        <f t="shared" si="17"/>
        <v>190010</v>
      </c>
    </row>
    <row r="547" spans="3:3" x14ac:dyDescent="0.25">
      <c r="C547" s="51" t="str">
        <f t="shared" si="17"/>
        <v>190010</v>
      </c>
    </row>
    <row r="548" spans="3:3" x14ac:dyDescent="0.25">
      <c r="C548" s="51" t="str">
        <f t="shared" ref="C548:C580" si="18">YEAR(A548)&amp;MONTH(A548)&amp;DAY(A548)</f>
        <v>190010</v>
      </c>
    </row>
    <row r="549" spans="3:3" x14ac:dyDescent="0.25">
      <c r="C549" s="51" t="str">
        <f t="shared" si="18"/>
        <v>190010</v>
      </c>
    </row>
    <row r="550" spans="3:3" x14ac:dyDescent="0.25">
      <c r="C550" s="51" t="str">
        <f t="shared" si="18"/>
        <v>190010</v>
      </c>
    </row>
    <row r="551" spans="3:3" x14ac:dyDescent="0.25">
      <c r="C551" s="51" t="str">
        <f t="shared" si="18"/>
        <v>190010</v>
      </c>
    </row>
    <row r="552" spans="3:3" x14ac:dyDescent="0.25">
      <c r="C552" s="51" t="str">
        <f t="shared" si="18"/>
        <v>190010</v>
      </c>
    </row>
    <row r="553" spans="3:3" x14ac:dyDescent="0.25">
      <c r="C553" s="51" t="str">
        <f t="shared" si="18"/>
        <v>190010</v>
      </c>
    </row>
    <row r="554" spans="3:3" x14ac:dyDescent="0.25">
      <c r="C554" s="51" t="str">
        <f t="shared" si="18"/>
        <v>190010</v>
      </c>
    </row>
    <row r="555" spans="3:3" x14ac:dyDescent="0.25">
      <c r="C555" s="51" t="str">
        <f t="shared" si="18"/>
        <v>190010</v>
      </c>
    </row>
    <row r="556" spans="3:3" x14ac:dyDescent="0.25">
      <c r="C556" s="51" t="str">
        <f t="shared" si="18"/>
        <v>190010</v>
      </c>
    </row>
    <row r="557" spans="3:3" x14ac:dyDescent="0.25">
      <c r="C557" s="51" t="str">
        <f t="shared" si="18"/>
        <v>190010</v>
      </c>
    </row>
    <row r="558" spans="3:3" x14ac:dyDescent="0.25">
      <c r="C558" s="51" t="str">
        <f t="shared" si="18"/>
        <v>190010</v>
      </c>
    </row>
    <row r="559" spans="3:3" x14ac:dyDescent="0.25">
      <c r="C559" s="51" t="str">
        <f t="shared" si="18"/>
        <v>190010</v>
      </c>
    </row>
    <row r="560" spans="3:3" x14ac:dyDescent="0.25">
      <c r="C560" s="51" t="str">
        <f t="shared" si="18"/>
        <v>190010</v>
      </c>
    </row>
    <row r="561" spans="3:3" x14ac:dyDescent="0.25">
      <c r="C561" s="51" t="str">
        <f t="shared" si="18"/>
        <v>190010</v>
      </c>
    </row>
    <row r="562" spans="3:3" x14ac:dyDescent="0.25">
      <c r="C562" s="51" t="str">
        <f t="shared" si="18"/>
        <v>190010</v>
      </c>
    </row>
    <row r="563" spans="3:3" x14ac:dyDescent="0.25">
      <c r="C563" s="51" t="str">
        <f t="shared" si="18"/>
        <v>190010</v>
      </c>
    </row>
    <row r="564" spans="3:3" x14ac:dyDescent="0.25">
      <c r="C564" s="51" t="str">
        <f t="shared" si="18"/>
        <v>190010</v>
      </c>
    </row>
    <row r="565" spans="3:3" x14ac:dyDescent="0.25">
      <c r="C565" s="51" t="str">
        <f t="shared" si="18"/>
        <v>190010</v>
      </c>
    </row>
    <row r="566" spans="3:3" x14ac:dyDescent="0.25">
      <c r="C566" s="51" t="str">
        <f t="shared" si="18"/>
        <v>190010</v>
      </c>
    </row>
    <row r="567" spans="3:3" x14ac:dyDescent="0.25">
      <c r="C567" s="51" t="str">
        <f t="shared" si="18"/>
        <v>190010</v>
      </c>
    </row>
    <row r="568" spans="3:3" x14ac:dyDescent="0.25">
      <c r="C568" s="51" t="str">
        <f t="shared" si="18"/>
        <v>190010</v>
      </c>
    </row>
    <row r="569" spans="3:3" x14ac:dyDescent="0.25">
      <c r="C569" s="51" t="str">
        <f t="shared" si="18"/>
        <v>190010</v>
      </c>
    </row>
    <row r="570" spans="3:3" x14ac:dyDescent="0.25">
      <c r="C570" s="51" t="str">
        <f t="shared" si="18"/>
        <v>190010</v>
      </c>
    </row>
    <row r="571" spans="3:3" x14ac:dyDescent="0.25">
      <c r="C571" s="51" t="str">
        <f t="shared" si="18"/>
        <v>190010</v>
      </c>
    </row>
    <row r="572" spans="3:3" x14ac:dyDescent="0.25">
      <c r="C572" s="51" t="str">
        <f t="shared" si="18"/>
        <v>190010</v>
      </c>
    </row>
    <row r="573" spans="3:3" x14ac:dyDescent="0.25">
      <c r="C573" s="51" t="str">
        <f t="shared" si="18"/>
        <v>190010</v>
      </c>
    </row>
    <row r="574" spans="3:3" x14ac:dyDescent="0.25">
      <c r="C574" s="51" t="str">
        <f t="shared" si="18"/>
        <v>190010</v>
      </c>
    </row>
    <row r="575" spans="3:3" x14ac:dyDescent="0.25">
      <c r="C575" s="51" t="str">
        <f t="shared" si="18"/>
        <v>190010</v>
      </c>
    </row>
    <row r="576" spans="3:3" x14ac:dyDescent="0.25">
      <c r="C576" s="51" t="str">
        <f t="shared" si="18"/>
        <v>190010</v>
      </c>
    </row>
    <row r="577" spans="3:3" x14ac:dyDescent="0.25">
      <c r="C577" s="51" t="str">
        <f t="shared" si="18"/>
        <v>190010</v>
      </c>
    </row>
    <row r="578" spans="3:3" x14ac:dyDescent="0.25">
      <c r="C578" s="51" t="str">
        <f t="shared" si="18"/>
        <v>190010</v>
      </c>
    </row>
    <row r="579" spans="3:3" x14ac:dyDescent="0.25">
      <c r="C579" s="51" t="str">
        <f t="shared" si="18"/>
        <v>190010</v>
      </c>
    </row>
    <row r="580" spans="3:3" x14ac:dyDescent="0.25">
      <c r="C580" s="51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5">
        <v>43105</v>
      </c>
      <c r="B2">
        <v>3.9350000000000001</v>
      </c>
      <c r="C2">
        <v>36.611216181826002</v>
      </c>
      <c r="D2">
        <f t="shared" ref="D2:D7" si="0">1/C2*100</f>
        <v>2.7314033902441199</v>
      </c>
      <c r="E2">
        <f>D2-B2</f>
        <v>-1.2035966097558799</v>
      </c>
      <c r="F2" t="e">
        <f>E2-#REF!</f>
        <v>#REF!</v>
      </c>
      <c r="G2" s="3"/>
      <c r="H2">
        <v>11342.85</v>
      </c>
    </row>
    <row r="3" spans="1:10" hidden="1" x14ac:dyDescent="0.25">
      <c r="A3" s="45">
        <v>43112</v>
      </c>
      <c r="B3">
        <v>3.9670000000000001</v>
      </c>
      <c r="C3">
        <v>36.995763301456698</v>
      </c>
      <c r="D3">
        <f t="shared" si="0"/>
        <v>2.7030122121054498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spans="1:10" hidden="1" x14ac:dyDescent="0.25">
      <c r="A4" s="45">
        <v>43119</v>
      </c>
      <c r="B4">
        <v>4.0599999999999996</v>
      </c>
      <c r="C4">
        <v>36.460870329615197</v>
      </c>
      <c r="D4">
        <f t="shared" si="0"/>
        <v>2.7426662911766901</v>
      </c>
      <c r="E4">
        <f t="shared" si="1"/>
        <v>-1.3173337088233099</v>
      </c>
      <c r="F4" t="e">
        <f>E4-#REF!</f>
        <v>#REF!</v>
      </c>
      <c r="G4" s="3"/>
      <c r="H4">
        <v>11296.27</v>
      </c>
    </row>
    <row r="5" spans="1:10" hidden="1" x14ac:dyDescent="0.25">
      <c r="A5" s="45">
        <v>43126</v>
      </c>
      <c r="B5">
        <v>3.952</v>
      </c>
      <c r="C5">
        <v>37.305072941159601</v>
      </c>
      <c r="D5">
        <f t="shared" si="0"/>
        <v>2.6806005756302298</v>
      </c>
      <c r="E5">
        <f t="shared" si="1"/>
        <v>-1.2713994243697699</v>
      </c>
      <c r="F5" t="e">
        <f>E5-#REF!</f>
        <v>#REF!</v>
      </c>
      <c r="G5" s="3"/>
      <c r="H5">
        <v>11557.82</v>
      </c>
    </row>
    <row r="6" spans="1:10" hidden="1" x14ac:dyDescent="0.25">
      <c r="A6" s="45">
        <v>43133</v>
      </c>
      <c r="B6">
        <v>3.9249999999999998</v>
      </c>
      <c r="C6">
        <v>34.8072230076842</v>
      </c>
      <c r="D6">
        <f t="shared" si="0"/>
        <v>2.8729669120091401</v>
      </c>
      <c r="E6">
        <f t="shared" si="1"/>
        <v>-1.0520330879908599</v>
      </c>
      <c r="F6" t="e">
        <f>E6-E1</f>
        <v>#VALUE!</v>
      </c>
      <c r="G6" s="3"/>
      <c r="H6">
        <v>10925.16</v>
      </c>
    </row>
    <row r="7" spans="1:10" hidden="1" x14ac:dyDescent="0.25">
      <c r="A7" s="45">
        <v>43140</v>
      </c>
      <c r="B7">
        <v>3.9020000000000001</v>
      </c>
      <c r="C7">
        <v>31.863610506495199</v>
      </c>
      <c r="D7">
        <f t="shared" si="0"/>
        <v>3.1383762985558601</v>
      </c>
      <c r="E7">
        <f t="shared" si="1"/>
        <v>-0.76362370144414005</v>
      </c>
      <c r="F7">
        <f>E7-E2</f>
        <v>0.43997290831173702</v>
      </c>
      <c r="G7" s="31">
        <f>F7+G6</f>
        <v>0.43997290831173702</v>
      </c>
      <c r="H7">
        <v>10001.23</v>
      </c>
      <c r="I7">
        <v>0.37483572630632001</v>
      </c>
    </row>
    <row r="8" spans="1:10" hidden="1" x14ac:dyDescent="0.25">
      <c r="A8" s="45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-0.89119114443991998</v>
      </c>
      <c r="F8">
        <f t="shared" ref="F8:F37" si="4">E8-E3</f>
        <v>0.37279664345463198</v>
      </c>
      <c r="G8" s="31">
        <f t="shared" ref="G8:G13" si="5">F8+G7</f>
        <v>0.81276955176637</v>
      </c>
      <c r="H8">
        <v>10431.91</v>
      </c>
      <c r="I8">
        <v>0.66793686496019999</v>
      </c>
    </row>
    <row r="9" spans="1:10" hidden="1" x14ac:dyDescent="0.25">
      <c r="A9" s="45">
        <v>43154</v>
      </c>
      <c r="B9">
        <v>3.895</v>
      </c>
      <c r="C9">
        <v>33.971320274861398</v>
      </c>
      <c r="D9">
        <f t="shared" si="2"/>
        <v>2.9436595101662699</v>
      </c>
      <c r="E9">
        <f t="shared" si="3"/>
        <v>-0.95134048983372999</v>
      </c>
      <c r="F9">
        <f t="shared" si="4"/>
        <v>0.36599321898957798</v>
      </c>
      <c r="G9" s="31">
        <f t="shared" si="5"/>
        <v>1.17876277075595</v>
      </c>
      <c r="H9">
        <v>10662.79</v>
      </c>
      <c r="I9">
        <v>0.938578666163572</v>
      </c>
    </row>
    <row r="10" spans="1:10" hidden="1" x14ac:dyDescent="0.25">
      <c r="A10" s="45">
        <v>43161</v>
      </c>
      <c r="B10">
        <v>3.8660000000000001</v>
      </c>
      <c r="C10">
        <v>32.902388610923502</v>
      </c>
      <c r="D10">
        <f t="shared" si="2"/>
        <v>3.0392930185865099</v>
      </c>
      <c r="E10">
        <f t="shared" si="3"/>
        <v>-0.82670698141349297</v>
      </c>
      <c r="F10">
        <f t="shared" si="4"/>
        <v>0.44469244295628002</v>
      </c>
      <c r="G10" s="31">
        <f t="shared" si="5"/>
        <v>1.62345521371223</v>
      </c>
      <c r="H10">
        <v>10856.25</v>
      </c>
      <c r="I10">
        <v>1.1855823242385899</v>
      </c>
    </row>
    <row r="11" spans="1:10" hidden="1" x14ac:dyDescent="0.25">
      <c r="A11" s="45">
        <v>43168</v>
      </c>
      <c r="B11">
        <v>3.85</v>
      </c>
      <c r="C11">
        <v>33.928776445302397</v>
      </c>
      <c r="D11">
        <f t="shared" si="2"/>
        <v>2.9473506113965802</v>
      </c>
      <c r="E11">
        <f t="shared" si="3"/>
        <v>-0.90264938860341704</v>
      </c>
      <c r="F11">
        <f t="shared" si="4"/>
        <v>0.149383699387442</v>
      </c>
      <c r="G11" s="31">
        <f t="shared" si="5"/>
        <v>1.77283891309967</v>
      </c>
      <c r="H11">
        <v>11194.91</v>
      </c>
      <c r="I11">
        <v>1.12201570888003</v>
      </c>
    </row>
    <row r="12" spans="1:10" hidden="1" x14ac:dyDescent="0.25">
      <c r="A12" s="45">
        <v>43175</v>
      </c>
      <c r="B12">
        <v>3.8580000000000001</v>
      </c>
      <c r="C12">
        <v>33.492987433593498</v>
      </c>
      <c r="D12">
        <f t="shared" si="2"/>
        <v>2.9856996243846501</v>
      </c>
      <c r="E12">
        <f t="shared" si="3"/>
        <v>-0.87230037561534701</v>
      </c>
      <c r="F12">
        <f t="shared" si="4"/>
        <v>-0.10867667417120699</v>
      </c>
      <c r="G12" s="31">
        <f t="shared" si="5"/>
        <v>1.66416223892846</v>
      </c>
      <c r="H12">
        <v>11051.12</v>
      </c>
      <c r="I12">
        <v>0.89246175460570198</v>
      </c>
    </row>
    <row r="13" spans="1:10" hidden="1" x14ac:dyDescent="0.25">
      <c r="A13" s="45">
        <v>43182</v>
      </c>
      <c r="B13">
        <v>3.762</v>
      </c>
      <c r="C13">
        <v>31.640815942351701</v>
      </c>
      <c r="D13">
        <f t="shared" si="2"/>
        <v>3.1604747545763701</v>
      </c>
      <c r="E13">
        <f t="shared" si="3"/>
        <v>-0.60152524542363295</v>
      </c>
      <c r="F13">
        <f t="shared" si="4"/>
        <v>0.28966589901628698</v>
      </c>
      <c r="G13" s="31">
        <f t="shared" si="5"/>
        <v>1.95382813794475</v>
      </c>
      <c r="H13">
        <v>10439.99</v>
      </c>
      <c r="I13">
        <v>0.99256826514724905</v>
      </c>
    </row>
    <row r="14" spans="1:10" hidden="1" x14ac:dyDescent="0.25">
      <c r="A14" s="45">
        <v>43189</v>
      </c>
      <c r="B14">
        <v>3.778</v>
      </c>
      <c r="C14">
        <v>32.939969692676002</v>
      </c>
      <c r="D14">
        <f t="shared" si="2"/>
        <v>3.0358255011459301</v>
      </c>
      <c r="E14">
        <f t="shared" si="3"/>
        <v>-0.74217449885406594</v>
      </c>
      <c r="F14">
        <f t="shared" si="4"/>
        <v>0.20916599097966401</v>
      </c>
      <c r="G14" s="31">
        <f t="shared" ref="G14:G46" si="6">F14+G13</f>
        <v>2.1629941289244101</v>
      </c>
      <c r="H14">
        <v>10868.65</v>
      </c>
      <c r="I14">
        <v>0.85901340880635702</v>
      </c>
    </row>
    <row r="15" spans="1:10" hidden="1" x14ac:dyDescent="0.25">
      <c r="A15" s="45">
        <v>43194</v>
      </c>
      <c r="B15">
        <v>3.7450000000000001</v>
      </c>
      <c r="C15">
        <v>28.945519062963999</v>
      </c>
      <c r="D15">
        <f t="shared" si="2"/>
        <v>3.4547661689007598</v>
      </c>
      <c r="E15">
        <f t="shared" si="3"/>
        <v>-0.290233831099242</v>
      </c>
      <c r="F15">
        <f t="shared" si="4"/>
        <v>0.53647315031425102</v>
      </c>
      <c r="G15" s="31">
        <f t="shared" si="6"/>
        <v>2.6994672792386698</v>
      </c>
      <c r="H15">
        <v>10684.56</v>
      </c>
      <c r="I15">
        <v>1.0215209512429</v>
      </c>
    </row>
    <row r="16" spans="1:10" hidden="1" x14ac:dyDescent="0.25">
      <c r="A16" s="45">
        <v>43203</v>
      </c>
      <c r="B16">
        <v>3.74</v>
      </c>
      <c r="C16">
        <v>28.9521834437991</v>
      </c>
      <c r="D16">
        <f t="shared" si="2"/>
        <v>3.4539709308666202</v>
      </c>
      <c r="E16">
        <f t="shared" si="3"/>
        <v>-0.286029069133378</v>
      </c>
      <c r="F16">
        <f t="shared" si="4"/>
        <v>0.61662031947003904</v>
      </c>
      <c r="G16" s="31">
        <f t="shared" si="6"/>
        <v>3.3160875987087</v>
      </c>
      <c r="H16">
        <v>10687.02</v>
      </c>
      <c r="I16">
        <v>1.31120112340175</v>
      </c>
    </row>
    <row r="17" spans="1:15" hidden="1" x14ac:dyDescent="0.25">
      <c r="A17" s="45">
        <v>43210</v>
      </c>
      <c r="B17">
        <v>3.54</v>
      </c>
      <c r="C17">
        <v>28.1987562267119</v>
      </c>
      <c r="D17">
        <f t="shared" si="2"/>
        <v>3.5462556999330599</v>
      </c>
      <c r="E17">
        <f t="shared" si="3"/>
        <v>6.2556999330616297E-3</v>
      </c>
      <c r="F17">
        <f t="shared" si="4"/>
        <v>0.87855607554840898</v>
      </c>
      <c r="G17" s="31">
        <f t="shared" si="6"/>
        <v>4.1946436742571098</v>
      </c>
      <c r="H17">
        <v>10408.91</v>
      </c>
      <c r="I17">
        <v>1.82353668463481</v>
      </c>
    </row>
    <row r="18" spans="1:15" hidden="1" x14ac:dyDescent="0.25">
      <c r="A18" s="45">
        <v>43217</v>
      </c>
      <c r="B18">
        <v>3.6619999999999999</v>
      </c>
      <c r="C18">
        <v>27.97</v>
      </c>
      <c r="D18">
        <f t="shared" si="2"/>
        <v>3.57525920629246</v>
      </c>
      <c r="E18">
        <f t="shared" si="3"/>
        <v>-8.6740793707544006E-2</v>
      </c>
      <c r="F18">
        <f t="shared" si="4"/>
        <v>0.514784451716089</v>
      </c>
      <c r="G18" s="31">
        <f t="shared" si="6"/>
        <v>4.7094281259731998</v>
      </c>
      <c r="H18">
        <v>10324.469999999999</v>
      </c>
      <c r="I18">
        <v>1.9410296860618801</v>
      </c>
    </row>
    <row r="19" spans="1:15" hidden="1" x14ac:dyDescent="0.25">
      <c r="A19" s="45">
        <v>43224</v>
      </c>
      <c r="B19">
        <v>3.657</v>
      </c>
      <c r="C19">
        <v>27.939600407159102</v>
      </c>
      <c r="D19">
        <f t="shared" si="2"/>
        <v>3.5791492556341802</v>
      </c>
      <c r="E19">
        <f t="shared" si="3"/>
        <v>-7.7850744365817195E-2</v>
      </c>
      <c r="F19">
        <f t="shared" si="4"/>
        <v>0.66432375448824899</v>
      </c>
      <c r="G19" s="31">
        <f t="shared" si="6"/>
        <v>5.3737518804614499</v>
      </c>
      <c r="H19">
        <v>10426.19</v>
      </c>
      <c r="I19">
        <v>2.2819581211818201</v>
      </c>
    </row>
    <row r="20" spans="1:15" hidden="1" x14ac:dyDescent="0.25">
      <c r="A20" s="45">
        <v>43231</v>
      </c>
      <c r="B20">
        <v>3.71</v>
      </c>
      <c r="C20">
        <v>28.4972835340476</v>
      </c>
      <c r="D20">
        <f t="shared" si="2"/>
        <v>3.5091063988791502</v>
      </c>
      <c r="E20">
        <f t="shared" si="3"/>
        <v>-0.20089360112084501</v>
      </c>
      <c r="F20">
        <f t="shared" si="4"/>
        <v>8.9340229978396704E-2</v>
      </c>
      <c r="G20" s="31">
        <f t="shared" si="6"/>
        <v>5.4630921104398498</v>
      </c>
      <c r="H20">
        <v>10634.3</v>
      </c>
      <c r="I20">
        <v>2.28761203269225</v>
      </c>
    </row>
    <row r="21" spans="1:15" hidden="1" x14ac:dyDescent="0.25">
      <c r="A21" s="45">
        <v>43238</v>
      </c>
      <c r="B21">
        <v>3.722</v>
      </c>
      <c r="C21">
        <v>28.599703644132099</v>
      </c>
      <c r="D21">
        <f t="shared" si="2"/>
        <v>3.49653972797433</v>
      </c>
      <c r="E21">
        <f t="shared" si="3"/>
        <v>-0.22546027202567401</v>
      </c>
      <c r="F21">
        <f t="shared" si="4"/>
        <v>6.05687971077042E-2</v>
      </c>
      <c r="G21" s="31">
        <f t="shared" si="6"/>
        <v>5.5236609075475496</v>
      </c>
      <c r="H21">
        <v>10672.52</v>
      </c>
      <c r="I21">
        <v>2.25544433117406</v>
      </c>
    </row>
    <row r="22" spans="1:15" hidden="1" x14ac:dyDescent="0.25">
      <c r="A22" s="45">
        <v>43245</v>
      </c>
      <c r="B22">
        <v>3.6850000000000001</v>
      </c>
      <c r="C22">
        <v>27.998635337173798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1">
        <f t="shared" si="6"/>
        <v>5.4040078516629997</v>
      </c>
      <c r="H22">
        <v>10448.219999999999</v>
      </c>
      <c r="I22">
        <v>2.0442753876832498</v>
      </c>
    </row>
    <row r="23" spans="1:15" hidden="1" x14ac:dyDescent="0.25">
      <c r="A23" s="45">
        <v>43252</v>
      </c>
      <c r="B23">
        <v>3.6480000000000001</v>
      </c>
      <c r="C23">
        <v>27.246261573136302</v>
      </c>
      <c r="D23">
        <f t="shared" si="2"/>
        <v>3.67022828917549</v>
      </c>
      <c r="E23">
        <f t="shared" si="3"/>
        <v>2.2228289175492098E-2</v>
      </c>
      <c r="F23">
        <f t="shared" si="4"/>
        <v>0.108969082883036</v>
      </c>
      <c r="G23" s="31">
        <f t="shared" si="6"/>
        <v>5.5129769345460398</v>
      </c>
      <c r="H23">
        <v>10169.35</v>
      </c>
      <c r="I23">
        <v>2.1654176968272298</v>
      </c>
    </row>
    <row r="24" spans="1:15" hidden="1" x14ac:dyDescent="0.25">
      <c r="A24" s="45">
        <v>43259</v>
      </c>
      <c r="B24">
        <v>3.6880000000000002</v>
      </c>
      <c r="C24">
        <v>27.3431701544222</v>
      </c>
      <c r="D24">
        <f t="shared" si="2"/>
        <v>3.6572204113584501</v>
      </c>
      <c r="E24">
        <f t="shared" si="3"/>
        <v>-3.0779588641552301E-2</v>
      </c>
      <c r="F24">
        <f t="shared" si="4"/>
        <v>4.7071155724264901E-2</v>
      </c>
      <c r="G24" s="31">
        <f t="shared" si="6"/>
        <v>5.5600480902702998</v>
      </c>
      <c r="H24">
        <v>10205.52</v>
      </c>
      <c r="I24">
        <v>2.28487990840945</v>
      </c>
    </row>
    <row r="25" spans="1:15" hidden="1" x14ac:dyDescent="0.25">
      <c r="A25" s="45">
        <v>43266</v>
      </c>
      <c r="B25">
        <v>3.6469999999999998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0.30762467499063201</v>
      </c>
      <c r="G25" s="31">
        <f t="shared" si="6"/>
        <v>5.86767276526093</v>
      </c>
      <c r="H25">
        <v>9943.1299999999992</v>
      </c>
      <c r="I25">
        <v>2.6480953997843799</v>
      </c>
    </row>
    <row r="26" spans="1:15" hidden="1" x14ac:dyDescent="0.25">
      <c r="A26" s="45">
        <v>43273</v>
      </c>
      <c r="B26">
        <v>3.6030000000000002</v>
      </c>
      <c r="C26">
        <v>25.2116368391425</v>
      </c>
      <c r="D26">
        <f t="shared" si="2"/>
        <v>3.9664223563915701</v>
      </c>
      <c r="E26">
        <f t="shared" si="3"/>
        <v>0.363422356391566</v>
      </c>
      <c r="F26">
        <f t="shared" si="4"/>
        <v>0.58888262841723904</v>
      </c>
      <c r="G26" s="31">
        <f t="shared" si="6"/>
        <v>6.4565553936781699</v>
      </c>
      <c r="H26">
        <v>9409.9500000000007</v>
      </c>
      <c r="I26">
        <v>3.24557124330821</v>
      </c>
    </row>
    <row r="27" spans="1:15" hidden="1" x14ac:dyDescent="0.25">
      <c r="A27" s="45">
        <v>43280</v>
      </c>
      <c r="B27">
        <v>3.5430000000000001</v>
      </c>
      <c r="C27">
        <v>25.129973207469899</v>
      </c>
      <c r="D27">
        <f t="shared" si="2"/>
        <v>3.9793118430494401</v>
      </c>
      <c r="E27">
        <f t="shared" si="3"/>
        <v>0.43631184304943599</v>
      </c>
      <c r="F27">
        <f t="shared" si="4"/>
        <v>0.54970919900092596</v>
      </c>
      <c r="G27" s="31">
        <f t="shared" si="6"/>
        <v>7.0062645926791003</v>
      </c>
      <c r="H27">
        <v>9379.4699999999993</v>
      </c>
      <c r="I27">
        <v>3.7075906577900399</v>
      </c>
    </row>
    <row r="28" spans="1:15" hidden="1" x14ac:dyDescent="0.25">
      <c r="A28" s="45">
        <v>43287</v>
      </c>
      <c r="B28">
        <v>3.54</v>
      </c>
      <c r="C28">
        <v>23.9414872564763</v>
      </c>
      <c r="D28">
        <f t="shared" si="2"/>
        <v>4.1768499562594803</v>
      </c>
      <c r="E28">
        <f t="shared" si="3"/>
        <v>0.63684995625948304</v>
      </c>
      <c r="F28">
        <f t="shared" si="4"/>
        <v>0.61462166708399102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5">
        <v>43294</v>
      </c>
      <c r="B29">
        <v>3.516</v>
      </c>
      <c r="C29">
        <v>25.058131930387301</v>
      </c>
      <c r="D29">
        <f t="shared" si="2"/>
        <v>3.9907204686209199</v>
      </c>
      <c r="E29">
        <f t="shared" si="3"/>
        <v>0.47472046862091799</v>
      </c>
      <c r="F29">
        <f t="shared" si="4"/>
        <v>0.50550005726247005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5">
        <v>43301</v>
      </c>
      <c r="B30">
        <v>3.508</v>
      </c>
      <c r="C30">
        <v>24.855318114172</v>
      </c>
      <c r="D30">
        <f t="shared" si="2"/>
        <v>4.0232838517959699</v>
      </c>
      <c r="E30">
        <f t="shared" si="3"/>
        <v>0.51528385179596603</v>
      </c>
      <c r="F30">
        <f t="shared" si="4"/>
        <v>0.40855277792618</v>
      </c>
      <c r="G30" s="31">
        <f t="shared" si="6"/>
        <v>8.5349390949517403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5">
        <v>43308</v>
      </c>
      <c r="B31">
        <v>3.5569999999999999</v>
      </c>
      <c r="C31">
        <v>24.9747388868673</v>
      </c>
      <c r="D31">
        <f t="shared" si="2"/>
        <v>4.0040458662246099</v>
      </c>
      <c r="E31">
        <f t="shared" si="3"/>
        <v>0.44704586622460801</v>
      </c>
      <c r="F31">
        <f t="shared" si="4"/>
        <v>8.3623509833042703E-2</v>
      </c>
      <c r="G31" s="31">
        <f t="shared" si="6"/>
        <v>8.6185626047847794</v>
      </c>
      <c r="H31">
        <v>9295.93</v>
      </c>
      <c r="I31">
        <v>4.5934338702725697</v>
      </c>
    </row>
    <row r="32" spans="1:15" hidden="1" x14ac:dyDescent="0.25">
      <c r="A32" s="45">
        <v>43315</v>
      </c>
      <c r="B32">
        <v>3.49</v>
      </c>
      <c r="C32">
        <v>23.076585848157301</v>
      </c>
      <c r="D32">
        <f t="shared" si="2"/>
        <v>4.3333966583269596</v>
      </c>
      <c r="E32">
        <f t="shared" si="3"/>
        <v>0.84339665832695698</v>
      </c>
      <c r="F32">
        <f t="shared" si="4"/>
        <v>0.40708481527752</v>
      </c>
      <c r="G32" s="31">
        <f t="shared" si="6"/>
        <v>9.0256474200623007</v>
      </c>
      <c r="H32">
        <v>8602.1200000000008</v>
      </c>
      <c r="I32">
        <v>4.9090794136585503</v>
      </c>
    </row>
    <row r="33" spans="1:9" hidden="1" x14ac:dyDescent="0.25">
      <c r="A33" s="45">
        <v>43322</v>
      </c>
      <c r="B33">
        <v>3.5739999999999998</v>
      </c>
      <c r="C33">
        <v>23.6436202479012</v>
      </c>
      <c r="D33">
        <f t="shared" si="2"/>
        <v>4.2294707388931601</v>
      </c>
      <c r="E33">
        <f t="shared" si="3"/>
        <v>0.65547073889316099</v>
      </c>
      <c r="F33">
        <f t="shared" si="4"/>
        <v>1.8620782633678199E-2</v>
      </c>
      <c r="G33" s="31">
        <f t="shared" si="6"/>
        <v>9.0442682026959798</v>
      </c>
      <c r="H33">
        <v>8813.49</v>
      </c>
      <c r="I33">
        <v>4.9501179422268198</v>
      </c>
    </row>
    <row r="34" spans="1:9" hidden="1" x14ac:dyDescent="0.25">
      <c r="A34" s="45">
        <v>43329</v>
      </c>
      <c r="B34">
        <v>3.6560000000000001</v>
      </c>
      <c r="C34">
        <v>22.419118891213401</v>
      </c>
      <c r="D34">
        <f t="shared" si="2"/>
        <v>4.4604785979877404</v>
      </c>
      <c r="E34">
        <f t="shared" si="3"/>
        <v>0.80447859798773902</v>
      </c>
      <c r="F34">
        <f t="shared" si="4"/>
        <v>0.32975812936682097</v>
      </c>
      <c r="G34" s="31">
        <f t="shared" si="6"/>
        <v>9.3740263320627992</v>
      </c>
      <c r="H34">
        <v>8357.0400000000009</v>
      </c>
      <c r="I34">
        <v>5.2084545540853</v>
      </c>
    </row>
    <row r="35" spans="1:9" hidden="1" x14ac:dyDescent="0.25">
      <c r="A35" s="45">
        <v>43336</v>
      </c>
      <c r="B35">
        <v>3.6379999999999999</v>
      </c>
      <c r="C35">
        <v>22.761694908847399</v>
      </c>
      <c r="D35">
        <f t="shared" si="2"/>
        <v>4.3933459437210196</v>
      </c>
      <c r="E35">
        <f t="shared" si="3"/>
        <v>0.75534594372101505</v>
      </c>
      <c r="F35">
        <f t="shared" si="4"/>
        <v>0.24006209192504899</v>
      </c>
      <c r="G35" s="31">
        <f t="shared" si="6"/>
        <v>9.6140884239878499</v>
      </c>
      <c r="H35">
        <v>8484.74</v>
      </c>
      <c r="I35">
        <v>5.4233428622651596</v>
      </c>
    </row>
    <row r="36" spans="1:9" hidden="1" x14ac:dyDescent="0.25">
      <c r="A36" s="45">
        <v>43343</v>
      </c>
      <c r="B36">
        <v>3.6</v>
      </c>
      <c r="C36">
        <v>22.71</v>
      </c>
      <c r="D36">
        <f t="shared" si="2"/>
        <v>4.4033465433729599</v>
      </c>
      <c r="E36">
        <f t="shared" si="3"/>
        <v>0.80334654337296296</v>
      </c>
      <c r="F36">
        <f t="shared" si="4"/>
        <v>0.35630067714835401</v>
      </c>
      <c r="G36" s="31">
        <f t="shared" si="6"/>
        <v>9.9703891011362096</v>
      </c>
      <c r="H36">
        <v>8465.4699999999993</v>
      </c>
      <c r="I36">
        <v>5.7317586615023899</v>
      </c>
    </row>
    <row r="37" spans="1:9" hidden="1" x14ac:dyDescent="0.25">
      <c r="A37" s="45">
        <v>43350</v>
      </c>
      <c r="B37">
        <v>3.653</v>
      </c>
      <c r="C37">
        <v>22.328768576458501</v>
      </c>
      <c r="D37">
        <f t="shared" si="2"/>
        <v>4.4785273158964598</v>
      </c>
      <c r="E37">
        <f t="shared" si="3"/>
        <v>0.825527315896464</v>
      </c>
      <c r="F37">
        <f t="shared" si="4"/>
        <v>-1.7869342430492499E-2</v>
      </c>
      <c r="G37" s="31">
        <f t="shared" si="6"/>
        <v>9.9525197587057104</v>
      </c>
      <c r="H37">
        <v>8322.36</v>
      </c>
      <c r="I37">
        <v>5.7114616995026903</v>
      </c>
    </row>
    <row r="38" spans="1:9" hidden="1" x14ac:dyDescent="0.25">
      <c r="A38" s="45">
        <v>43357</v>
      </c>
      <c r="B38">
        <v>3.6749999999999998</v>
      </c>
      <c r="C38">
        <v>21.769419825284601</v>
      </c>
      <c r="D38">
        <f t="shared" si="2"/>
        <v>4.5935996826085699</v>
      </c>
      <c r="E38">
        <f t="shared" si="3"/>
        <v>0.91859968260856795</v>
      </c>
      <c r="F38">
        <f t="shared" ref="F38:F66" si="7">E38-E33</f>
        <v>0.26312894371540702</v>
      </c>
      <c r="G38" s="31">
        <f t="shared" si="6"/>
        <v>10.215648702421101</v>
      </c>
      <c r="H38">
        <v>8113.88</v>
      </c>
      <c r="I38">
        <v>5.9654937129132204</v>
      </c>
    </row>
    <row r="39" spans="1:9" hidden="1" x14ac:dyDescent="0.25">
      <c r="A39" s="45">
        <v>43364</v>
      </c>
      <c r="B39">
        <v>3.7130000000000001</v>
      </c>
      <c r="C39">
        <v>22.5617053501391</v>
      </c>
      <c r="D39">
        <f t="shared" si="2"/>
        <v>4.4322890689370498</v>
      </c>
      <c r="E39">
        <f t="shared" si="3"/>
        <v>0.71928906893704603</v>
      </c>
      <c r="F39">
        <f t="shared" si="7"/>
        <v>-8.51895290506932E-2</v>
      </c>
      <c r="G39" s="31">
        <f t="shared" si="6"/>
        <v>10.130459173370401</v>
      </c>
      <c r="H39">
        <v>8409.18</v>
      </c>
      <c r="I39">
        <v>5.9772177616187303</v>
      </c>
    </row>
    <row r="40" spans="1:9" hidden="1" x14ac:dyDescent="0.25">
      <c r="A40" s="45">
        <v>43371</v>
      </c>
      <c r="B40">
        <v>3.653</v>
      </c>
      <c r="C40">
        <v>22.54</v>
      </c>
      <c r="D40">
        <f t="shared" si="2"/>
        <v>4.4365572315882904</v>
      </c>
      <c r="E40">
        <f t="shared" si="3"/>
        <v>0.78355723158828805</v>
      </c>
      <c r="F40">
        <f t="shared" si="7"/>
        <v>2.8211287867272401E-2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5">
        <v>43385</v>
      </c>
      <c r="B41">
        <v>3.605</v>
      </c>
      <c r="C41">
        <v>20.575392411694502</v>
      </c>
      <c r="D41">
        <f t="shared" si="2"/>
        <v>4.8601746202012999</v>
      </c>
      <c r="E41">
        <f t="shared" si="3"/>
        <v>1.2551746202013001</v>
      </c>
      <c r="F41">
        <f t="shared" si="7"/>
        <v>0.45182807682833598</v>
      </c>
      <c r="G41" s="31">
        <f t="shared" si="6"/>
        <v>10.610498538066</v>
      </c>
      <c r="H41">
        <v>7558.28</v>
      </c>
      <c r="I41">
        <v>6.4287436402578297</v>
      </c>
    </row>
    <row r="42" spans="1:9" hidden="1" x14ac:dyDescent="0.25">
      <c r="A42" s="45">
        <v>43392</v>
      </c>
      <c r="B42">
        <v>3.5830000000000002</v>
      </c>
      <c r="C42">
        <v>20.111142949926698</v>
      </c>
      <c r="D42">
        <f t="shared" si="2"/>
        <v>4.9723678186258704</v>
      </c>
      <c r="E42">
        <f t="shared" si="3"/>
        <v>1.38936781862587</v>
      </c>
      <c r="F42">
        <f t="shared" si="7"/>
        <v>0.563840502729402</v>
      </c>
      <c r="G42" s="31">
        <f t="shared" si="6"/>
        <v>11.174339040795401</v>
      </c>
      <c r="H42">
        <v>7387.74</v>
      </c>
      <c r="I42">
        <v>6.88423696179931</v>
      </c>
    </row>
    <row r="43" spans="1:9" hidden="1" x14ac:dyDescent="0.25">
      <c r="A43" s="45">
        <v>43399</v>
      </c>
      <c r="B43">
        <v>3.552</v>
      </c>
      <c r="C43">
        <v>20.429589660596299</v>
      </c>
      <c r="D43">
        <f t="shared" si="2"/>
        <v>4.8948609179789697</v>
      </c>
      <c r="E43">
        <f t="shared" si="3"/>
        <v>1.3428609179789699</v>
      </c>
      <c r="F43">
        <f t="shared" si="7"/>
        <v>0.424261235370398</v>
      </c>
      <c r="G43" s="31">
        <f t="shared" si="6"/>
        <v>11.598600276165801</v>
      </c>
      <c r="H43">
        <v>7504.72</v>
      </c>
      <c r="I43">
        <v>7.2056290465108104</v>
      </c>
    </row>
    <row r="44" spans="1:9" hidden="1" x14ac:dyDescent="0.25">
      <c r="A44" s="45">
        <v>43406</v>
      </c>
      <c r="B44">
        <v>3.5510000000000002</v>
      </c>
      <c r="C44">
        <v>21.559113092719802</v>
      </c>
      <c r="D44">
        <f t="shared" si="2"/>
        <v>4.6384097328089302</v>
      </c>
      <c r="E44">
        <f t="shared" si="3"/>
        <v>1.0874097328089301</v>
      </c>
      <c r="F44">
        <f t="shared" si="7"/>
        <v>0.36812066387188602</v>
      </c>
      <c r="G44" s="31">
        <f t="shared" si="6"/>
        <v>11.9667209400377</v>
      </c>
      <c r="H44">
        <v>7867.54</v>
      </c>
      <c r="I44">
        <v>7.43068150713228</v>
      </c>
    </row>
    <row r="45" spans="1:9" hidden="1" x14ac:dyDescent="0.25">
      <c r="A45" s="45">
        <v>43413</v>
      </c>
      <c r="B45">
        <v>3.5</v>
      </c>
      <c r="C45">
        <v>20.959023334526599</v>
      </c>
      <c r="D45">
        <f t="shared" si="2"/>
        <v>4.7712146889624503</v>
      </c>
      <c r="E45">
        <f t="shared" si="3"/>
        <v>1.27121468896245</v>
      </c>
      <c r="F45">
        <f t="shared" si="7"/>
        <v>0.48765745737416</v>
      </c>
      <c r="G45" s="31">
        <f t="shared" si="6"/>
        <v>12.454378397411899</v>
      </c>
      <c r="H45">
        <v>7648.55</v>
      </c>
      <c r="I45">
        <v>7.7150253009608099</v>
      </c>
    </row>
    <row r="46" spans="1:9" hidden="1" x14ac:dyDescent="0.25">
      <c r="A46" s="45">
        <v>43420</v>
      </c>
      <c r="B46">
        <v>3.3660000000000001</v>
      </c>
      <c r="C46">
        <v>22.092778924073301</v>
      </c>
      <c r="D46">
        <f t="shared" si="2"/>
        <v>4.5263658475772601</v>
      </c>
      <c r="E46">
        <f t="shared" si="3"/>
        <v>1.16036584757726</v>
      </c>
      <c r="F46">
        <f t="shared" si="7"/>
        <v>-9.4808772624041596E-2</v>
      </c>
      <c r="G46" s="31">
        <f t="shared" si="6"/>
        <v>12.359569624787801</v>
      </c>
      <c r="H46">
        <v>8062.29</v>
      </c>
      <c r="I46">
        <v>7.5834261742555</v>
      </c>
    </row>
    <row r="47" spans="1:9" hidden="1" x14ac:dyDescent="0.25">
      <c r="A47" s="45">
        <v>43427</v>
      </c>
      <c r="B47">
        <v>3.42</v>
      </c>
      <c r="C47">
        <v>20.926551241579102</v>
      </c>
      <c r="D47">
        <f t="shared" si="2"/>
        <v>4.7786182656466298</v>
      </c>
      <c r="E47">
        <f t="shared" si="3"/>
        <v>1.3586182656466299</v>
      </c>
      <c r="F47">
        <f t="shared" si="7"/>
        <v>-3.0749552979239401E-2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5">
        <v>43434</v>
      </c>
      <c r="B48">
        <v>3.3980000000000001</v>
      </c>
      <c r="C48">
        <v>21.05</v>
      </c>
      <c r="D48">
        <f t="shared" si="2"/>
        <v>4.7505938242280301</v>
      </c>
      <c r="E48">
        <f t="shared" si="3"/>
        <v>1.35259382422803</v>
      </c>
      <c r="F48">
        <f t="shared" si="7"/>
        <v>9.7329062490620899E-3</v>
      </c>
      <c r="G48" s="31">
        <f t="shared" si="8"/>
        <v>12.338552978057701</v>
      </c>
      <c r="H48">
        <v>7681.75</v>
      </c>
      <c r="I48">
        <v>7.5205733874624601</v>
      </c>
    </row>
    <row r="49" spans="1:9" hidden="1" x14ac:dyDescent="0.25">
      <c r="A49" s="45">
        <v>43441</v>
      </c>
      <c r="B49">
        <v>3.3140000000000001</v>
      </c>
      <c r="C49">
        <v>21.364956718357899</v>
      </c>
      <c r="D49">
        <f t="shared" ref="D49:D80" si="9">1/C49*100</f>
        <v>4.6805617871472096</v>
      </c>
      <c r="E49">
        <f t="shared" ref="E49:E80" si="10">D49-B49</f>
        <v>1.36656178714721</v>
      </c>
      <c r="F49">
        <f t="shared" si="7"/>
        <v>0.279152054338277</v>
      </c>
      <c r="G49" s="31">
        <f t="shared" si="8"/>
        <v>12.6177050323959</v>
      </c>
      <c r="H49">
        <v>7733.89</v>
      </c>
      <c r="I49">
        <v>7.7597963637095004</v>
      </c>
    </row>
    <row r="50" spans="1:9" hidden="1" x14ac:dyDescent="0.25">
      <c r="A50" s="45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</v>
      </c>
      <c r="G50" s="31">
        <f t="shared" si="8"/>
        <v>12.7220002488682</v>
      </c>
      <c r="H50">
        <v>7629.65</v>
      </c>
      <c r="I50">
        <v>7.9074428197666</v>
      </c>
    </row>
    <row r="51" spans="1:9" hidden="1" x14ac:dyDescent="0.25">
      <c r="A51" s="45">
        <v>43455</v>
      </c>
      <c r="B51">
        <v>3.355</v>
      </c>
      <c r="C51">
        <v>20.270201207493599</v>
      </c>
      <c r="D51">
        <f t="shared" si="9"/>
        <v>4.9333501417357102</v>
      </c>
      <c r="E51">
        <f t="shared" si="10"/>
        <v>1.57835014173571</v>
      </c>
      <c r="F51">
        <f t="shared" si="7"/>
        <v>0.417984294158458</v>
      </c>
      <c r="G51" s="31">
        <f t="shared" si="8"/>
        <v>13.139984543026699</v>
      </c>
      <c r="H51">
        <v>7337.6</v>
      </c>
      <c r="I51">
        <v>8.2548686569552796</v>
      </c>
    </row>
    <row r="52" spans="1:9" hidden="1" x14ac:dyDescent="0.25">
      <c r="A52" s="45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1.7270000000000001</v>
      </c>
      <c r="F52">
        <f t="shared" si="7"/>
        <v>0.36838173435337301</v>
      </c>
      <c r="G52" s="31">
        <f t="shared" si="8"/>
        <v>13.50836627738</v>
      </c>
      <c r="H52">
        <v>7239.79</v>
      </c>
      <c r="I52">
        <v>8.5526845012846593</v>
      </c>
    </row>
    <row r="53" spans="1:9" hidden="1" x14ac:dyDescent="0.25">
      <c r="A53" s="45">
        <v>43469</v>
      </c>
      <c r="B53">
        <v>3.1760000000000002</v>
      </c>
      <c r="C53">
        <v>19.723715842026301</v>
      </c>
      <c r="D53">
        <f t="shared" si="9"/>
        <v>5.0700385668163497</v>
      </c>
      <c r="E53">
        <f t="shared" si="10"/>
        <v>1.89403856681635</v>
      </c>
      <c r="F53">
        <f t="shared" si="7"/>
        <v>0.54144474258832298</v>
      </c>
      <c r="G53" s="31">
        <f t="shared" si="8"/>
        <v>14.0498110199684</v>
      </c>
      <c r="H53">
        <v>7284.84</v>
      </c>
      <c r="I53">
        <v>8.9906575047970296</v>
      </c>
    </row>
    <row r="54" spans="1:9" hidden="1" x14ac:dyDescent="0.25">
      <c r="A54" s="45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1.80371398661314</v>
      </c>
      <c r="F54">
        <f t="shared" si="7"/>
        <v>0.43715219946593098</v>
      </c>
      <c r="G54" s="31">
        <f t="shared" si="8"/>
        <v>14.486963219434299</v>
      </c>
      <c r="H54">
        <v>7474.01</v>
      </c>
      <c r="I54">
        <v>9.3812096599900698</v>
      </c>
    </row>
    <row r="55" spans="1:9" hidden="1" x14ac:dyDescent="0.25">
      <c r="A55" s="45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0.37821147456109999</v>
      </c>
      <c r="G55" s="31">
        <f t="shared" si="8"/>
        <v>14.865174693995399</v>
      </c>
      <c r="H55">
        <v>7581.39</v>
      </c>
      <c r="I55">
        <v>9.7412047264423105</v>
      </c>
    </row>
    <row r="56" spans="1:9" hidden="1" x14ac:dyDescent="0.25">
      <c r="A56" s="45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1.7057032964586001</v>
      </c>
      <c r="F56">
        <f t="shared" si="7"/>
        <v>0.127353154722885</v>
      </c>
      <c r="G56" s="31">
        <f t="shared" si="8"/>
        <v>14.9925278487183</v>
      </c>
      <c r="H56">
        <v>7595.45</v>
      </c>
      <c r="I56">
        <v>9.9459695507824293</v>
      </c>
    </row>
    <row r="57" spans="1:9" hidden="1" x14ac:dyDescent="0.25">
      <c r="A57" s="45">
        <v>43497</v>
      </c>
      <c r="B57">
        <v>3.145</v>
      </c>
      <c r="C57">
        <v>20.894652637918998</v>
      </c>
      <c r="D57">
        <f t="shared" si="9"/>
        <v>4.7859134934132799</v>
      </c>
      <c r="E57">
        <f t="shared" si="10"/>
        <v>1.6409134934132801</v>
      </c>
      <c r="F57">
        <f t="shared" si="7"/>
        <v>-8.6086506586716502E-2</v>
      </c>
      <c r="G57" s="31">
        <f t="shared" si="8"/>
        <v>14.9064413421316</v>
      </c>
      <c r="H57">
        <v>7684</v>
      </c>
      <c r="I57">
        <v>10.043726520875699</v>
      </c>
    </row>
    <row r="58" spans="1:9" hidden="1" x14ac:dyDescent="0.25">
      <c r="A58" s="45">
        <v>43511</v>
      </c>
      <c r="B58">
        <v>3.09</v>
      </c>
      <c r="C58">
        <v>22.095551316274602</v>
      </c>
      <c r="D58">
        <f t="shared" si="9"/>
        <v>4.5257979114711899</v>
      </c>
      <c r="E58">
        <f t="shared" si="10"/>
        <v>1.4357979114711901</v>
      </c>
      <c r="F58">
        <f t="shared" si="7"/>
        <v>-0.458240655345166</v>
      </c>
      <c r="G58" s="31">
        <f t="shared" si="8"/>
        <v>14.4482006867864</v>
      </c>
      <c r="H58">
        <v>8125.63</v>
      </c>
      <c r="I58">
        <v>9.8516892084809893</v>
      </c>
    </row>
    <row r="59" spans="1:9" hidden="1" x14ac:dyDescent="0.25">
      <c r="A59" s="45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1.10285066619517</v>
      </c>
      <c r="F59">
        <f t="shared" si="7"/>
        <v>-0.70086332041796995</v>
      </c>
      <c r="G59" s="31">
        <f t="shared" si="8"/>
        <v>13.7473373663684</v>
      </c>
      <c r="H59">
        <v>8651.2000000000007</v>
      </c>
      <c r="I59">
        <v>9.3756087920402198</v>
      </c>
    </row>
    <row r="60" spans="1:9" hidden="1" x14ac:dyDescent="0.25">
      <c r="A60" s="45">
        <v>43525</v>
      </c>
      <c r="B60">
        <v>3.1949999999999998</v>
      </c>
      <c r="C60">
        <v>24.115507739081799</v>
      </c>
      <c r="D60">
        <f t="shared" si="9"/>
        <v>4.1467092910484</v>
      </c>
      <c r="E60">
        <f t="shared" si="10"/>
        <v>0.95170929104839697</v>
      </c>
      <c r="F60">
        <f t="shared" si="7"/>
        <v>-0.80201208894741305</v>
      </c>
      <c r="G60" s="31">
        <f t="shared" si="8"/>
        <v>12.945325277421</v>
      </c>
      <c r="H60">
        <v>9167.65</v>
      </c>
      <c r="I60">
        <v>8.7099886394861503</v>
      </c>
    </row>
    <row r="61" spans="1:9" hidden="1" x14ac:dyDescent="0.25">
      <c r="A61" s="45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0.90087998702223004</v>
      </c>
      <c r="F61">
        <f t="shared" si="7"/>
        <v>-0.80482330943637004</v>
      </c>
      <c r="G61" s="31">
        <f t="shared" si="8"/>
        <v>12.1405019679846</v>
      </c>
      <c r="H61">
        <v>9363.7199999999993</v>
      </c>
      <c r="I61">
        <v>7.9439170584773402</v>
      </c>
    </row>
    <row r="62" spans="1:9" hidden="1" x14ac:dyDescent="0.25">
      <c r="A62" s="45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0.82546387241767005</v>
      </c>
      <c r="F62">
        <f t="shared" si="7"/>
        <v>-0.81544962099561302</v>
      </c>
      <c r="G62" s="31">
        <f t="shared" si="8"/>
        <v>11.325052346989001</v>
      </c>
      <c r="H62">
        <v>9550.5400000000009</v>
      </c>
      <c r="I62">
        <v>7.1335555871435004</v>
      </c>
    </row>
    <row r="63" spans="1:9" hidden="1" x14ac:dyDescent="0.25">
      <c r="A63" s="45">
        <v>43546</v>
      </c>
      <c r="B63">
        <v>3.1379999999999999</v>
      </c>
      <c r="C63">
        <v>25.9872929666918</v>
      </c>
      <c r="D63">
        <f t="shared" si="9"/>
        <v>3.8480345039466402</v>
      </c>
      <c r="E63">
        <f t="shared" si="10"/>
        <v>0.71003450394664402</v>
      </c>
      <c r="F63">
        <f t="shared" si="7"/>
        <v>-0.72576340752454105</v>
      </c>
      <c r="G63" s="31">
        <f t="shared" si="8"/>
        <v>10.5992889394645</v>
      </c>
      <c r="H63" s="31">
        <v>9879.2199999999993</v>
      </c>
      <c r="I63">
        <v>6.4697953902456096</v>
      </c>
    </row>
    <row r="64" spans="1:9" hidden="1" x14ac:dyDescent="0.25">
      <c r="A64" s="45">
        <v>43553</v>
      </c>
      <c r="B64">
        <v>3.0750000000000002</v>
      </c>
      <c r="C64">
        <v>26.06</v>
      </c>
      <c r="D64">
        <f t="shared" si="9"/>
        <v>3.8372985418265499</v>
      </c>
      <c r="E64">
        <f t="shared" si="10"/>
        <v>0.76229854182655399</v>
      </c>
      <c r="F64">
        <f t="shared" si="7"/>
        <v>-0.34055212436861598</v>
      </c>
      <c r="G64" s="31">
        <f t="shared" si="8"/>
        <v>10.258736815095901</v>
      </c>
      <c r="H64" s="31">
        <v>9906.86</v>
      </c>
      <c r="I64">
        <v>6.16486319144063</v>
      </c>
    </row>
    <row r="65" spans="1:9" hidden="1" x14ac:dyDescent="0.25">
      <c r="A65" s="45">
        <v>43559</v>
      </c>
      <c r="B65">
        <v>3.2679999999999998</v>
      </c>
      <c r="C65">
        <v>26.323377983219899</v>
      </c>
      <c r="D65">
        <f t="shared" si="9"/>
        <v>3.7989045351149802</v>
      </c>
      <c r="E65">
        <f t="shared" si="10"/>
        <v>0.53090453511498503</v>
      </c>
      <c r="F65">
        <f t="shared" si="7"/>
        <v>-0.42080475593341199</v>
      </c>
      <c r="G65" s="31">
        <f t="shared" si="8"/>
        <v>9.8379320591624495</v>
      </c>
      <c r="H65" s="31">
        <v>10415.799999999999</v>
      </c>
      <c r="I65">
        <v>5.5835018565971604</v>
      </c>
    </row>
    <row r="66" spans="1:9" hidden="1" x14ac:dyDescent="0.25">
      <c r="A66" s="45">
        <v>43567</v>
      </c>
      <c r="B66">
        <v>3.331</v>
      </c>
      <c r="C66">
        <v>25.607002407352098</v>
      </c>
      <c r="D66">
        <f t="shared" si="9"/>
        <v>3.9051818096166002</v>
      </c>
      <c r="E66">
        <f t="shared" si="10"/>
        <v>0.57418180961660403</v>
      </c>
      <c r="F66">
        <f t="shared" si="7"/>
        <v>-0.32669817740562601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5">
        <v>43574</v>
      </c>
      <c r="B67">
        <v>3.39</v>
      </c>
      <c r="C67">
        <v>26.3295444843315</v>
      </c>
      <c r="D67">
        <f t="shared" si="9"/>
        <v>3.7980148141001502</v>
      </c>
      <c r="E67">
        <f t="shared" si="10"/>
        <v>0.408014814100153</v>
      </c>
      <c r="F67">
        <f t="shared" ref="F67:F130" si="11">E67-E62</f>
        <v>-0.417449058317517</v>
      </c>
      <c r="G67" s="31">
        <f t="shared" si="8"/>
        <v>9.0937848234393108</v>
      </c>
      <c r="H67" s="31">
        <v>10418.24</v>
      </c>
      <c r="I67">
        <v>4.7212756209138798</v>
      </c>
    </row>
    <row r="68" spans="1:9" hidden="1" x14ac:dyDescent="0.25">
      <c r="A68" s="45">
        <v>43581</v>
      </c>
      <c r="B68">
        <v>3.4209999999999998</v>
      </c>
      <c r="C68">
        <v>24.7186218865413</v>
      </c>
      <c r="D68">
        <f t="shared" si="9"/>
        <v>4.0455329774855899</v>
      </c>
      <c r="E68">
        <f t="shared" si="10"/>
        <v>0.624532977485595</v>
      </c>
      <c r="F68">
        <f t="shared" si="11"/>
        <v>-8.5501526461049707E-2</v>
      </c>
      <c r="G68" s="31">
        <f t="shared" si="8"/>
        <v>9.0082832969782594</v>
      </c>
      <c r="H68" s="31">
        <v>9780.82</v>
      </c>
      <c r="I68">
        <v>4.3510903981610696</v>
      </c>
    </row>
    <row r="69" spans="1:9" hidden="1" x14ac:dyDescent="0.25">
      <c r="A69" s="45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0.67397955010224997</v>
      </c>
      <c r="F69">
        <f t="shared" si="11"/>
        <v>-8.8318991724304602E-2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5">
        <v>43595</v>
      </c>
      <c r="B70">
        <v>3.3140000000000001</v>
      </c>
      <c r="C70">
        <v>23.733592974764299</v>
      </c>
      <c r="D70">
        <f t="shared" si="9"/>
        <v>4.2134370512854504</v>
      </c>
      <c r="E70">
        <f t="shared" si="10"/>
        <v>0.89943705128545104</v>
      </c>
      <c r="F70">
        <f t="shared" si="11"/>
        <v>0.36853251617046601</v>
      </c>
      <c r="G70" s="31">
        <f t="shared" si="8"/>
        <v>9.2884968214244292</v>
      </c>
      <c r="H70" s="31">
        <v>9235.39</v>
      </c>
      <c r="I70">
        <v>4.3185395204914903</v>
      </c>
    </row>
    <row r="71" spans="1:9" hidden="1" x14ac:dyDescent="0.25">
      <c r="A71" s="45">
        <v>43602</v>
      </c>
      <c r="B71">
        <v>3.2829999999999999</v>
      </c>
      <c r="C71">
        <v>23.129163593042001</v>
      </c>
      <c r="D71">
        <f t="shared" si="9"/>
        <v>4.3235458817059502</v>
      </c>
      <c r="E71">
        <f t="shared" si="10"/>
        <v>1.0405458817059501</v>
      </c>
      <c r="F71">
        <f t="shared" si="11"/>
        <v>0.46636407208934899</v>
      </c>
      <c r="G71" s="31">
        <f t="shared" si="8"/>
        <v>9.7548608935137704</v>
      </c>
      <c r="H71" s="31">
        <v>9000.19</v>
      </c>
      <c r="I71">
        <v>4.7358859264117497</v>
      </c>
    </row>
    <row r="72" spans="1:9" hidden="1" x14ac:dyDescent="0.25">
      <c r="A72" s="45">
        <v>43609</v>
      </c>
      <c r="B72">
        <v>3.3330000000000002</v>
      </c>
      <c r="C72">
        <v>22.555007077462101</v>
      </c>
      <c r="D72">
        <f t="shared" si="9"/>
        <v>4.4336053478752504</v>
      </c>
      <c r="E72">
        <f t="shared" si="10"/>
        <v>1.10060534787525</v>
      </c>
      <c r="F72">
        <f t="shared" si="11"/>
        <v>0.69259053377509305</v>
      </c>
      <c r="G72" s="31">
        <f t="shared" si="8"/>
        <v>10.4474514272889</v>
      </c>
      <c r="H72" s="31">
        <v>8776.77</v>
      </c>
      <c r="I72">
        <v>5.2698002122838599</v>
      </c>
    </row>
    <row r="73" spans="1:9" hidden="1" x14ac:dyDescent="0.25">
      <c r="A73" s="45">
        <v>43616</v>
      </c>
      <c r="B73">
        <v>3.2970000000000002</v>
      </c>
      <c r="C73">
        <v>22.93</v>
      </c>
      <c r="D73">
        <f t="shared" si="9"/>
        <v>4.3610989969472298</v>
      </c>
      <c r="E73">
        <f t="shared" si="10"/>
        <v>1.0640989969472301</v>
      </c>
      <c r="F73">
        <f t="shared" si="11"/>
        <v>0.43956601946163598</v>
      </c>
      <c r="G73" s="31">
        <f t="shared" si="8"/>
        <v>10.8870174467505</v>
      </c>
      <c r="H73" s="31">
        <v>8922.69</v>
      </c>
      <c r="I73">
        <v>5.6900983378246099</v>
      </c>
    </row>
    <row r="74" spans="1:9" hidden="1" x14ac:dyDescent="0.25">
      <c r="A74" s="45">
        <v>43622</v>
      </c>
      <c r="B74">
        <v>3.2629999999999999</v>
      </c>
      <c r="C74">
        <v>21.905916753737898</v>
      </c>
      <c r="D74">
        <f t="shared" si="9"/>
        <v>4.5649767194945898</v>
      </c>
      <c r="E74">
        <f t="shared" si="10"/>
        <v>1.3019767194945899</v>
      </c>
      <c r="F74">
        <f t="shared" si="11"/>
        <v>0.62799716939233896</v>
      </c>
      <c r="G74" s="31">
        <f t="shared" si="8"/>
        <v>11.5150146161428</v>
      </c>
      <c r="H74" s="31">
        <v>8584.94</v>
      </c>
      <c r="I74">
        <v>6.2148784122148797</v>
      </c>
    </row>
    <row r="75" spans="1:9" hidden="1" x14ac:dyDescent="0.25">
      <c r="A75" s="45">
        <v>43630</v>
      </c>
      <c r="B75">
        <v>3.2789999999999999</v>
      </c>
      <c r="C75">
        <v>22.480526872594201</v>
      </c>
      <c r="D75">
        <f t="shared" si="9"/>
        <v>4.4482943200903797</v>
      </c>
      <c r="E75">
        <f t="shared" si="10"/>
        <v>1.16929432009038</v>
      </c>
      <c r="F75">
        <f t="shared" si="11"/>
        <v>0.26985726880493099</v>
      </c>
      <c r="G75" s="31">
        <f t="shared" si="8"/>
        <v>11.784871884947799</v>
      </c>
      <c r="H75" s="31">
        <v>8810.1299999999992</v>
      </c>
      <c r="I75">
        <v>6.4013842887251302</v>
      </c>
    </row>
    <row r="76" spans="1:9" hidden="1" x14ac:dyDescent="0.25">
      <c r="A76" s="45">
        <v>43637</v>
      </c>
      <c r="B76">
        <v>3.25</v>
      </c>
      <c r="C76">
        <v>23.511757981589199</v>
      </c>
      <c r="D76">
        <f t="shared" si="9"/>
        <v>4.2531911088190304</v>
      </c>
      <c r="E76">
        <f t="shared" si="10"/>
        <v>1.00319110881903</v>
      </c>
      <c r="F76">
        <f t="shared" si="11"/>
        <v>-3.7354772886925201E-2</v>
      </c>
      <c r="G76" s="31">
        <f t="shared" ref="G76:G139" si="12">F76+G75</f>
        <v>11.7475171120608</v>
      </c>
      <c r="H76" s="31">
        <v>9214.27</v>
      </c>
      <c r="I76">
        <v>6.3294913786484299</v>
      </c>
    </row>
    <row r="77" spans="1:9" hidden="1" x14ac:dyDescent="0.25">
      <c r="A77" s="45">
        <v>43644</v>
      </c>
      <c r="B77">
        <v>3.2789999999999999</v>
      </c>
      <c r="C77">
        <v>23.42</v>
      </c>
      <c r="D77">
        <f t="shared" si="9"/>
        <v>4.2698548249359503</v>
      </c>
      <c r="E77">
        <f t="shared" si="10"/>
        <v>0.99085482493595201</v>
      </c>
      <c r="F77">
        <f t="shared" si="11"/>
        <v>-0.10975052293929401</v>
      </c>
      <c r="G77" s="31">
        <f t="shared" si="12"/>
        <v>11.6377665891216</v>
      </c>
      <c r="H77" s="31">
        <v>9178.31</v>
      </c>
      <c r="I77">
        <v>6.2276067558794201</v>
      </c>
    </row>
    <row r="78" spans="1:9" hidden="1" x14ac:dyDescent="0.25">
      <c r="A78" s="45">
        <v>43651</v>
      </c>
      <c r="B78">
        <v>3.1880000000000002</v>
      </c>
      <c r="C78">
        <v>23.9659444750022</v>
      </c>
      <c r="D78">
        <f t="shared" si="9"/>
        <v>4.1725874857260701</v>
      </c>
      <c r="E78">
        <f t="shared" si="10"/>
        <v>0.98458748572606902</v>
      </c>
      <c r="F78">
        <f t="shared" si="11"/>
        <v>-7.9511511221161499E-2</v>
      </c>
      <c r="G78" s="31">
        <f t="shared" si="12"/>
        <v>11.5582550779004</v>
      </c>
      <c r="H78" s="31">
        <v>9443.2199999999993</v>
      </c>
      <c r="I78">
        <v>6.1706418624587904</v>
      </c>
    </row>
    <row r="79" spans="1:9" hidden="1" x14ac:dyDescent="0.25">
      <c r="A79" s="45">
        <v>43658</v>
      </c>
      <c r="B79">
        <v>3.1890000000000001</v>
      </c>
      <c r="C79">
        <v>23.382633625722502</v>
      </c>
      <c r="D79">
        <f t="shared" si="9"/>
        <v>4.2766782219943398</v>
      </c>
      <c r="E79">
        <f t="shared" si="10"/>
        <v>1.0876782219943399</v>
      </c>
      <c r="F79">
        <f t="shared" si="11"/>
        <v>-0.21429849750024799</v>
      </c>
      <c r="G79" s="31">
        <f t="shared" si="12"/>
        <v>11.3439565804001</v>
      </c>
      <c r="H79" s="31">
        <v>9213.3799999999992</v>
      </c>
      <c r="I79">
        <v>6.0017600627344896</v>
      </c>
    </row>
    <row r="80" spans="1:9" hidden="1" x14ac:dyDescent="0.25">
      <c r="A80" s="45">
        <v>43665</v>
      </c>
      <c r="B80">
        <v>3.173</v>
      </c>
      <c r="C80">
        <v>23.421133562998801</v>
      </c>
      <c r="D80">
        <f t="shared" si="9"/>
        <v>4.2696481675840898</v>
      </c>
      <c r="E80">
        <f t="shared" si="10"/>
        <v>1.09664816758409</v>
      </c>
      <c r="F80">
        <f t="shared" si="11"/>
        <v>-7.2646152506294498E-2</v>
      </c>
      <c r="G80" s="31">
        <f t="shared" si="12"/>
        <v>11.2713104278938</v>
      </c>
      <c r="H80" s="31">
        <v>9228.5499999999993</v>
      </c>
      <c r="I80">
        <v>5.90283198247859</v>
      </c>
    </row>
    <row r="81" spans="1:9" hidden="1" x14ac:dyDescent="0.25">
      <c r="A81" s="45">
        <v>43672</v>
      </c>
      <c r="B81">
        <v>3.1749999999999998</v>
      </c>
      <c r="C81">
        <v>23.7268235725521</v>
      </c>
      <c r="D81">
        <f t="shared" ref="D81:D144" si="13">1/C81*100</f>
        <v>4.2146391696393399</v>
      </c>
      <c r="E81">
        <f t="shared" ref="E81:E144" si="14">D81-B81</f>
        <v>1.0396391696393401</v>
      </c>
      <c r="F81">
        <f t="shared" si="11"/>
        <v>3.6448060820307902E-2</v>
      </c>
      <c r="G81" s="31">
        <f t="shared" si="12"/>
        <v>11.3077584887142</v>
      </c>
      <c r="H81" s="31">
        <v>9349</v>
      </c>
      <c r="I81">
        <v>5.87990552088106</v>
      </c>
    </row>
    <row r="82" spans="1:9" hidden="1" x14ac:dyDescent="0.25">
      <c r="A82" s="45">
        <v>43679</v>
      </c>
      <c r="B82">
        <v>3.1389999999999998</v>
      </c>
      <c r="C82">
        <v>23.227263007064099</v>
      </c>
      <c r="D82">
        <f t="shared" si="13"/>
        <v>4.3052855590254904</v>
      </c>
      <c r="E82">
        <f t="shared" si="14"/>
        <v>1.1662855590254899</v>
      </c>
      <c r="F82">
        <f t="shared" si="11"/>
        <v>0.17543073408953599</v>
      </c>
      <c r="G82" s="31">
        <f t="shared" si="12"/>
        <v>11.4831892228037</v>
      </c>
      <c r="H82" s="31">
        <v>9136.4599999999991</v>
      </c>
      <c r="I82">
        <v>5.8663775073678801</v>
      </c>
    </row>
    <row r="83" spans="1:9" hidden="1" x14ac:dyDescent="0.25">
      <c r="A83" s="45">
        <v>43686</v>
      </c>
      <c r="B83">
        <v>3.0390000000000001</v>
      </c>
      <c r="C83">
        <v>22.3596402823927</v>
      </c>
      <c r="D83">
        <f t="shared" si="13"/>
        <v>4.4723438631857597</v>
      </c>
      <c r="E83">
        <f t="shared" si="14"/>
        <v>1.43334386318576</v>
      </c>
      <c r="F83">
        <f t="shared" si="11"/>
        <v>0.448756377459686</v>
      </c>
      <c r="G83" s="31">
        <f t="shared" si="12"/>
        <v>11.931945600263401</v>
      </c>
      <c r="H83" s="31">
        <v>8795.18</v>
      </c>
      <c r="I83">
        <v>6.0513379362903699</v>
      </c>
    </row>
    <row r="84" spans="1:9" hidden="1" x14ac:dyDescent="0.25">
      <c r="A84" s="45">
        <v>43693</v>
      </c>
      <c r="B84">
        <v>3.03</v>
      </c>
      <c r="C84">
        <v>23.035220635340899</v>
      </c>
      <c r="D84">
        <f t="shared" si="13"/>
        <v>4.3411783018296299</v>
      </c>
      <c r="E84">
        <f t="shared" si="14"/>
        <v>1.3111783018296299</v>
      </c>
      <c r="F84">
        <f t="shared" si="11"/>
        <v>0.223500079835287</v>
      </c>
      <c r="G84" s="31">
        <f t="shared" si="12"/>
        <v>12.155445680098699</v>
      </c>
      <c r="H84" s="31">
        <v>9060.92</v>
      </c>
      <c r="I84">
        <v>6.07460539239682</v>
      </c>
    </row>
    <row r="85" spans="1:9" hidden="1" x14ac:dyDescent="0.25">
      <c r="A85" s="45">
        <v>43700</v>
      </c>
      <c r="B85">
        <v>3.07</v>
      </c>
      <c r="C85">
        <v>23.802042724073399</v>
      </c>
      <c r="D85">
        <f t="shared" si="13"/>
        <v>4.2013200782494202</v>
      </c>
      <c r="E85">
        <f t="shared" si="14"/>
        <v>1.1313200782494199</v>
      </c>
      <c r="F85">
        <f t="shared" si="11"/>
        <v>3.4671910665327897E-2</v>
      </c>
      <c r="G85" s="31">
        <f t="shared" si="12"/>
        <v>12.190117590764</v>
      </c>
      <c r="H85" s="31">
        <v>9362.5499999999993</v>
      </c>
      <c r="I85">
        <v>6.0041314701909902</v>
      </c>
    </row>
    <row r="86" spans="1:9" hidden="1" x14ac:dyDescent="0.25">
      <c r="A86" s="45">
        <v>43707</v>
      </c>
      <c r="B86">
        <v>3.0680000000000001</v>
      </c>
      <c r="C86">
        <v>23.81</v>
      </c>
      <c r="D86">
        <f t="shared" si="13"/>
        <v>4.1999160016799699</v>
      </c>
      <c r="E86">
        <f t="shared" si="14"/>
        <v>1.1319160016799701</v>
      </c>
      <c r="F86">
        <f t="shared" si="11"/>
        <v>9.2276832040630599E-2</v>
      </c>
      <c r="G86" s="31">
        <f t="shared" si="12"/>
        <v>12.2823944228046</v>
      </c>
      <c r="H86" s="31">
        <v>9365.68</v>
      </c>
      <c r="I86">
        <v>5.9832059833870002</v>
      </c>
    </row>
    <row r="87" spans="1:9" hidden="1" x14ac:dyDescent="0.25">
      <c r="A87" s="45">
        <v>43714</v>
      </c>
      <c r="B87">
        <v>3.0230000000000001</v>
      </c>
      <c r="C87">
        <v>24.8959030047934</v>
      </c>
      <c r="D87">
        <f t="shared" si="13"/>
        <v>4.0167251607923697</v>
      </c>
      <c r="E87">
        <f t="shared" si="14"/>
        <v>0.99372516079236906</v>
      </c>
      <c r="F87">
        <f t="shared" si="11"/>
        <v>-0.172560398233119</v>
      </c>
      <c r="G87" s="31">
        <f t="shared" si="12"/>
        <v>12.1098340245715</v>
      </c>
      <c r="H87" s="31">
        <v>9823.42</v>
      </c>
      <c r="I87">
        <v>5.8703390530210502</v>
      </c>
    </row>
    <row r="88" spans="1:9" hidden="1" x14ac:dyDescent="0.25">
      <c r="A88" s="45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0.88369897367193995</v>
      </c>
      <c r="F88">
        <f t="shared" si="11"/>
        <v>-0.54964488951381496</v>
      </c>
      <c r="G88" s="31">
        <f t="shared" si="12"/>
        <v>11.5601891350577</v>
      </c>
      <c r="H88" s="31">
        <v>9919.7999999999993</v>
      </c>
      <c r="I88">
        <v>5.4644378482437101</v>
      </c>
    </row>
    <row r="89" spans="1:9" hidden="1" x14ac:dyDescent="0.25">
      <c r="A89" s="45">
        <v>43728</v>
      </c>
      <c r="B89">
        <v>3.1179999999999999</v>
      </c>
      <c r="C89">
        <v>25.042463985670501</v>
      </c>
      <c r="D89">
        <f t="shared" si="13"/>
        <v>3.99321728314038</v>
      </c>
      <c r="E89">
        <f t="shared" si="14"/>
        <v>0.87521728314038105</v>
      </c>
      <c r="F89">
        <f t="shared" si="11"/>
        <v>-0.43596101868924603</v>
      </c>
      <c r="G89" s="31">
        <f t="shared" si="12"/>
        <v>11.1242281163684</v>
      </c>
      <c r="H89" s="31">
        <v>9881.25</v>
      </c>
      <c r="I89">
        <v>5.1483166559384799</v>
      </c>
    </row>
    <row r="90" spans="1:9" hidden="1" x14ac:dyDescent="0.25">
      <c r="A90" s="45">
        <v>43735</v>
      </c>
      <c r="B90">
        <v>3.1579999999999999</v>
      </c>
      <c r="C90">
        <v>24.200327580074202</v>
      </c>
      <c r="D90">
        <f t="shared" si="13"/>
        <v>4.1321754703162297</v>
      </c>
      <c r="E90">
        <f t="shared" si="14"/>
        <v>0.97417547031623197</v>
      </c>
      <c r="F90">
        <f t="shared" si="11"/>
        <v>-0.15714460793318399</v>
      </c>
      <c r="G90" s="31">
        <f t="shared" si="12"/>
        <v>10.9670835084353</v>
      </c>
      <c r="H90" s="31">
        <v>9548.9599999999991</v>
      </c>
      <c r="I90">
        <v>5.0082061765350003</v>
      </c>
    </row>
    <row r="91" spans="1:9" hidden="1" x14ac:dyDescent="0.25">
      <c r="A91" s="45">
        <v>43738</v>
      </c>
      <c r="B91">
        <v>3.1549999999999998</v>
      </c>
      <c r="C91">
        <v>23.94</v>
      </c>
      <c r="D91">
        <f t="shared" si="13"/>
        <v>4.1771094402673397</v>
      </c>
      <c r="E91">
        <f t="shared" si="14"/>
        <v>1.0221094402673401</v>
      </c>
      <c r="F91">
        <f t="shared" si="11"/>
        <v>-0.109806561412631</v>
      </c>
      <c r="G91" s="31">
        <f t="shared" si="12"/>
        <v>10.8572769470226</v>
      </c>
      <c r="H91" s="31">
        <v>9446.24</v>
      </c>
      <c r="I91">
        <v>4.8944896351102303</v>
      </c>
    </row>
    <row r="92" spans="1:9" hidden="1" x14ac:dyDescent="0.25">
      <c r="A92" s="45">
        <v>43749</v>
      </c>
      <c r="B92">
        <v>3.1629999999999998</v>
      </c>
      <c r="C92">
        <v>24.368779086964299</v>
      </c>
      <c r="D92">
        <f t="shared" si="13"/>
        <v>4.1036114137328097</v>
      </c>
      <c r="E92">
        <f t="shared" si="14"/>
        <v>0.94061141373280599</v>
      </c>
      <c r="F92">
        <f t="shared" si="11"/>
        <v>-5.3113747059562399E-2</v>
      </c>
      <c r="G92" s="31">
        <f t="shared" si="12"/>
        <v>10.804163199963099</v>
      </c>
      <c r="H92" s="31">
        <v>9666.58</v>
      </c>
      <c r="I92">
        <v>4.7969891176831103</v>
      </c>
    </row>
    <row r="93" spans="1:9" hidden="1" x14ac:dyDescent="0.25">
      <c r="A93" s="45">
        <v>43756</v>
      </c>
      <c r="B93">
        <v>3.1930000000000001</v>
      </c>
      <c r="C93">
        <v>24.0333188276893</v>
      </c>
      <c r="D93">
        <f t="shared" si="13"/>
        <v>4.1608901673949399</v>
      </c>
      <c r="E93">
        <f t="shared" si="14"/>
        <v>0.96789016739493505</v>
      </c>
      <c r="F93">
        <f t="shared" si="11"/>
        <v>8.4191193722995106E-2</v>
      </c>
      <c r="G93" s="31">
        <f t="shared" si="12"/>
        <v>10.8883543936861</v>
      </c>
      <c r="H93" s="31">
        <v>9533.51</v>
      </c>
      <c r="I93">
        <v>4.79861821771987</v>
      </c>
    </row>
    <row r="94" spans="1:9" hidden="1" x14ac:dyDescent="0.25">
      <c r="A94" s="45">
        <v>43763</v>
      </c>
      <c r="B94">
        <v>3.2549999999999999</v>
      </c>
      <c r="C94">
        <v>24.3533005719576</v>
      </c>
      <c r="D94">
        <f t="shared" si="13"/>
        <v>4.1062195945279099</v>
      </c>
      <c r="E94">
        <f t="shared" si="14"/>
        <v>0.85121959452790796</v>
      </c>
      <c r="F94">
        <f t="shared" si="11"/>
        <v>-2.3997688612472898E-2</v>
      </c>
      <c r="G94" s="31">
        <f t="shared" si="12"/>
        <v>10.8643567050736</v>
      </c>
      <c r="H94" s="31">
        <v>9660.44</v>
      </c>
      <c r="I94">
        <v>4.7103513850207603</v>
      </c>
    </row>
    <row r="95" spans="1:9" hidden="1" x14ac:dyDescent="0.25">
      <c r="A95" s="45">
        <v>43770</v>
      </c>
      <c r="B95">
        <v>3.2829999999999999</v>
      </c>
      <c r="C95">
        <v>24.5821390897251</v>
      </c>
      <c r="D95">
        <f t="shared" si="13"/>
        <v>4.0679942308925501</v>
      </c>
      <c r="E95">
        <f t="shared" si="14"/>
        <v>0.78499423089255205</v>
      </c>
      <c r="F95">
        <f t="shared" si="11"/>
        <v>-0.18918123942368001</v>
      </c>
      <c r="G95" s="31">
        <f t="shared" si="12"/>
        <v>10.6751754656499</v>
      </c>
      <c r="H95" s="31">
        <v>9802.33</v>
      </c>
      <c r="I95">
        <v>4.5248563692658497</v>
      </c>
    </row>
    <row r="96" spans="1:9" hidden="1" x14ac:dyDescent="0.25">
      <c r="A96" s="45">
        <v>43777</v>
      </c>
      <c r="B96">
        <v>3.29</v>
      </c>
      <c r="C96">
        <v>24.815388200572698</v>
      </c>
      <c r="D96">
        <f t="shared" si="13"/>
        <v>4.02975763231027</v>
      </c>
      <c r="E96">
        <f t="shared" si="14"/>
        <v>0.73975763231026803</v>
      </c>
      <c r="F96">
        <f t="shared" si="11"/>
        <v>-0.28235180795706699</v>
      </c>
      <c r="G96" s="31">
        <f t="shared" si="12"/>
        <v>10.3928236576928</v>
      </c>
      <c r="H96" s="31">
        <v>9895.34</v>
      </c>
      <c r="I96">
        <v>4.2582665614067201</v>
      </c>
    </row>
    <row r="97" spans="1:10" hidden="1" x14ac:dyDescent="0.25">
      <c r="A97" s="45">
        <v>43784</v>
      </c>
      <c r="B97">
        <v>3.2629999999999999</v>
      </c>
      <c r="C97">
        <v>24.195087506366001</v>
      </c>
      <c r="D97">
        <f t="shared" si="13"/>
        <v>4.1330704000838496</v>
      </c>
      <c r="E97">
        <f t="shared" si="14"/>
        <v>0.87007040008385494</v>
      </c>
      <c r="F97">
        <f t="shared" si="11"/>
        <v>-7.0541013648951295E-2</v>
      </c>
      <c r="G97" s="31">
        <f t="shared" si="12"/>
        <v>10.3222826440439</v>
      </c>
      <c r="H97" s="31">
        <v>9647.99</v>
      </c>
      <c r="I97">
        <v>4.1466202937121901</v>
      </c>
    </row>
    <row r="98" spans="1:10" hidden="1" x14ac:dyDescent="0.25">
      <c r="A98" s="45">
        <v>43791</v>
      </c>
      <c r="B98">
        <v>3.1880000000000002</v>
      </c>
      <c r="C98">
        <v>24.142198314367501</v>
      </c>
      <c r="D98">
        <f t="shared" si="13"/>
        <v>4.1421248677461202</v>
      </c>
      <c r="E98">
        <f t="shared" si="14"/>
        <v>0.95412486774611605</v>
      </c>
      <c r="F98">
        <f t="shared" si="11"/>
        <v>-1.37652996488189E-2</v>
      </c>
      <c r="G98" s="31">
        <f t="shared" si="12"/>
        <v>10.308517344395099</v>
      </c>
      <c r="H98" s="31">
        <v>9626.9</v>
      </c>
      <c r="I98">
        <v>4.1022327447198297</v>
      </c>
    </row>
    <row r="99" spans="1:10" hidden="1" x14ac:dyDescent="0.25">
      <c r="A99" s="45">
        <v>43798</v>
      </c>
      <c r="B99">
        <v>3.1920000000000002</v>
      </c>
      <c r="C99">
        <v>24.03</v>
      </c>
      <c r="D99">
        <f t="shared" si="13"/>
        <v>4.16146483562214</v>
      </c>
      <c r="E99">
        <f t="shared" si="14"/>
        <v>0.96946483562213903</v>
      </c>
      <c r="F99">
        <f t="shared" si="11"/>
        <v>0.118245241094231</v>
      </c>
      <c r="G99" s="31">
        <f t="shared" si="12"/>
        <v>10.4267625854893</v>
      </c>
      <c r="H99" s="31">
        <v>9582.16</v>
      </c>
      <c r="I99">
        <v>4.1831768133955203</v>
      </c>
    </row>
    <row r="100" spans="1:10" hidden="1" x14ac:dyDescent="0.25">
      <c r="A100" s="45">
        <v>43805</v>
      </c>
      <c r="B100">
        <v>3.2120000000000002</v>
      </c>
      <c r="C100">
        <v>24.774011986462298</v>
      </c>
      <c r="D100">
        <f t="shared" si="13"/>
        <v>4.0364879154270499</v>
      </c>
      <c r="E100">
        <f t="shared" si="14"/>
        <v>0.82448791542705102</v>
      </c>
      <c r="F100">
        <f t="shared" si="11"/>
        <v>3.9493684534499501E-2</v>
      </c>
      <c r="G100" s="31">
        <f t="shared" si="12"/>
        <v>10.4662562700238</v>
      </c>
      <c r="H100" s="31">
        <v>9878.6200000000008</v>
      </c>
      <c r="I100">
        <v>4.1873028223492401</v>
      </c>
    </row>
    <row r="101" spans="1:10" hidden="1" x14ac:dyDescent="0.25">
      <c r="A101" s="45">
        <v>43812</v>
      </c>
      <c r="B101">
        <v>3.22</v>
      </c>
      <c r="C101">
        <v>25.09</v>
      </c>
      <c r="D101">
        <f t="shared" si="13"/>
        <v>3.9856516540454399</v>
      </c>
      <c r="E101">
        <f t="shared" si="14"/>
        <v>0.765651654045436</v>
      </c>
      <c r="F101">
        <f t="shared" si="11"/>
        <v>2.5894021735167999E-2</v>
      </c>
      <c r="G101" s="31">
        <f t="shared" si="12"/>
        <v>10.492150291759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3.8804811796662801</v>
      </c>
      <c r="E102">
        <f t="shared" si="14"/>
        <v>0.64348117966627905</v>
      </c>
      <c r="F102">
        <f t="shared" si="11"/>
        <v>-0.22658922041757601</v>
      </c>
      <c r="G102" s="31">
        <f t="shared" si="12"/>
        <v>10.2655610713414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3.8819875776397499</v>
      </c>
      <c r="E103">
        <f t="shared" si="14"/>
        <v>0.70398757763975095</v>
      </c>
      <c r="F103">
        <f t="shared" si="11"/>
        <v>-0.25013729010636498</v>
      </c>
      <c r="G103" s="31">
        <f t="shared" si="12"/>
        <v>10.015423781235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3.7439161362785498</v>
      </c>
      <c r="E104">
        <f t="shared" si="14"/>
        <v>0.60111613627854799</v>
      </c>
      <c r="F104">
        <f t="shared" si="11"/>
        <v>-0.36834869934359099</v>
      </c>
      <c r="G104" s="31">
        <f t="shared" si="12"/>
        <v>9.6470750818914404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3.6630036630036602</v>
      </c>
      <c r="E105">
        <f t="shared" si="14"/>
        <v>0.58110366300366301</v>
      </c>
      <c r="F105">
        <f t="shared" si="11"/>
        <v>-0.24338425242338799</v>
      </c>
      <c r="G105" s="31">
        <f t="shared" si="12"/>
        <v>9.4036908294680508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3.6416605972323399</v>
      </c>
      <c r="E106">
        <f t="shared" si="14"/>
        <v>0.55846059723233799</v>
      </c>
      <c r="F106">
        <f t="shared" si="11"/>
        <v>-0.20719105681309799</v>
      </c>
      <c r="G106" s="31">
        <f t="shared" si="12"/>
        <v>9.1964997726549491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3.7411148522259601</v>
      </c>
      <c r="E107">
        <f t="shared" si="14"/>
        <v>0.74791485222596299</v>
      </c>
      <c r="F107">
        <f t="shared" si="11"/>
        <v>0.104433672559685</v>
      </c>
      <c r="G107" s="31">
        <f t="shared" si="12"/>
        <v>9.3009334452146408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3.7778617302606698</v>
      </c>
      <c r="E108">
        <f t="shared" si="14"/>
        <v>0.97546173026067295</v>
      </c>
      <c r="F108">
        <f t="shared" si="11"/>
        <v>0.27147415262092101</v>
      </c>
      <c r="G108" s="31">
        <f t="shared" si="12"/>
        <v>9.5724075978355607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</v>
      </c>
      <c r="E109">
        <f t="shared" si="14"/>
        <v>0.82966218611521403</v>
      </c>
      <c r="F109">
        <f t="shared" si="11"/>
        <v>0.22854604983666599</v>
      </c>
      <c r="G109" s="31">
        <f t="shared" si="12"/>
        <v>9.8009536476722197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0.60961942620117604</v>
      </c>
      <c r="F110">
        <f t="shared" si="11"/>
        <v>2.8515763197512398E-2</v>
      </c>
      <c r="G110" s="31">
        <f t="shared" si="12"/>
        <v>9.8294694108697396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0.94835650571323304</v>
      </c>
      <c r="F111">
        <f t="shared" si="11"/>
        <v>0.389895908480895</v>
      </c>
      <c r="G111" s="31">
        <f t="shared" si="12"/>
        <v>10.219365319350601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</v>
      </c>
      <c r="E112">
        <f t="shared" si="14"/>
        <v>0.84663516330785304</v>
      </c>
      <c r="F112">
        <f t="shared" si="11"/>
        <v>9.8720311081889306E-2</v>
      </c>
      <c r="G112" s="31">
        <f t="shared" si="12"/>
        <v>10.318085630432501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3.7050759540570599</v>
      </c>
      <c r="E113">
        <f t="shared" si="14"/>
        <v>1.02917595405706</v>
      </c>
      <c r="F113">
        <f t="shared" si="11"/>
        <v>5.3714223796386101E-2</v>
      </c>
      <c r="G113" s="31">
        <f t="shared" si="12"/>
        <v>10.3717998542289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1">
        <f t="shared" si="12"/>
        <v>10.7883674403054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3.9619651347068099</v>
      </c>
      <c r="E115">
        <f t="shared" si="14"/>
        <v>1.3529651347068199</v>
      </c>
      <c r="F115">
        <f t="shared" si="11"/>
        <v>0.74334570850563997</v>
      </c>
      <c r="G115" s="31">
        <f t="shared" si="12"/>
        <v>11.531713148811001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4.0144520272982698</v>
      </c>
      <c r="E116">
        <f t="shared" si="14"/>
        <v>1.41795202729827</v>
      </c>
      <c r="F116">
        <f t="shared" si="11"/>
        <v>0.46959552158503998</v>
      </c>
      <c r="G116" s="31">
        <f t="shared" si="12"/>
        <v>12.001308670396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3.9556962025316502</v>
      </c>
      <c r="E117">
        <f t="shared" si="14"/>
        <v>1.41539620253165</v>
      </c>
      <c r="F117">
        <f t="shared" si="11"/>
        <v>0.56876103922379295</v>
      </c>
      <c r="G117" s="31">
        <f t="shared" si="12"/>
        <v>12.5700697096198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3.8986354775828498</v>
      </c>
      <c r="E118">
        <f t="shared" si="14"/>
        <v>1.3396354775828501</v>
      </c>
      <c r="F118">
        <f t="shared" si="11"/>
        <v>0.31045952352578798</v>
      </c>
      <c r="G118" s="31">
        <f t="shared" si="12"/>
        <v>12.8805292331456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3.9840637450199199</v>
      </c>
      <c r="E119">
        <f t="shared" si="14"/>
        <v>1.4740637450199201</v>
      </c>
      <c r="F119">
        <f t="shared" si="11"/>
        <v>0.22783397282824799</v>
      </c>
      <c r="G119" s="31">
        <f t="shared" si="12"/>
        <v>13.1083632059739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3.9572615749901101</v>
      </c>
      <c r="E120">
        <f t="shared" si="14"/>
        <v>1.4192615749901101</v>
      </c>
      <c r="F120">
        <f t="shared" si="11"/>
        <v>6.6296440283291999E-2</v>
      </c>
      <c r="G120" s="31">
        <f t="shared" si="12"/>
        <v>13.174659646257201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3.8550501156514998</v>
      </c>
      <c r="E121">
        <f t="shared" si="14"/>
        <v>1.2343501156515</v>
      </c>
      <c r="F121">
        <f t="shared" si="11"/>
        <v>-0.18360191164677001</v>
      </c>
      <c r="G121" s="31">
        <f t="shared" si="12"/>
        <v>12.991057734610401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3.8550501156514998</v>
      </c>
      <c r="E122">
        <f t="shared" si="14"/>
        <v>1.1730501156515001</v>
      </c>
      <c r="F122">
        <f t="shared" si="11"/>
        <v>-0.242346086880143</v>
      </c>
      <c r="G122" s="31">
        <f t="shared" si="12"/>
        <v>12.7487116477303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1.4170400097852601E-2</v>
      </c>
      <c r="G123" s="31">
        <f t="shared" si="12"/>
        <v>12.7628820478281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3.8986354775828498</v>
      </c>
      <c r="E124">
        <f t="shared" si="14"/>
        <v>1.19333547758285</v>
      </c>
      <c r="F124">
        <f t="shared" si="11"/>
        <v>-0.28072826743707402</v>
      </c>
      <c r="G124" s="31">
        <f t="shared" si="12"/>
        <v>12.482153780391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3.7565740045078901</v>
      </c>
      <c r="E125">
        <f t="shared" si="14"/>
        <v>0.909074004507888</v>
      </c>
      <c r="F125">
        <f t="shared" si="11"/>
        <v>-0.51018757048221897</v>
      </c>
      <c r="G125" s="31">
        <f t="shared" si="12"/>
        <v>11.9719662099088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</v>
      </c>
      <c r="E126">
        <f t="shared" si="14"/>
        <v>0.98485151063036203</v>
      </c>
      <c r="F126">
        <f t="shared" si="11"/>
        <v>-0.24949860502114099</v>
      </c>
      <c r="G126" s="31">
        <f t="shared" si="12"/>
        <v>11.722467604887701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3.5997120230381601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3.5587188612099601</v>
      </c>
      <c r="E128">
        <f t="shared" si="14"/>
        <v>0.697318861209964</v>
      </c>
      <c r="F128">
        <f t="shared" si="11"/>
        <v>-0.65648701647073504</v>
      </c>
      <c r="G128" s="31">
        <f t="shared" si="12"/>
        <v>10.6174424958036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6">
        <v>29.51</v>
      </c>
      <c r="D129">
        <f t="shared" si="13"/>
        <v>3.38868180277872</v>
      </c>
      <c r="E129">
        <f t="shared" si="14"/>
        <v>0.49128180277871802</v>
      </c>
      <c r="F129">
        <f t="shared" si="11"/>
        <v>-0.70205367480412795</v>
      </c>
      <c r="G129" s="31">
        <f t="shared" si="12"/>
        <v>9.9153888209994605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3.0721966205837199</v>
      </c>
      <c r="E130">
        <f t="shared" si="14"/>
        <v>4.1696620583717703E-2</v>
      </c>
      <c r="F130">
        <f t="shared" si="11"/>
        <v>-0.86737738392417096</v>
      </c>
      <c r="G130" s="31">
        <f t="shared" si="12"/>
        <v>9.0480114370752904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3.2020493115594002</v>
      </c>
      <c r="E131">
        <f t="shared" si="14"/>
        <v>0.25134931155939899</v>
      </c>
      <c r="F131">
        <f t="shared" ref="F131:F194" si="15">E131-E126</f>
        <v>-0.73350219907096303</v>
      </c>
      <c r="G131" s="31">
        <f t="shared" si="12"/>
        <v>8.3145092380043302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3.2320620555914701</v>
      </c>
      <c r="E132">
        <f t="shared" si="14"/>
        <v>0.37086205559146701</v>
      </c>
      <c r="F132">
        <f t="shared" si="15"/>
        <v>-0.35364996744668997</v>
      </c>
      <c r="G132" s="31">
        <f t="shared" si="12"/>
        <v>7.9608592705576404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3.0618493570116398</v>
      </c>
      <c r="E133">
        <f t="shared" si="14"/>
        <v>9.5449357011635302E-2</v>
      </c>
      <c r="F133">
        <f t="shared" si="15"/>
        <v>-0.60186950419832896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3.0404378230465201</v>
      </c>
      <c r="E134">
        <f t="shared" si="14"/>
        <v>4.8637823046518799E-2</v>
      </c>
      <c r="F134">
        <f t="shared" si="15"/>
        <v>-0.44264397973219999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3.0769230769230802</v>
      </c>
      <c r="E135">
        <f t="shared" si="14"/>
        <v>0.140023076923077</v>
      </c>
      <c r="F135">
        <f t="shared" si="15"/>
        <v>9.8326456339359297E-2</v>
      </c>
      <c r="G135" s="31">
        <f t="shared" si="12"/>
        <v>7.0146722429664701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3.0684258975145702</v>
      </c>
      <c r="E136">
        <f t="shared" si="14"/>
        <v>8.6125897514574695E-2</v>
      </c>
      <c r="F136">
        <f t="shared" si="15"/>
        <v>-0.16522341404482399</v>
      </c>
      <c r="G136" s="31">
        <f t="shared" si="12"/>
        <v>6.8494488289216404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2.9806259314456001</v>
      </c>
      <c r="E137">
        <f t="shared" si="14"/>
        <v>-8.6574068554396102E-2</v>
      </c>
      <c r="F137">
        <f t="shared" si="15"/>
        <v>-0.45743612414586299</v>
      </c>
      <c r="G137" s="31">
        <f t="shared" si="12"/>
        <v>6.3920127047757802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3.0066145520144301</v>
      </c>
      <c r="E138">
        <f t="shared" si="14"/>
        <v>-0.16298544798556799</v>
      </c>
      <c r="F138">
        <f t="shared" si="15"/>
        <v>-0.258434804997203</v>
      </c>
      <c r="G138" s="31">
        <f t="shared" si="12"/>
        <v>6.1335778997785804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3.1796502384737702</v>
      </c>
      <c r="E139">
        <f t="shared" si="14"/>
        <v>4.5050238473767698E-2</v>
      </c>
      <c r="F139">
        <f t="shared" si="15"/>
        <v>-3.5875845727511E-3</v>
      </c>
      <c r="G139" s="31">
        <f t="shared" si="12"/>
        <v>6.1299903152058297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3.0969340353050501</v>
      </c>
      <c r="E140">
        <f t="shared" si="14"/>
        <v>-1.92659646949522E-2</v>
      </c>
      <c r="F140">
        <f t="shared" si="15"/>
        <v>-0.15928904161802901</v>
      </c>
      <c r="G140" s="31">
        <f t="shared" ref="G140:G203" si="16">F140+G139</f>
        <v>5.9707012735877996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3.2010243277848902</v>
      </c>
      <c r="E141">
        <f t="shared" si="14"/>
        <v>7.1524327784890901E-2</v>
      </c>
      <c r="F141">
        <f t="shared" si="15"/>
        <v>-1.4601569729683701E-2</v>
      </c>
      <c r="G141" s="31">
        <f t="shared" si="16"/>
        <v>5.9560997038581096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3.1857279388340198</v>
      </c>
      <c r="E142">
        <f t="shared" si="14"/>
        <v>3.7527938834023701E-2</v>
      </c>
      <c r="F142">
        <f t="shared" si="15"/>
        <v>0.12410200738842</v>
      </c>
      <c r="G142" s="31">
        <f t="shared" si="16"/>
        <v>6.0802017112465299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-9.6109891808346101E-2</v>
      </c>
      <c r="F143">
        <f t="shared" si="15"/>
        <v>6.6875556177222101E-2</v>
      </c>
      <c r="G143" s="31">
        <f t="shared" si="16"/>
        <v>6.1470772674237599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3.0102347983142699</v>
      </c>
      <c r="E144">
        <f t="shared" si="14"/>
        <v>-0.20996520168573199</v>
      </c>
      <c r="F144">
        <f t="shared" si="15"/>
        <v>-0.25501544015949901</v>
      </c>
      <c r="G144" s="31">
        <f t="shared" si="16"/>
        <v>5.8920618272642598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3.1017369727047099</v>
      </c>
      <c r="E145">
        <f t="shared" ref="E145:E208" si="18">D145-B145</f>
        <v>-9.3963027295285606E-2</v>
      </c>
      <c r="F145">
        <f t="shared" si="15"/>
        <v>-7.4697062600333403E-2</v>
      </c>
      <c r="G145" s="31">
        <f t="shared" si="16"/>
        <v>5.8173647646639202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3.0988534242330301</v>
      </c>
      <c r="E146">
        <f t="shared" si="18"/>
        <v>-8.2146575766966407E-2</v>
      </c>
      <c r="F146">
        <f t="shared" si="15"/>
        <v>-0.153670903551857</v>
      </c>
      <c r="G146" s="31">
        <f t="shared" si="16"/>
        <v>5.66369386111207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2.9779630732578899</v>
      </c>
      <c r="E147">
        <f t="shared" si="18"/>
        <v>-0.22833692674210801</v>
      </c>
      <c r="F147">
        <f t="shared" si="15"/>
        <v>-0.26586486557613198</v>
      </c>
      <c r="G147" s="31">
        <f t="shared" si="16"/>
        <v>5.3978289955359404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2.9958058717795102</v>
      </c>
      <c r="E148">
        <f t="shared" si="18"/>
        <v>-0.275694128220492</v>
      </c>
      <c r="F148">
        <f t="shared" si="15"/>
        <v>-0.17958423641214599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2.9682398337785698</v>
      </c>
      <c r="E149">
        <f t="shared" si="18"/>
        <v>-0.34176016622143102</v>
      </c>
      <c r="F149">
        <f t="shared" si="15"/>
        <v>-0.131794964535699</v>
      </c>
      <c r="G149" s="31">
        <f t="shared" si="16"/>
        <v>5.0864497945880904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3.0175015087507502</v>
      </c>
      <c r="E150">
        <f t="shared" si="18"/>
        <v>-0.28249849124924598</v>
      </c>
      <c r="F150">
        <f t="shared" si="15"/>
        <v>-0.18853546395396001</v>
      </c>
      <c r="G150" s="31">
        <f t="shared" si="16"/>
        <v>4.89791433063413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2.9507229271171398</v>
      </c>
      <c r="E151">
        <f t="shared" si="18"/>
        <v>-0.31437707288285699</v>
      </c>
      <c r="F151">
        <f t="shared" si="15"/>
        <v>-0.23223049711589</v>
      </c>
      <c r="G151" s="31">
        <f t="shared" si="16"/>
        <v>4.6656838335182398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3.0525030525030501</v>
      </c>
      <c r="E152">
        <f t="shared" si="18"/>
        <v>-0.24259694749694699</v>
      </c>
      <c r="F152">
        <f t="shared" si="15"/>
        <v>-1.42600207548393E-2</v>
      </c>
      <c r="G152" s="31">
        <f t="shared" si="16"/>
        <v>4.6514238127634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2.9976019184652301</v>
      </c>
      <c r="E153">
        <f t="shared" si="18"/>
        <v>-0.29259808153477201</v>
      </c>
      <c r="F153">
        <f t="shared" si="15"/>
        <v>-1.69039533142805E-2</v>
      </c>
      <c r="G153" s="31">
        <f t="shared" si="16"/>
        <v>4.6345198594491199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2.9735355337496299</v>
      </c>
      <c r="E154">
        <f t="shared" si="18"/>
        <v>-0.21426446625037199</v>
      </c>
      <c r="F154">
        <f t="shared" si="15"/>
        <v>0.127495699971059</v>
      </c>
      <c r="G154" s="31">
        <f t="shared" si="16"/>
        <v>4.7620155594201803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2.8977108084613201</v>
      </c>
      <c r="E155">
        <f t="shared" si="18"/>
        <v>-0.24518919153868399</v>
      </c>
      <c r="F155">
        <f t="shared" si="15"/>
        <v>3.7309299710561301E-2</v>
      </c>
      <c r="G155" s="31">
        <f t="shared" si="16"/>
        <v>4.7993248591307403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2.7800945232137901</v>
      </c>
      <c r="E156">
        <f t="shared" si="18"/>
        <v>-0.36550547678621098</v>
      </c>
      <c r="F156">
        <f t="shared" si="15"/>
        <v>-5.11284039033542E-2</v>
      </c>
      <c r="G156" s="31">
        <f t="shared" si="16"/>
        <v>4.7481964552273901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2.8417163967036099</v>
      </c>
      <c r="E157">
        <f t="shared" si="18"/>
        <v>-0.30908360329639001</v>
      </c>
      <c r="F157">
        <f t="shared" si="15"/>
        <v>-6.6486655799443004E-2</v>
      </c>
      <c r="G157" s="31">
        <f t="shared" si="16"/>
        <v>4.6817097994279502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2.7344818156959301</v>
      </c>
      <c r="E158">
        <f t="shared" si="18"/>
        <v>-0.38401818430407397</v>
      </c>
      <c r="F158">
        <f t="shared" si="15"/>
        <v>-9.1420102769302194E-2</v>
      </c>
      <c r="G158" s="31">
        <f t="shared" si="16"/>
        <v>4.5902896966586404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2.8719126938541102</v>
      </c>
      <c r="E159">
        <f t="shared" si="18"/>
        <v>-0.30668730614589301</v>
      </c>
      <c r="F159">
        <f t="shared" si="15"/>
        <v>-9.2422839895520706E-2</v>
      </c>
      <c r="G159" s="31">
        <f t="shared" si="16"/>
        <v>4.4978668567631201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2.8694404591104701</v>
      </c>
      <c r="E160">
        <f t="shared" si="18"/>
        <v>-0.34695954088952702</v>
      </c>
      <c r="F160">
        <f t="shared" si="15"/>
        <v>-0.101770349350842</v>
      </c>
      <c r="G160" s="31">
        <f t="shared" si="16"/>
        <v>4.3960965074122802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2.7151778441487902</v>
      </c>
      <c r="E161">
        <f t="shared" si="18"/>
        <v>-0.52962215585120898</v>
      </c>
      <c r="F161">
        <f t="shared" si="15"/>
        <v>-0.16411667906499799</v>
      </c>
      <c r="G161" s="31">
        <f t="shared" si="16"/>
        <v>4.2319798283472796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2.7107617240444601</v>
      </c>
      <c r="E162">
        <f t="shared" si="18"/>
        <v>-0.57233827595554398</v>
      </c>
      <c r="F162">
        <f t="shared" si="15"/>
        <v>-0.26325467265915298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2.9239766081871301</v>
      </c>
      <c r="E163">
        <f t="shared" si="18"/>
        <v>-0.35582339181286599</v>
      </c>
      <c r="F163">
        <f t="shared" si="15"/>
        <v>2.8194792491208698E-2</v>
      </c>
      <c r="G163" s="31">
        <f t="shared" si="16"/>
        <v>3.99691994817934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2.9171528588097999</v>
      </c>
      <c r="E164">
        <f t="shared" si="18"/>
        <v>-0.32854714119019801</v>
      </c>
      <c r="F164">
        <f t="shared" si="15"/>
        <v>-2.18598350443053E-2</v>
      </c>
      <c r="G164" s="31">
        <f t="shared" si="16"/>
        <v>3.9750601131350298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</v>
      </c>
      <c r="E165">
        <f t="shared" si="18"/>
        <v>-0.23558139183055901</v>
      </c>
      <c r="F165">
        <f t="shared" si="15"/>
        <v>0.11137814905896699</v>
      </c>
      <c r="G165" s="31">
        <f t="shared" si="16"/>
        <v>4.0864382621940001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-0.13562480620155001</v>
      </c>
      <c r="F166">
        <f t="shared" si="15"/>
        <v>0.39399734964965799</v>
      </c>
      <c r="G166" s="31">
        <f t="shared" si="16"/>
        <v>4.4804356118436601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3.0892801977139301</v>
      </c>
      <c r="E167">
        <f t="shared" si="18"/>
        <v>-0.10921980228606699</v>
      </c>
      <c r="F167">
        <f t="shared" si="15"/>
        <v>0.46311847366947601</v>
      </c>
      <c r="G167" s="31">
        <f t="shared" si="16"/>
        <v>4.9435540855131404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3.1318509238960202</v>
      </c>
      <c r="E168">
        <f t="shared" si="18"/>
        <v>-6.9449076103977006E-2</v>
      </c>
      <c r="F168">
        <f t="shared" si="15"/>
        <v>0.28637431570888899</v>
      </c>
      <c r="G168" s="31">
        <f t="shared" si="16"/>
        <v>5.2299284012220202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-3.8504316090130199E-2</v>
      </c>
      <c r="F169">
        <f t="shared" si="15"/>
        <v>0.29004282510006801</v>
      </c>
      <c r="G169" s="31">
        <f t="shared" si="16"/>
        <v>5.5199712263220899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7.9442153047990099E-2</v>
      </c>
      <c r="F170">
        <f t="shared" si="15"/>
        <v>0.315023544878549</v>
      </c>
      <c r="G170" s="31">
        <f t="shared" si="16"/>
        <v>5.8349947712006403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3.1826861871419498</v>
      </c>
      <c r="E171">
        <f t="shared" si="18"/>
        <v>1.0786187141947699E-2</v>
      </c>
      <c r="F171">
        <f t="shared" si="15"/>
        <v>0.146410993343498</v>
      </c>
      <c r="G171" s="31">
        <f t="shared" si="16"/>
        <v>5.9814057645441396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3.3692722371967698</v>
      </c>
      <c r="E172">
        <f t="shared" si="18"/>
        <v>0.20527223719676499</v>
      </c>
      <c r="F172">
        <f t="shared" si="15"/>
        <v>0.314492039482833</v>
      </c>
      <c r="G172" s="31">
        <f t="shared" si="16"/>
        <v>6.2958978040269704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3.4638032559750598</v>
      </c>
      <c r="E173">
        <f t="shared" si="18"/>
        <v>0.30490325597506102</v>
      </c>
      <c r="F173">
        <f t="shared" si="15"/>
        <v>0.37435233207903801</v>
      </c>
      <c r="G173" s="31">
        <f t="shared" si="16"/>
        <v>6.6702501361060103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3.3863867253640398</v>
      </c>
      <c r="E174">
        <f t="shared" si="18"/>
        <v>0.24418672536403599</v>
      </c>
      <c r="F174">
        <f t="shared" si="15"/>
        <v>0.28269104145416701</v>
      </c>
      <c r="G174" s="31">
        <f t="shared" si="16"/>
        <v>6.9529411775601799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3.3422459893048102</v>
      </c>
      <c r="E175">
        <f t="shared" si="18"/>
        <v>0.25554598930481198</v>
      </c>
      <c r="F175">
        <f t="shared" si="15"/>
        <v>0.17610383625682199</v>
      </c>
      <c r="G175" s="31">
        <f t="shared" si="16"/>
        <v>7.1290450138169996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3.2414910858995101</v>
      </c>
      <c r="E176">
        <f t="shared" si="18"/>
        <v>0.158991085899514</v>
      </c>
      <c r="F176">
        <f t="shared" si="15"/>
        <v>0.14820489875756601</v>
      </c>
      <c r="G176" s="31">
        <f t="shared" si="16"/>
        <v>7.2772499125745602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3.2258064516128999</v>
      </c>
      <c r="E177">
        <f t="shared" si="18"/>
        <v>0.133306451612903</v>
      </c>
      <c r="F177">
        <f t="shared" si="15"/>
        <v>-7.1965785583862005E-2</v>
      </c>
      <c r="G177" s="31">
        <f t="shared" si="16"/>
        <v>7.2052841269907004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3.2278889606197501</v>
      </c>
      <c r="E178">
        <f t="shared" si="18"/>
        <v>0.10028896061975499</v>
      </c>
      <c r="F178">
        <f t="shared" si="15"/>
        <v>-0.20461429535530601</v>
      </c>
      <c r="G178" s="31">
        <f t="shared" si="16"/>
        <v>7.0006698316353999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</v>
      </c>
      <c r="E179">
        <f t="shared" si="18"/>
        <v>0.14884217064400099</v>
      </c>
      <c r="F179">
        <f t="shared" si="15"/>
        <v>-9.5344554720035099E-2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3.1826861871419498</v>
      </c>
      <c r="E180">
        <f t="shared" si="18"/>
        <v>9.9986187141947597E-2</v>
      </c>
      <c r="F180">
        <f t="shared" si="15"/>
        <v>-0.155559802162865</v>
      </c>
      <c r="G180" s="31">
        <f t="shared" si="16"/>
        <v>6.7497654747525004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3.2414910858995101</v>
      </c>
      <c r="E181">
        <f t="shared" si="18"/>
        <v>0.161191085899514</v>
      </c>
      <c r="F181">
        <f t="shared" si="15"/>
        <v>2.2000000000002001E-3</v>
      </c>
      <c r="G181" s="31">
        <f t="shared" si="16"/>
        <v>6.7519654747524998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3.1959092361776902</v>
      </c>
      <c r="E182">
        <f t="shared" si="18"/>
        <v>0.185409236177693</v>
      </c>
      <c r="F182">
        <f t="shared" si="15"/>
        <v>5.21027845647897E-2</v>
      </c>
      <c r="G182" s="31">
        <f t="shared" si="16"/>
        <v>6.8040682593172797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3.1725888324873099</v>
      </c>
      <c r="E183">
        <f t="shared" si="18"/>
        <v>0.22938883248730901</v>
      </c>
      <c r="F183">
        <f t="shared" si="15"/>
        <v>0.129099871867555</v>
      </c>
      <c r="G183" s="31">
        <f t="shared" si="16"/>
        <v>6.9331681311848401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3.1535793125197098</v>
      </c>
      <c r="E184">
        <f t="shared" si="18"/>
        <v>0.240179312519709</v>
      </c>
      <c r="F184">
        <f t="shared" si="15"/>
        <v>9.1337141875707795E-2</v>
      </c>
      <c r="G184" s="31">
        <f t="shared" si="16"/>
        <v>7.0245052730605497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0.42847309826967001</v>
      </c>
      <c r="F185">
        <f t="shared" si="15"/>
        <v>0.32848691112772199</v>
      </c>
      <c r="G185" s="31">
        <f t="shared" si="16"/>
        <v>7.3529921841882704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3.1857279388340198</v>
      </c>
      <c r="E186">
        <f t="shared" si="18"/>
        <v>0.37182793883402399</v>
      </c>
      <c r="F186">
        <f t="shared" si="15"/>
        <v>0.21063685293451001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3.1466331025802399</v>
      </c>
      <c r="E187">
        <f t="shared" si="18"/>
        <v>0.267433102580239</v>
      </c>
      <c r="F187">
        <f t="shared" si="15"/>
        <v>8.2023866402546095E-2</v>
      </c>
      <c r="G187" s="31">
        <f t="shared" si="16"/>
        <v>7.6456529035253302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</v>
      </c>
      <c r="E188">
        <f t="shared" si="18"/>
        <v>0.40214904002603302</v>
      </c>
      <c r="F188">
        <f t="shared" si="15"/>
        <v>0.17276020753872401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</v>
      </c>
      <c r="E189">
        <f t="shared" si="18"/>
        <v>0.31897551020408199</v>
      </c>
      <c r="F189">
        <f t="shared" si="15"/>
        <v>7.8796197684372501E-2</v>
      </c>
      <c r="G189" s="31">
        <f t="shared" si="16"/>
        <v>7.8972093087484199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3.2258064516128999</v>
      </c>
      <c r="E190">
        <f t="shared" si="18"/>
        <v>0.39310645161290297</v>
      </c>
      <c r="F190">
        <f t="shared" si="15"/>
        <v>-3.5366646656766997E-2</v>
      </c>
      <c r="G190" s="31">
        <f t="shared" si="16"/>
        <v>7.8618426620916599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3.1084861672365598</v>
      </c>
      <c r="E191">
        <f t="shared" si="18"/>
        <v>0.24288616723655601</v>
      </c>
      <c r="F191">
        <f t="shared" si="15"/>
        <v>-0.128941771597468</v>
      </c>
      <c r="G191" s="31">
        <f t="shared" si="16"/>
        <v>7.7329008904941903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3.1776294884016498</v>
      </c>
      <c r="E192">
        <f t="shared" si="18"/>
        <v>0.29912948840165299</v>
      </c>
      <c r="F192">
        <f t="shared" si="15"/>
        <v>3.1696385821413701E-2</v>
      </c>
      <c r="G192" s="31">
        <f t="shared" si="16"/>
        <v>7.7645972763155999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3.1908104658583301</v>
      </c>
      <c r="E193">
        <f t="shared" si="18"/>
        <v>0.318910465858328</v>
      </c>
      <c r="F193">
        <f t="shared" si="15"/>
        <v>-8.3238574167705498E-2</v>
      </c>
      <c r="G193" s="31">
        <f t="shared" si="16"/>
        <v>7.6813587021479002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3.2372936225315598</v>
      </c>
      <c r="E194">
        <f t="shared" si="18"/>
        <v>0.35969362253156301</v>
      </c>
      <c r="F194">
        <f t="shared" si="15"/>
        <v>4.0718112327481598E-2</v>
      </c>
      <c r="G194" s="31">
        <f t="shared" si="16"/>
        <v>7.72207681447538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0.30026760925449902</v>
      </c>
      <c r="F195">
        <f t="shared" ref="F195:F258" si="19">E195-E190</f>
        <v>-9.2838842358404297E-2</v>
      </c>
      <c r="G195" s="31">
        <f t="shared" si="16"/>
        <v>7.6292379721169699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3.2258064516128999</v>
      </c>
      <c r="E196">
        <f t="shared" si="18"/>
        <v>0.25750645161290298</v>
      </c>
      <c r="F196">
        <f t="shared" si="19"/>
        <v>1.4620284376347201E-2</v>
      </c>
      <c r="G196" s="31">
        <f t="shared" si="16"/>
        <v>7.6438582564933197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3.0156815440289502</v>
      </c>
      <c r="E197">
        <f t="shared" si="18"/>
        <v>2.0381544028951201E-2</v>
      </c>
      <c r="F197">
        <f t="shared" si="19"/>
        <v>-0.27874794437270101</v>
      </c>
      <c r="G197" s="31">
        <f t="shared" si="16"/>
        <v>7.3651103121206196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3.2216494845360799</v>
      </c>
      <c r="E198">
        <f t="shared" si="18"/>
        <v>0.24844948453608301</v>
      </c>
      <c r="F198">
        <f t="shared" si="19"/>
        <v>-7.0460981322244501E-2</v>
      </c>
      <c r="G198" s="31">
        <f t="shared" si="16"/>
        <v>7.2946493307983697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0.30890000000000001</v>
      </c>
      <c r="F199">
        <f t="shared" si="19"/>
        <v>-5.0793622531562797E-2</v>
      </c>
      <c r="G199" s="31">
        <f t="shared" si="16"/>
        <v>7.2438557082668096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0.18590000000000001</v>
      </c>
      <c r="F200">
        <f t="shared" si="19"/>
        <v>-0.114367609254499</v>
      </c>
      <c r="G200" s="31">
        <f t="shared" si="16"/>
        <v>7.1294880990123097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3.0940594059405901</v>
      </c>
      <c r="E201">
        <f t="shared" si="18"/>
        <v>0.16385940594059401</v>
      </c>
      <c r="F201">
        <f t="shared" si="19"/>
        <v>-9.3647045672308901E-2</v>
      </c>
      <c r="G201" s="31">
        <f t="shared" si="16"/>
        <v>7.0358410533400004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3.0721966205837199</v>
      </c>
      <c r="E202">
        <f t="shared" si="18"/>
        <v>0.252196620583718</v>
      </c>
      <c r="F202">
        <f t="shared" si="19"/>
        <v>0.23181507655476699</v>
      </c>
      <c r="G202" s="31">
        <f t="shared" si="16"/>
        <v>7.2676561298947702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0.17404003044140001</v>
      </c>
      <c r="F203">
        <f t="shared" si="19"/>
        <v>-7.44094540946829E-2</v>
      </c>
      <c r="G203" s="31">
        <f t="shared" si="16"/>
        <v>7.1932466758000899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3.0165912518853699</v>
      </c>
      <c r="E204">
        <f t="shared" si="18"/>
        <v>0.17399125188536901</v>
      </c>
      <c r="F204">
        <f t="shared" si="19"/>
        <v>-0.13490874811463099</v>
      </c>
      <c r="G204" s="31">
        <f t="shared" ref="G204:G267" si="20">F204+G203</f>
        <v>7.0583379276854599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3.0395136778115499</v>
      </c>
      <c r="E205">
        <f t="shared" si="18"/>
        <v>0.18831367781155001</v>
      </c>
      <c r="F205">
        <f t="shared" si="19"/>
        <v>2.4136778115502202E-3</v>
      </c>
      <c r="G205" s="31">
        <f t="shared" si="20"/>
        <v>7.0607516054970096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3.0731407498463401</v>
      </c>
      <c r="E206">
        <f t="shared" si="18"/>
        <v>0.25284074984634303</v>
      </c>
      <c r="F206">
        <f t="shared" si="19"/>
        <v>8.8981343905748703E-2</v>
      </c>
      <c r="G206" s="31">
        <f t="shared" si="20"/>
        <v>7.1497329494027602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3.02755071147442</v>
      </c>
      <c r="E207">
        <f t="shared" si="18"/>
        <v>0.25215071147441698</v>
      </c>
      <c r="F207">
        <f t="shared" si="19"/>
        <v>-4.5909109300357201E-5</v>
      </c>
      <c r="G207" s="31">
        <f t="shared" si="20"/>
        <v>7.1496870402934602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3.1279324366593699</v>
      </c>
      <c r="E208">
        <f t="shared" si="18"/>
        <v>0.30983243665936799</v>
      </c>
      <c r="F208">
        <f t="shared" si="19"/>
        <v>0.13579240621796801</v>
      </c>
      <c r="G208" s="31">
        <f t="shared" si="20"/>
        <v>7.2854794465114203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0.18310736185124099</v>
      </c>
      <c r="G209" s="31">
        <f t="shared" si="20"/>
        <v>7.4685868083626596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3.1665611146295101</v>
      </c>
      <c r="E210">
        <f t="shared" si="22"/>
        <v>0.45656111462951299</v>
      </c>
      <c r="F210">
        <f t="shared" si="19"/>
        <v>0.26824743681796198</v>
      </c>
      <c r="G210" s="31">
        <f t="shared" si="20"/>
        <v>7.7368342451806296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3.3749578130273399</v>
      </c>
      <c r="E211">
        <f t="shared" si="22"/>
        <v>0.67285781302733705</v>
      </c>
      <c r="F211">
        <f t="shared" si="19"/>
        <v>0.42001706318099402</v>
      </c>
      <c r="G211" s="31">
        <f t="shared" si="20"/>
        <v>8.1568513083616203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3.3795201081446402</v>
      </c>
      <c r="E212">
        <f t="shared" si="22"/>
        <v>0.59042010814464396</v>
      </c>
      <c r="F212">
        <f t="shared" si="19"/>
        <v>0.33826939667022599</v>
      </c>
      <c r="G212" s="31">
        <f t="shared" si="20"/>
        <v>8.4951207050318498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3.31564986737401</v>
      </c>
      <c r="E213">
        <f t="shared" si="22"/>
        <v>0.51814986737400603</v>
      </c>
      <c r="F213">
        <f t="shared" si="19"/>
        <v>0.20831743071463699</v>
      </c>
      <c r="G213" s="31">
        <f t="shared" si="20"/>
        <v>8.7034381357464792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3.3178500331784999</v>
      </c>
      <c r="E214">
        <f t="shared" si="22"/>
        <v>0.5428500331785</v>
      </c>
      <c r="F214">
        <f t="shared" si="19"/>
        <v>0.18575141944189</v>
      </c>
      <c r="G214" s="31">
        <f t="shared" si="20"/>
        <v>8.88918955518837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3.4141345168999702</v>
      </c>
      <c r="E215">
        <f t="shared" si="22"/>
        <v>0.60163451689996605</v>
      </c>
      <c r="F215">
        <f t="shared" si="19"/>
        <v>0.14507340227045301</v>
      </c>
      <c r="G215" s="31">
        <f t="shared" si="20"/>
        <v>9.0342629574588305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3.5778175313059002</v>
      </c>
      <c r="E216">
        <f t="shared" si="22"/>
        <v>0.78761753130590295</v>
      </c>
      <c r="F216">
        <f t="shared" si="19"/>
        <v>0.114759718278566</v>
      </c>
      <c r="G216" s="31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0.84631018922852996</v>
      </c>
      <c r="F217">
        <f t="shared" si="19"/>
        <v>0.255890081083886</v>
      </c>
      <c r="G217" s="31">
        <f t="shared" si="20"/>
        <v>9.4049127568212807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0.97519751318764203</v>
      </c>
      <c r="F218">
        <f t="shared" si="19"/>
        <v>0.45704764581363599</v>
      </c>
      <c r="G218" s="31">
        <f t="shared" si="20"/>
        <v>9.8619604026349208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0.52457105787028901</v>
      </c>
      <c r="G219" s="31">
        <f t="shared" si="20"/>
        <v>10.3865314605052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3.9510075069142601</v>
      </c>
      <c r="E220">
        <f t="shared" si="22"/>
        <v>1.1981075069142599</v>
      </c>
      <c r="F220">
        <f t="shared" si="19"/>
        <v>0.59647299001429799</v>
      </c>
      <c r="G220" s="31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4.1186161449752898</v>
      </c>
      <c r="E221">
        <f t="shared" si="22"/>
        <v>1.36081614497529</v>
      </c>
      <c r="F221">
        <f t="shared" si="19"/>
        <v>0.57319861366938496</v>
      </c>
      <c r="G221" s="31">
        <f t="shared" si="20"/>
        <v>11.5562030641889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4.4385264092321304</v>
      </c>
      <c r="E222">
        <f t="shared" si="22"/>
        <v>1.59762640923213</v>
      </c>
      <c r="F222">
        <f t="shared" si="19"/>
        <v>0.75131622000360498</v>
      </c>
      <c r="G222" s="31">
        <f t="shared" si="20"/>
        <v>12.3075192841925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4.6339202965709001</v>
      </c>
      <c r="E223">
        <f t="shared" si="22"/>
        <v>1.7953202965709001</v>
      </c>
      <c r="F223">
        <f t="shared" si="19"/>
        <v>0.82012278338325695</v>
      </c>
      <c r="G223" s="31">
        <f t="shared" si="20"/>
        <v>13.1276420675757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4.5703839122486301</v>
      </c>
      <c r="E224">
        <f t="shared" si="22"/>
        <v>1.7430839122486299</v>
      </c>
      <c r="F224">
        <f t="shared" si="19"/>
        <v>0.67566282119984</v>
      </c>
      <c r="G224" s="31">
        <f t="shared" si="20"/>
        <v>13.8033048887756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1">
        <f t="shared" si="20"/>
        <v>14.1906694452137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4.2881646655231602</v>
      </c>
      <c r="E226">
        <f t="shared" si="22"/>
        <v>1.49816466552316</v>
      </c>
      <c r="F226">
        <f t="shared" si="19"/>
        <v>0.137348520547868</v>
      </c>
      <c r="G226" s="31">
        <f t="shared" si="20"/>
        <v>14.3280179657616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6.4171498352869602E-2</v>
      </c>
      <c r="G227" s="31">
        <f t="shared" si="20"/>
        <v>14.3921894641145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1">
        <f t="shared" si="20"/>
        <v>14.0437527603075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4.0832993058391196</v>
      </c>
      <c r="E229">
        <f t="shared" si="22"/>
        <v>1.3306993058391201</v>
      </c>
      <c r="F229">
        <f t="shared" si="19"/>
        <v>-0.41238460640951002</v>
      </c>
      <c r="G229" s="31">
        <f t="shared" si="20"/>
        <v>13.631368153898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3.9968025579536399</v>
      </c>
      <c r="E230">
        <f t="shared" si="22"/>
        <v>1.22160255795364</v>
      </c>
      <c r="F230">
        <f t="shared" si="19"/>
        <v>-0.36386950539876001</v>
      </c>
      <c r="G230" s="31">
        <f t="shared" si="20"/>
        <v>13.2674986484993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3.8834951456310698</v>
      </c>
      <c r="E231">
        <f t="shared" si="22"/>
        <v>1.0856951456310699</v>
      </c>
      <c r="F231">
        <f t="shared" si="19"/>
        <v>-0.41246951989208802</v>
      </c>
      <c r="G231" s="31">
        <f t="shared" si="20"/>
        <v>12.8550291286072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3.8343558282208599</v>
      </c>
      <c r="E232">
        <f t="shared" si="22"/>
        <v>1.00885582822086</v>
      </c>
      <c r="F232">
        <f t="shared" si="19"/>
        <v>-0.65294207936414494</v>
      </c>
      <c r="G232" s="31">
        <f t="shared" si="20"/>
        <v>12.202087049243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0.99301762452107301</v>
      </c>
      <c r="F233">
        <f t="shared" si="19"/>
        <v>-0.45386596824291597</v>
      </c>
      <c r="G233" s="31">
        <f t="shared" si="20"/>
        <v>11.7482210810001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3.9385584875935402</v>
      </c>
      <c r="E234">
        <f t="shared" si="22"/>
        <v>1.1528584875935399</v>
      </c>
      <c r="F234">
        <f t="shared" si="19"/>
        <v>-0.17784081824557699</v>
      </c>
      <c r="G234" s="31">
        <f t="shared" si="20"/>
        <v>11.5703802627546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3.9032006245120998</v>
      </c>
      <c r="E235">
        <f t="shared" si="22"/>
        <v>1.1162006245120999</v>
      </c>
      <c r="F235">
        <f t="shared" si="19"/>
        <v>-0.105401933441537</v>
      </c>
      <c r="G235" s="31">
        <f t="shared" si="20"/>
        <v>11.464978329313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3.9093041438623901</v>
      </c>
      <c r="E236">
        <f t="shared" si="22"/>
        <v>1.1533041438623901</v>
      </c>
      <c r="F236">
        <f t="shared" si="19"/>
        <v>6.7608998231325906E-2</v>
      </c>
      <c r="G236" s="31">
        <f t="shared" si="20"/>
        <v>11.5325873275443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3.9200313602508801</v>
      </c>
      <c r="E237">
        <f t="shared" si="22"/>
        <v>1.1861313602508801</v>
      </c>
      <c r="F237">
        <f t="shared" si="19"/>
        <v>0.177275532030023</v>
      </c>
      <c r="G237" s="31">
        <f t="shared" si="20"/>
        <v>11.7098628595744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3.8505968425105901</v>
      </c>
      <c r="E238">
        <f t="shared" si="22"/>
        <v>1.11589684251059</v>
      </c>
      <c r="F238">
        <f t="shared" si="19"/>
        <v>0.122879217989517</v>
      </c>
      <c r="G238" s="31">
        <f t="shared" si="20"/>
        <v>11.8327420775639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3.8535645472061701</v>
      </c>
      <c r="E239">
        <f t="shared" si="22"/>
        <v>1.26606454720617</v>
      </c>
      <c r="F239">
        <f t="shared" si="19"/>
        <v>0.113206059612625</v>
      </c>
      <c r="G239" s="31">
        <f t="shared" si="20"/>
        <v>11.945948137176501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3.9651070578905601</v>
      </c>
      <c r="E240">
        <f t="shared" si="22"/>
        <v>1.32210705789056</v>
      </c>
      <c r="F240">
        <f t="shared" si="19"/>
        <v>0.20590643337846301</v>
      </c>
      <c r="G240" s="31">
        <f t="shared" si="20"/>
        <v>12.151854570555001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</v>
      </c>
      <c r="F241">
        <f t="shared" si="19"/>
        <v>0.29409992614167701</v>
      </c>
      <c r="G241" s="31">
        <f t="shared" si="20"/>
        <v>12.445954496696601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4.0112314480545503</v>
      </c>
      <c r="E242">
        <f t="shared" si="22"/>
        <v>1.3762314480545501</v>
      </c>
      <c r="F242">
        <f t="shared" si="19"/>
        <v>0.19010008780367099</v>
      </c>
      <c r="G242" s="31">
        <f t="shared" si="20"/>
        <v>12.6360545845003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4.2337002540220103</v>
      </c>
      <c r="E243">
        <f t="shared" si="22"/>
        <v>1.5607002540220101</v>
      </c>
      <c r="F243">
        <f t="shared" si="19"/>
        <v>0.444803411511425</v>
      </c>
      <c r="G243" s="31">
        <f t="shared" si="20"/>
        <v>13.0808579960117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4.3196544276457898</v>
      </c>
      <c r="E244">
        <f t="shared" si="22"/>
        <v>1.6394544276457901</v>
      </c>
      <c r="F244">
        <f t="shared" si="19"/>
        <v>0.37338988043962301</v>
      </c>
      <c r="G244" s="31">
        <f t="shared" si="20"/>
        <v>13.454247876451401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4.4267374944665798</v>
      </c>
      <c r="E245">
        <f t="shared" si="22"/>
        <v>1.66663749446658</v>
      </c>
      <c r="F245">
        <f t="shared" si="19"/>
        <v>0.34453043657601401</v>
      </c>
      <c r="G245" s="31">
        <f t="shared" si="20"/>
        <v>13.7987783130274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4.2337002540220103</v>
      </c>
      <c r="E246">
        <f t="shared" si="22"/>
        <v>1.5360002540220099</v>
      </c>
      <c r="F246">
        <f t="shared" si="19"/>
        <v>8.8596184017944293E-2</v>
      </c>
      <c r="G246" s="31">
        <f t="shared" si="20"/>
        <v>13.8873744970453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4.3084877208099996</v>
      </c>
      <c r="E247">
        <f t="shared" si="22"/>
        <v>1.5806877208100001</v>
      </c>
      <c r="F247">
        <f t="shared" si="19"/>
        <v>0.20445627275544201</v>
      </c>
      <c r="G247" s="31">
        <f t="shared" si="20"/>
        <v>14.091830769800801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4.5065344749887304</v>
      </c>
      <c r="E248">
        <f t="shared" si="22"/>
        <v>1.8412344749887299</v>
      </c>
      <c r="F248">
        <f t="shared" si="19"/>
        <v>0.28053422096671898</v>
      </c>
      <c r="G248" s="31">
        <f t="shared" si="20"/>
        <v>14.372364990767499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4.1876046901172499</v>
      </c>
      <c r="E249">
        <f t="shared" si="22"/>
        <v>1.48530469011725</v>
      </c>
      <c r="F249">
        <f t="shared" si="19"/>
        <v>-0.154149737528535</v>
      </c>
      <c r="G249" s="31">
        <f t="shared" si="20"/>
        <v>14.218215253238901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4.1963911036508597</v>
      </c>
      <c r="E250">
        <f t="shared" si="22"/>
        <v>1.46099110365086</v>
      </c>
      <c r="F250">
        <f t="shared" si="19"/>
        <v>-0.20564639081571701</v>
      </c>
      <c r="G250" s="31">
        <f t="shared" si="20"/>
        <v>14.012568862423199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4.1718815185648701</v>
      </c>
      <c r="E251">
        <f t="shared" si="22"/>
        <v>1.3468815185648699</v>
      </c>
      <c r="F251">
        <f t="shared" si="19"/>
        <v>-0.189118735457142</v>
      </c>
      <c r="G251" s="31">
        <f t="shared" si="20"/>
        <v>13.823450126966099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4.2643923240938202</v>
      </c>
      <c r="E252">
        <f t="shared" si="22"/>
        <v>1.4343923240938199</v>
      </c>
      <c r="F252">
        <f t="shared" si="19"/>
        <v>-0.146295396716179</v>
      </c>
      <c r="G252" s="31">
        <f t="shared" si="20"/>
        <v>13.677154730249899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</v>
      </c>
      <c r="E253">
        <f t="shared" si="22"/>
        <v>1.2731867494824001</v>
      </c>
      <c r="F253">
        <f t="shared" si="19"/>
        <v>-0.56804772550633098</v>
      </c>
      <c r="G253" s="31">
        <f t="shared" si="20"/>
        <v>13.109107004743599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4.0683482506102502</v>
      </c>
      <c r="E254">
        <f t="shared" si="22"/>
        <v>1.1780482506102501</v>
      </c>
      <c r="F254">
        <f t="shared" si="19"/>
        <v>-0.30725643950699999</v>
      </c>
      <c r="G254" s="31">
        <f t="shared" si="20"/>
        <v>12.801850565236601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</v>
      </c>
      <c r="E255">
        <f t="shared" si="22"/>
        <v>1.2551867494824001</v>
      </c>
      <c r="F255">
        <f t="shared" si="19"/>
        <v>-0.20580435416845899</v>
      </c>
      <c r="G255" s="31">
        <f t="shared" si="20"/>
        <v>12.596046211068099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4.3290043290043299</v>
      </c>
      <c r="E256">
        <f t="shared" si="22"/>
        <v>1.5039043290043299</v>
      </c>
      <c r="F256">
        <f t="shared" si="19"/>
        <v>0.15702281043945601</v>
      </c>
      <c r="G256" s="31">
        <f t="shared" si="20"/>
        <v>12.753069021507599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4.2662116040955604</v>
      </c>
      <c r="E257">
        <f t="shared" si="22"/>
        <v>1.4309116040955601</v>
      </c>
      <c r="F257">
        <f t="shared" si="19"/>
        <v>-3.4807199982536102E-3</v>
      </c>
      <c r="G257" s="31">
        <f t="shared" si="20"/>
        <v>12.7495883015093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4.1237113402061896</v>
      </c>
      <c r="E258">
        <f t="shared" si="22"/>
        <v>1.29091134020618</v>
      </c>
      <c r="F258">
        <f t="shared" si="19"/>
        <v>1.7724590723783101E-2</v>
      </c>
      <c r="G258" s="31">
        <f t="shared" si="20"/>
        <v>12.7673128922331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4.0633888663145097</v>
      </c>
      <c r="E259">
        <f t="shared" si="22"/>
        <v>1.1623888663145101</v>
      </c>
      <c r="F259">
        <f t="shared" ref="F259:F273" si="23">E259-E254</f>
        <v>-1.5659384295745801E-2</v>
      </c>
      <c r="G259" s="31">
        <f t="shared" si="20"/>
        <v>12.7516535079374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3.9463299131807399</v>
      </c>
      <c r="E260">
        <f t="shared" si="22"/>
        <v>1.0132299131807401</v>
      </c>
      <c r="F260">
        <f t="shared" si="23"/>
        <v>-0.24195683630166001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3.8789759503491101</v>
      </c>
      <c r="E261">
        <f t="shared" si="22"/>
        <v>0.98467595034910804</v>
      </c>
      <c r="F261">
        <f t="shared" si="23"/>
        <v>-0.51922837865522098</v>
      </c>
      <c r="G261" s="31">
        <f t="shared" si="20"/>
        <v>11.9904682929805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3.8744672607516502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11.533723949636601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3.9416633819471798</v>
      </c>
      <c r="E263">
        <f t="shared" si="22"/>
        <v>1.0496633819471799</v>
      </c>
      <c r="F263">
        <f t="shared" si="23"/>
        <v>-0.241247958259003</v>
      </c>
      <c r="G263" s="31">
        <f t="shared" si="20"/>
        <v>11.2924759913776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3.9123630672926399</v>
      </c>
      <c r="E264">
        <f t="shared" si="22"/>
        <v>0.99976306729264497</v>
      </c>
      <c r="F264">
        <f t="shared" si="23"/>
        <v>-0.162625799021862</v>
      </c>
      <c r="G264" s="31">
        <f t="shared" si="20"/>
        <v>11.129850192355701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</v>
      </c>
      <c r="E265">
        <f t="shared" si="22"/>
        <v>0.99451613406079498</v>
      </c>
      <c r="F265">
        <f t="shared" si="23"/>
        <v>-1.8713779119947201E-2</v>
      </c>
      <c r="G265" s="31">
        <f t="shared" si="20"/>
        <v>11.111136413235799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4.1254125412541196</v>
      </c>
      <c r="E266">
        <f t="shared" si="22"/>
        <v>1.26271254125413</v>
      </c>
      <c r="F266">
        <f t="shared" si="23"/>
        <v>0.27803659090501798</v>
      </c>
      <c r="G266" s="31">
        <f t="shared" si="20"/>
        <v>11.389173004140799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4.1893590280687096</v>
      </c>
      <c r="E267">
        <f t="shared" si="22"/>
        <v>1.32915902806871</v>
      </c>
      <c r="F267">
        <f t="shared" si="23"/>
        <v>0.354991767317058</v>
      </c>
      <c r="G267" s="31">
        <f t="shared" si="20"/>
        <v>11.7441647714578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 t="shared" si="21"/>
        <v>4.0322580645161299</v>
      </c>
      <c r="E268">
        <f t="shared" si="22"/>
        <v>1.16465806451613</v>
      </c>
      <c r="F268">
        <f t="shared" si="23"/>
        <v>0.114994682568947</v>
      </c>
      <c r="G268" s="31">
        <f t="shared" ref="G268:G273" si="24">F268+G267</f>
        <v>11.8591594540268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 t="shared" si="21"/>
        <v>4.1169205434335101</v>
      </c>
      <c r="E269">
        <f t="shared" si="22"/>
        <v>1.2641205434335101</v>
      </c>
      <c r="F269">
        <f t="shared" si="23"/>
        <v>0.26435747614086702</v>
      </c>
      <c r="G269" s="31">
        <f t="shared" si="24"/>
        <v>12.1235169301676</v>
      </c>
      <c r="H269">
        <v>11726.4</v>
      </c>
      <c r="I269">
        <v>5.6960972992247996</v>
      </c>
    </row>
    <row r="270" spans="1:9" x14ac:dyDescent="0.25">
      <c r="A270" s="34">
        <v>45023</v>
      </c>
      <c r="B270">
        <v>2.8464</v>
      </c>
      <c r="C270">
        <v>24.97</v>
      </c>
      <c r="D270">
        <f t="shared" si="21"/>
        <v>4.0048057669202999</v>
      </c>
      <c r="E270">
        <f t="shared" si="22"/>
        <v>1.1584057669203001</v>
      </c>
      <c r="F270">
        <f t="shared" si="23"/>
        <v>0.163889632859509</v>
      </c>
      <c r="G270" s="31">
        <f t="shared" si="24"/>
        <v>12.287406563027201</v>
      </c>
      <c r="H270">
        <v>11967.74</v>
      </c>
      <c r="I270">
        <v>5.8971910882307199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 t="shared" si="21"/>
        <v>4.0617384240454903</v>
      </c>
      <c r="E271">
        <f t="shared" si="22"/>
        <v>1.2336384240454901</v>
      </c>
      <c r="F271">
        <f t="shared" si="23"/>
        <v>-2.9074117208633999E-2</v>
      </c>
      <c r="G271" s="31">
        <f t="shared" si="24"/>
        <v>12.2583324458185</v>
      </c>
      <c r="H271">
        <v>11800.09</v>
      </c>
      <c r="I271">
        <v>5.9422200668860699</v>
      </c>
    </row>
    <row r="272" spans="1:9" x14ac:dyDescent="0.25">
      <c r="A272" s="34">
        <v>45037</v>
      </c>
      <c r="B272">
        <v>2.8258000000000001</v>
      </c>
      <c r="C272">
        <v>24.29</v>
      </c>
      <c r="D272">
        <f t="shared" si="21"/>
        <v>4.1169205434335101</v>
      </c>
      <c r="E272">
        <f t="shared" si="22"/>
        <v>1.29112054343351</v>
      </c>
      <c r="F272">
        <f t="shared" si="23"/>
        <v>-3.8038484635193499E-2</v>
      </c>
      <c r="G272" s="31">
        <f t="shared" si="24"/>
        <v>12.2202939611833</v>
      </c>
      <c r="H272">
        <v>11450.43</v>
      </c>
      <c r="I272">
        <v>6.0367495456971101</v>
      </c>
    </row>
    <row r="273" spans="1:9" x14ac:dyDescent="0.25">
      <c r="A273" s="34">
        <v>45044</v>
      </c>
      <c r="B273">
        <v>2.7787999999999999</v>
      </c>
      <c r="C273">
        <v>24.28</v>
      </c>
      <c r="D273">
        <f t="shared" ref="D273:D279" si="25">1/C273*100</f>
        <v>4.1186161449752898</v>
      </c>
      <c r="E273">
        <f t="shared" ref="E273:E278" si="26">D273-B273</f>
        <v>1.3398161449752899</v>
      </c>
      <c r="F273">
        <f t="shared" si="23"/>
        <v>0.17515808045915901</v>
      </c>
      <c r="G273" s="31">
        <f t="shared" si="24"/>
        <v>12.3954520416425</v>
      </c>
      <c r="H273">
        <v>11338.67</v>
      </c>
      <c r="I273">
        <v>6.2713202785990401</v>
      </c>
    </row>
    <row r="274" spans="1:9" x14ac:dyDescent="0.25">
      <c r="A274" s="34">
        <v>45051</v>
      </c>
      <c r="B274">
        <v>2.7338</v>
      </c>
      <c r="C274">
        <v>23.98</v>
      </c>
      <c r="D274">
        <f t="shared" si="25"/>
        <v>4.1701417848206797</v>
      </c>
      <c r="E274">
        <f t="shared" si="26"/>
        <v>1.4363417848206801</v>
      </c>
      <c r="F274">
        <f t="shared" ref="F274:F280" si="27">E274-E269</f>
        <v>0.17222124138717099</v>
      </c>
      <c r="G274" s="31">
        <f t="shared" ref="G274:G279" si="28">F274+G273</f>
        <v>12.5676732830297</v>
      </c>
      <c r="H274">
        <v>11180.87</v>
      </c>
      <c r="I274">
        <v>6.5195771972753098</v>
      </c>
    </row>
    <row r="275" spans="1:9" x14ac:dyDescent="0.25">
      <c r="A275" s="43">
        <v>45058</v>
      </c>
      <c r="B275" s="44">
        <v>2.7058</v>
      </c>
      <c r="C275" s="44">
        <v>23.66</v>
      </c>
      <c r="D275">
        <f t="shared" si="25"/>
        <v>4.2265426880811496</v>
      </c>
      <c r="E275">
        <f t="shared" si="26"/>
        <v>1.5207426880811501</v>
      </c>
      <c r="F275">
        <f t="shared" si="27"/>
        <v>0.36233692116084498</v>
      </c>
      <c r="G275" s="31">
        <f t="shared" si="28"/>
        <v>12.9300102041905</v>
      </c>
      <c r="H275" s="44">
        <v>11005.64</v>
      </c>
      <c r="I275" s="44">
        <v>6.8417214914688502</v>
      </c>
    </row>
    <row r="276" spans="1:9" x14ac:dyDescent="0.25">
      <c r="A276" s="34">
        <v>45065</v>
      </c>
      <c r="B276">
        <v>2.7151000000000001</v>
      </c>
      <c r="C276">
        <v>23.95</v>
      </c>
      <c r="D276">
        <f t="shared" si="25"/>
        <v>4.1753653444676404</v>
      </c>
      <c r="E276">
        <f t="shared" si="26"/>
        <v>1.4602653444676399</v>
      </c>
      <c r="F276">
        <f t="shared" si="27"/>
        <v>0.22662692042214999</v>
      </c>
      <c r="G276" s="31">
        <f t="shared" si="28"/>
        <v>13.156637124612599</v>
      </c>
      <c r="H276">
        <v>11091.36</v>
      </c>
      <c r="I276">
        <v>7.0338020008192297</v>
      </c>
    </row>
    <row r="277" spans="1:9" x14ac:dyDescent="0.25">
      <c r="A277" s="43">
        <v>45072</v>
      </c>
      <c r="B277">
        <v>2.7204999999999999</v>
      </c>
      <c r="C277">
        <v>23.72</v>
      </c>
      <c r="D277">
        <f t="shared" si="25"/>
        <v>4.2158516020236103</v>
      </c>
      <c r="E277">
        <f t="shared" si="26"/>
        <v>1.4953516020236099</v>
      </c>
      <c r="F277">
        <f t="shared" si="27"/>
        <v>0.20423105859009799</v>
      </c>
      <c r="G277" s="31">
        <f t="shared" si="28"/>
        <v>13.360868183202699</v>
      </c>
      <c r="H277">
        <v>10909.65</v>
      </c>
      <c r="I277">
        <v>7.1217571112646896</v>
      </c>
    </row>
    <row r="278" spans="1:9" x14ac:dyDescent="0.25">
      <c r="A278" s="34">
        <v>45079</v>
      </c>
      <c r="B278">
        <v>2.6951000000000001</v>
      </c>
      <c r="C278">
        <v>23.91</v>
      </c>
      <c r="D278">
        <f t="shared" si="25"/>
        <v>4.1823504809702996</v>
      </c>
      <c r="E278">
        <f t="shared" si="26"/>
        <v>1.4872504809703</v>
      </c>
      <c r="F278">
        <f t="shared" si="27"/>
        <v>0.14743433599501701</v>
      </c>
      <c r="G278" s="31">
        <f t="shared" si="28"/>
        <v>13.5083025191978</v>
      </c>
      <c r="H278">
        <v>10998.07</v>
      </c>
      <c r="I278">
        <v>7.2098660516552302</v>
      </c>
    </row>
    <row r="279" spans="1:9" x14ac:dyDescent="0.25">
      <c r="A279" s="43">
        <v>45086</v>
      </c>
      <c r="B279">
        <v>2.6703000000000001</v>
      </c>
      <c r="C279">
        <v>23.53</v>
      </c>
      <c r="D279">
        <f t="shared" si="25"/>
        <v>4.2498937526561802</v>
      </c>
      <c r="E279">
        <f t="shared" ref="E279" si="29">D279-B279</f>
        <v>1.5795937526561801</v>
      </c>
      <c r="F279">
        <f t="shared" si="27"/>
        <v>0.14325196783550001</v>
      </c>
      <c r="G279" s="31">
        <f t="shared" si="28"/>
        <v>13.6515544870333</v>
      </c>
      <c r="H279">
        <v>10793.93</v>
      </c>
      <c r="I279">
        <v>7.2948636924810897</v>
      </c>
    </row>
    <row r="280" spans="1:9" x14ac:dyDescent="0.25">
      <c r="A280" s="34">
        <v>45093</v>
      </c>
      <c r="B280">
        <v>2.6625999999999999</v>
      </c>
      <c r="C280">
        <v>24.44</v>
      </c>
      <c r="D280">
        <f t="shared" ref="D280" si="30">1/C280*100</f>
        <v>4.0916530278232397</v>
      </c>
      <c r="E280">
        <f t="shared" ref="E280" si="31">D280-B280</f>
        <v>1.4290530278232401</v>
      </c>
      <c r="F280">
        <f t="shared" si="27"/>
        <v>-9.1689660257908895E-2</v>
      </c>
      <c r="G280" s="31">
        <f t="shared" ref="G280" si="32">F280+G279</f>
        <v>13.559864826775399</v>
      </c>
      <c r="H280">
        <v>11306.53</v>
      </c>
      <c r="I280">
        <v>7.2219358589619604</v>
      </c>
    </row>
    <row r="281" spans="1:9" x14ac:dyDescent="0.25">
      <c r="A281" s="43">
        <v>45098</v>
      </c>
      <c r="B281">
        <v>2.6701000000000001</v>
      </c>
      <c r="C281">
        <v>23.94</v>
      </c>
      <c r="D281">
        <f t="shared" ref="D281" si="33">1/C281*100</f>
        <v>4.1771094402673397</v>
      </c>
      <c r="E281">
        <f t="shared" ref="E281" si="34">D281-B281</f>
        <v>1.50700944026734</v>
      </c>
      <c r="F281">
        <f t="shared" ref="F281" si="35">E281-E276</f>
        <v>4.6744095799693901E-2</v>
      </c>
      <c r="G281" s="31">
        <f t="shared" ref="G281" si="36">F281+G280</f>
        <v>13.606608922575001</v>
      </c>
      <c r="H281">
        <v>11058.63</v>
      </c>
      <c r="I281">
        <v>7.2713857174008396</v>
      </c>
    </row>
    <row r="282" spans="1:9" x14ac:dyDescent="0.25">
      <c r="A282" s="34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3.1013233598529599E-2</v>
      </c>
      <c r="G282" s="31">
        <f t="shared" ref="G282" si="40">F282+G281</f>
        <v>13.637622156173601</v>
      </c>
      <c r="H282">
        <v>11026.59</v>
      </c>
      <c r="I282">
        <v>7.3396578748864298</v>
      </c>
    </row>
    <row r="283" spans="1:9" x14ac:dyDescent="0.25">
      <c r="A283" s="43">
        <v>45114</v>
      </c>
      <c r="B283">
        <v>2.6402999999999999</v>
      </c>
      <c r="C283">
        <v>23.77</v>
      </c>
      <c r="D283">
        <f t="shared" si="37"/>
        <v>4.20698359276399</v>
      </c>
      <c r="E283">
        <f t="shared" ref="E283" si="41">D283-B283</f>
        <v>1.5666835927639899</v>
      </c>
      <c r="F283">
        <f t="shared" ref="F283" si="42">E283-E278</f>
        <v>7.9433111793683495E-2</v>
      </c>
      <c r="G283" s="31">
        <f t="shared" ref="G283" si="43">F283+G282</f>
        <v>13.7170552679673</v>
      </c>
      <c r="H283">
        <v>10888.55</v>
      </c>
      <c r="I283">
        <v>7.4492728937210204</v>
      </c>
    </row>
    <row r="284" spans="1:9" x14ac:dyDescent="0.25">
      <c r="A284" s="34">
        <v>45121</v>
      </c>
      <c r="B284">
        <v>2.6444000000000001</v>
      </c>
      <c r="C284">
        <v>24.13</v>
      </c>
      <c r="D284">
        <f t="shared" ref="D284" si="44">1/C284*100</f>
        <v>4.1442188147534198</v>
      </c>
      <c r="E284">
        <f t="shared" ref="E284" si="45">D284-B284</f>
        <v>1.4998188147534199</v>
      </c>
      <c r="F284">
        <f t="shared" ref="F284" si="46">E284-E279</f>
        <v>-7.9774937902764798E-2</v>
      </c>
      <c r="G284" s="31">
        <f t="shared" ref="G284" si="47">F284+G283</f>
        <v>13.637280330064501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5">
        <v>43105</v>
      </c>
      <c r="B2">
        <v>3.9350000000000001</v>
      </c>
      <c r="C2">
        <v>39.960219982794598</v>
      </c>
      <c r="D2">
        <f t="shared" ref="D2:D65" si="0">1/C2*100</f>
        <v>2.5024887261145299</v>
      </c>
      <c r="E2">
        <f t="shared" ref="E2:E65" si="1">D2-B2</f>
        <v>-1.4325112738854699</v>
      </c>
      <c r="F2" t="e">
        <f>E2-#REF!</f>
        <v>#REF!</v>
      </c>
      <c r="G2" s="3"/>
      <c r="H2" s="45">
        <v>43105</v>
      </c>
      <c r="I2" s="6">
        <v>1801.42</v>
      </c>
      <c r="K2">
        <f>INDEX($R$2:$R$25,MATCH(YEAR($H2)&amp;MONTH($H2),$O$2:$O$25,0))*I2</f>
        <v>39.960219982794598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2.2182622588177499E-2</v>
      </c>
    </row>
    <row r="3" spans="1:18" x14ac:dyDescent="0.25">
      <c r="A3" s="45">
        <v>43112</v>
      </c>
      <c r="B3">
        <v>3.9670000000000001</v>
      </c>
      <c r="C3">
        <v>39.6117309819344</v>
      </c>
      <c r="D3">
        <f t="shared" si="0"/>
        <v>2.5245046737696599</v>
      </c>
      <c r="E3">
        <f t="shared" si="1"/>
        <v>-1.4424953262303399</v>
      </c>
      <c r="F3" t="e">
        <f>E3-#REF!</f>
        <v>#REF!</v>
      </c>
      <c r="G3" s="3"/>
      <c r="H3" s="45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2.2076930831377201E-2</v>
      </c>
    </row>
    <row r="4" spans="1:18" x14ac:dyDescent="0.25">
      <c r="A4" s="45">
        <v>43119</v>
      </c>
      <c r="B4">
        <v>4.0599999999999996</v>
      </c>
      <c r="C4">
        <v>38.334677399533</v>
      </c>
      <c r="D4">
        <f t="shared" si="0"/>
        <v>2.6086041877378201</v>
      </c>
      <c r="E4">
        <f t="shared" si="1"/>
        <v>-1.45139581226218</v>
      </c>
      <c r="F4" t="e">
        <f>E4-#REF!</f>
        <v>#REF!</v>
      </c>
      <c r="G4" s="3"/>
      <c r="H4" s="45">
        <v>43119</v>
      </c>
      <c r="I4" s="6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2.13575010318694E-2</v>
      </c>
    </row>
    <row r="5" spans="1:18" x14ac:dyDescent="0.25">
      <c r="A5" s="45">
        <v>43126</v>
      </c>
      <c r="B5">
        <v>3.952</v>
      </c>
      <c r="C5">
        <v>40.301388718200798</v>
      </c>
      <c r="D5">
        <f t="shared" si="0"/>
        <v>2.4813040736444498</v>
      </c>
      <c r="E5">
        <f t="shared" si="1"/>
        <v>-1.4706959263555499</v>
      </c>
      <c r="F5" t="e">
        <f>E5-#REF!</f>
        <v>#REF!</v>
      </c>
      <c r="G5" s="3"/>
      <c r="H5" s="45">
        <v>43126</v>
      </c>
      <c r="I5" s="6">
        <v>1816.8</v>
      </c>
      <c r="K5">
        <f t="shared" si="2"/>
        <v>40.301388718200798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2.02853798612724E-2</v>
      </c>
    </row>
    <row r="6" spans="1:18" x14ac:dyDescent="0.25">
      <c r="A6" s="45">
        <v>43133</v>
      </c>
      <c r="B6">
        <v>3.9249999999999998</v>
      </c>
      <c r="C6">
        <v>37.584429355261499</v>
      </c>
      <c r="D6">
        <f t="shared" si="0"/>
        <v>2.6606762884375401</v>
      </c>
      <c r="E6">
        <f t="shared" si="1"/>
        <v>-1.2643237115624599</v>
      </c>
      <c r="F6" t="e">
        <f t="shared" ref="F6:F69" si="5">E6-E1</f>
        <v>#VALUE!</v>
      </c>
      <c r="G6" s="3"/>
      <c r="H6" s="45">
        <v>43133</v>
      </c>
      <c r="I6" s="6">
        <v>1702.43</v>
      </c>
      <c r="K6">
        <f t="shared" si="2"/>
        <v>37.584429355261499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2.0532333716352401E-2</v>
      </c>
    </row>
    <row r="7" spans="1:18" x14ac:dyDescent="0.25">
      <c r="A7" s="45">
        <v>43140</v>
      </c>
      <c r="B7">
        <v>3.9020000000000001</v>
      </c>
      <c r="C7">
        <v>35.157733118276496</v>
      </c>
      <c r="D7">
        <f t="shared" si="0"/>
        <v>2.8443244524208402</v>
      </c>
      <c r="E7">
        <f t="shared" si="1"/>
        <v>-1.0576755475791599</v>
      </c>
      <c r="F7">
        <f t="shared" si="5"/>
        <v>0.37483572630631601</v>
      </c>
      <c r="G7" s="31">
        <f t="shared" ref="G7:G70" si="6">F7+G6</f>
        <v>0.37483572630631601</v>
      </c>
      <c r="H7" s="45">
        <v>43140</v>
      </c>
      <c r="I7" s="6">
        <v>1592.51</v>
      </c>
      <c r="K7">
        <f t="shared" si="2"/>
        <v>35.157733118276496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2.0616058770460102E-2</v>
      </c>
    </row>
    <row r="8" spans="1:18" x14ac:dyDescent="0.25">
      <c r="A8" s="45">
        <v>43145</v>
      </c>
      <c r="B8">
        <v>3.9</v>
      </c>
      <c r="C8">
        <v>36.355627385186999</v>
      </c>
      <c r="D8">
        <f t="shared" si="0"/>
        <v>2.75060581242355</v>
      </c>
      <c r="E8">
        <f t="shared" si="1"/>
        <v>-1.14939418757645</v>
      </c>
      <c r="F8">
        <f t="shared" si="5"/>
        <v>0.29310113865388199</v>
      </c>
      <c r="G8" s="31">
        <f t="shared" si="6"/>
        <v>0.667936864960198</v>
      </c>
      <c r="H8" s="45">
        <v>43145</v>
      </c>
      <c r="I8" s="6">
        <v>1646.77</v>
      </c>
      <c r="K8">
        <f t="shared" si="2"/>
        <v>36.355627385186999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2.06543370392974E-2</v>
      </c>
    </row>
    <row r="9" spans="1:18" x14ac:dyDescent="0.25">
      <c r="A9" s="45">
        <v>43154</v>
      </c>
      <c r="B9">
        <v>3.895</v>
      </c>
      <c r="C9">
        <v>36.842644479327198</v>
      </c>
      <c r="D9">
        <f t="shared" si="0"/>
        <v>2.7142459889411898</v>
      </c>
      <c r="E9">
        <f t="shared" si="1"/>
        <v>-1.1807540110588099</v>
      </c>
      <c r="F9">
        <f t="shared" si="5"/>
        <v>0.27064180120337</v>
      </c>
      <c r="G9" s="31">
        <f t="shared" si="6"/>
        <v>0.938578666163568</v>
      </c>
      <c r="H9" s="45">
        <v>43154</v>
      </c>
      <c r="I9" s="6">
        <v>1668.83</v>
      </c>
      <c r="K9">
        <f t="shared" si="2"/>
        <v>36.842644479327198</v>
      </c>
      <c r="N9" s="46">
        <v>43313</v>
      </c>
      <c r="O9" s="46" t="str">
        <f t="shared" si="3"/>
        <v>20188</v>
      </c>
      <c r="P9" s="47">
        <v>35.630000000000003</v>
      </c>
      <c r="Q9" s="47">
        <v>1732.35</v>
      </c>
      <c r="R9">
        <f t="shared" si="4"/>
        <v>2.0567437296158401E-2</v>
      </c>
    </row>
    <row r="10" spans="1:18" x14ac:dyDescent="0.25">
      <c r="A10" s="45">
        <v>43161</v>
      </c>
      <c r="B10">
        <v>3.8660000000000001</v>
      </c>
      <c r="C10">
        <v>37.845705403482903</v>
      </c>
      <c r="D10">
        <f t="shared" si="0"/>
        <v>2.6423077317194599</v>
      </c>
      <c r="E10">
        <f t="shared" si="1"/>
        <v>-1.22369226828054</v>
      </c>
      <c r="F10">
        <f t="shared" si="5"/>
        <v>0.24700365807501801</v>
      </c>
      <c r="G10" s="31">
        <f t="shared" si="6"/>
        <v>1.1855823242385899</v>
      </c>
      <c r="H10" s="45">
        <v>43161</v>
      </c>
      <c r="I10" s="6">
        <v>1772.01</v>
      </c>
      <c r="K10">
        <f t="shared" si="2"/>
        <v>37.845705403482903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2.0490029822817401E-2</v>
      </c>
    </row>
    <row r="11" spans="1:18" x14ac:dyDescent="0.25">
      <c r="A11" s="45">
        <v>43168</v>
      </c>
      <c r="B11">
        <v>3.85</v>
      </c>
      <c r="C11">
        <v>39.649346365624297</v>
      </c>
      <c r="D11">
        <f t="shared" si="0"/>
        <v>2.52210967307898</v>
      </c>
      <c r="E11">
        <f t="shared" si="1"/>
        <v>-1.32789032692102</v>
      </c>
      <c r="F11">
        <f t="shared" si="5"/>
        <v>-6.3566615358556802E-2</v>
      </c>
      <c r="G11" s="31">
        <f t="shared" si="6"/>
        <v>1.12201570888003</v>
      </c>
      <c r="H11" s="45">
        <v>43168</v>
      </c>
      <c r="I11" s="6">
        <v>1856.46</v>
      </c>
      <c r="K11">
        <f t="shared" si="2"/>
        <v>39.649346365624297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2.1000334274983799E-2</v>
      </c>
    </row>
    <row r="12" spans="1:18" x14ac:dyDescent="0.25">
      <c r="A12" s="45">
        <v>43175</v>
      </c>
      <c r="B12">
        <v>3.8580000000000001</v>
      </c>
      <c r="C12">
        <v>38.898843779364398</v>
      </c>
      <c r="D12">
        <f t="shared" si="0"/>
        <v>2.5707704981465098</v>
      </c>
      <c r="E12">
        <f t="shared" si="1"/>
        <v>-1.2872295018534901</v>
      </c>
      <c r="F12">
        <f t="shared" si="5"/>
        <v>-0.22955395427433201</v>
      </c>
      <c r="G12" s="31">
        <f t="shared" si="6"/>
        <v>0.89246175460569699</v>
      </c>
      <c r="H12" s="45">
        <v>43175</v>
      </c>
      <c r="I12" s="6">
        <v>1821.32</v>
      </c>
      <c r="K12">
        <f t="shared" si="2"/>
        <v>38.898843779364398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2.10610570549538E-2</v>
      </c>
    </row>
    <row r="13" spans="1:18" x14ac:dyDescent="0.25">
      <c r="A13" s="45">
        <v>43182</v>
      </c>
      <c r="B13">
        <v>3.762</v>
      </c>
      <c r="C13">
        <v>36.863473931027201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1">
        <f t="shared" si="6"/>
        <v>0.99256826514724505</v>
      </c>
      <c r="H13" s="45">
        <v>43182</v>
      </c>
      <c r="I13" s="6">
        <v>1726.02</v>
      </c>
      <c r="K13">
        <f t="shared" si="2"/>
        <v>36.863473931027201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2.1161719043569401E-2</v>
      </c>
    </row>
    <row r="14" spans="1:18" x14ac:dyDescent="0.25">
      <c r="A14" s="45">
        <v>43189</v>
      </c>
      <c r="B14">
        <v>3.778</v>
      </c>
      <c r="C14">
        <v>40.589503561047202</v>
      </c>
      <c r="D14">
        <f t="shared" si="0"/>
        <v>2.4636911326002902</v>
      </c>
      <c r="E14">
        <f t="shared" si="1"/>
        <v>-1.3143088673997101</v>
      </c>
      <c r="F14">
        <f t="shared" si="5"/>
        <v>-0.13355485634089301</v>
      </c>
      <c r="G14" s="31">
        <f t="shared" si="6"/>
        <v>0.85901340880635202</v>
      </c>
      <c r="H14" s="45">
        <v>43189</v>
      </c>
      <c r="I14" s="6">
        <v>1900.48</v>
      </c>
      <c r="K14">
        <f t="shared" si="2"/>
        <v>40.589503561047202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2.1203593829462599E-2</v>
      </c>
    </row>
    <row r="15" spans="1:18" x14ac:dyDescent="0.25">
      <c r="A15" s="45">
        <v>43194</v>
      </c>
      <c r="B15">
        <v>3.7450000000000001</v>
      </c>
      <c r="C15">
        <v>37.260388582983801</v>
      </c>
      <c r="D15">
        <f t="shared" si="0"/>
        <v>2.68381527415601</v>
      </c>
      <c r="E15">
        <f t="shared" si="1"/>
        <v>-1.0611847258439899</v>
      </c>
      <c r="F15">
        <f t="shared" si="5"/>
        <v>0.162507542436542</v>
      </c>
      <c r="G15" s="31">
        <f t="shared" si="6"/>
        <v>1.02152095124289</v>
      </c>
      <c r="H15" s="45">
        <v>43194</v>
      </c>
      <c r="I15" s="6">
        <v>1836.81</v>
      </c>
      <c r="K15">
        <f t="shared" si="2"/>
        <v>37.260388582983801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2.0984423540421002E-2</v>
      </c>
    </row>
    <row r="16" spans="1:18" x14ac:dyDescent="0.25">
      <c r="A16" s="45">
        <v>43203</v>
      </c>
      <c r="B16">
        <v>3.74</v>
      </c>
      <c r="C16">
        <v>37.012501241079001</v>
      </c>
      <c r="D16">
        <f t="shared" si="0"/>
        <v>2.7017898452378302</v>
      </c>
      <c r="E16">
        <f t="shared" si="1"/>
        <v>-1.03821015476217</v>
      </c>
      <c r="F16">
        <f t="shared" si="5"/>
        <v>0.289680172158854</v>
      </c>
      <c r="G16" s="31">
        <f t="shared" si="6"/>
        <v>1.31120112340175</v>
      </c>
      <c r="H16" s="45">
        <v>43203</v>
      </c>
      <c r="I16" s="6">
        <v>1824.59</v>
      </c>
      <c r="K16">
        <f t="shared" si="2"/>
        <v>37.012501241079001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2.04009031932923E-2</v>
      </c>
    </row>
    <row r="17" spans="1:18" x14ac:dyDescent="0.25">
      <c r="A17" s="45">
        <v>43210</v>
      </c>
      <c r="B17">
        <v>3.54</v>
      </c>
      <c r="C17">
        <v>36.164978070475101</v>
      </c>
      <c r="D17">
        <f t="shared" si="0"/>
        <v>2.76510605937957</v>
      </c>
      <c r="E17">
        <f t="shared" si="1"/>
        <v>-0.77489394062042904</v>
      </c>
      <c r="F17">
        <f t="shared" si="5"/>
        <v>0.51233556123305801</v>
      </c>
      <c r="G17" s="31">
        <f t="shared" si="6"/>
        <v>1.82353668463481</v>
      </c>
      <c r="H17" s="45">
        <v>43210</v>
      </c>
      <c r="I17" s="6">
        <v>1782.81</v>
      </c>
      <c r="K17">
        <f t="shared" si="2"/>
        <v>36.164978070475101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2.14920448827353E-2</v>
      </c>
    </row>
    <row r="18" spans="1:18" x14ac:dyDescent="0.25">
      <c r="A18" s="45">
        <v>43217</v>
      </c>
      <c r="B18">
        <v>3.6619999999999999</v>
      </c>
      <c r="C18">
        <v>36.627281877513497</v>
      </c>
      <c r="D18">
        <f t="shared" si="0"/>
        <v>2.73020532439216</v>
      </c>
      <c r="E18">
        <f t="shared" si="1"/>
        <v>-0.93179467560783502</v>
      </c>
      <c r="F18">
        <f t="shared" si="5"/>
        <v>0.117493001427071</v>
      </c>
      <c r="G18" s="31">
        <f t="shared" si="6"/>
        <v>1.9410296860618801</v>
      </c>
      <c r="H18" s="45">
        <v>43217</v>
      </c>
      <c r="I18" s="6">
        <v>1805.6</v>
      </c>
      <c r="K18">
        <f t="shared" si="2"/>
        <v>36.627281877513497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2.1721716744836101E-2</v>
      </c>
    </row>
    <row r="19" spans="1:18" x14ac:dyDescent="0.25">
      <c r="A19" s="45">
        <v>43224</v>
      </c>
      <c r="B19">
        <v>3.657</v>
      </c>
      <c r="C19">
        <v>37.263105845122197</v>
      </c>
      <c r="D19">
        <f t="shared" si="0"/>
        <v>2.6836195677202301</v>
      </c>
      <c r="E19">
        <f t="shared" si="1"/>
        <v>-0.97338043227977</v>
      </c>
      <c r="F19">
        <f t="shared" si="5"/>
        <v>0.34092843511993698</v>
      </c>
      <c r="G19" s="31">
        <f t="shared" si="6"/>
        <v>2.2819581211818099</v>
      </c>
      <c r="H19" s="45">
        <v>43224</v>
      </c>
      <c r="I19" s="6">
        <v>1814.85</v>
      </c>
      <c r="K19">
        <f t="shared" si="2"/>
        <v>37.263105845122197</v>
      </c>
      <c r="N19" s="46">
        <v>43617</v>
      </c>
      <c r="O19" s="46" t="str">
        <f t="shared" si="3"/>
        <v>20196</v>
      </c>
      <c r="P19" s="47">
        <v>40.020000000000003</v>
      </c>
      <c r="Q19" s="47">
        <v>1834.57</v>
      </c>
      <c r="R19">
        <f t="shared" si="4"/>
        <v>2.1814376120834901E-2</v>
      </c>
    </row>
    <row r="20" spans="1:18" x14ac:dyDescent="0.25">
      <c r="A20" s="45">
        <v>43231</v>
      </c>
      <c r="B20">
        <v>3.71</v>
      </c>
      <c r="C20">
        <v>37.672315256089099</v>
      </c>
      <c r="D20">
        <f t="shared" si="0"/>
        <v>2.65446918566643</v>
      </c>
      <c r="E20">
        <f t="shared" si="1"/>
        <v>-1.05553081433357</v>
      </c>
      <c r="F20">
        <f t="shared" si="5"/>
        <v>5.6539115104277098E-3</v>
      </c>
      <c r="G20" s="31">
        <f t="shared" si="6"/>
        <v>2.2876120326922398</v>
      </c>
      <c r="H20" s="45">
        <v>43231</v>
      </c>
      <c r="I20" s="6">
        <v>1834.78</v>
      </c>
      <c r="K20">
        <f t="shared" si="2"/>
        <v>37.672315256089099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2.1999040943108499E-2</v>
      </c>
    </row>
    <row r="21" spans="1:18" x14ac:dyDescent="0.25">
      <c r="A21" s="45">
        <v>43238</v>
      </c>
      <c r="B21">
        <v>3.722</v>
      </c>
      <c r="C21">
        <v>37.712763953510297</v>
      </c>
      <c r="D21">
        <f t="shared" si="0"/>
        <v>2.6516221437196501</v>
      </c>
      <c r="E21">
        <f t="shared" si="1"/>
        <v>-1.0703778562803501</v>
      </c>
      <c r="F21">
        <f t="shared" si="5"/>
        <v>-3.2167701518187798E-2</v>
      </c>
      <c r="G21" s="31">
        <f t="shared" si="6"/>
        <v>2.2554443311740502</v>
      </c>
      <c r="H21" s="45">
        <v>43238</v>
      </c>
      <c r="I21" s="6">
        <v>1836.75</v>
      </c>
      <c r="K21">
        <f t="shared" si="2"/>
        <v>37.712763953510297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2.23099546911847E-2</v>
      </c>
    </row>
    <row r="22" spans="1:18" x14ac:dyDescent="0.25">
      <c r="A22" s="45">
        <v>43245</v>
      </c>
      <c r="B22">
        <v>3.6850000000000001</v>
      </c>
      <c r="C22">
        <v>37.0516228078437</v>
      </c>
      <c r="D22">
        <f t="shared" si="0"/>
        <v>2.6989371158887598</v>
      </c>
      <c r="E22">
        <f t="shared" si="1"/>
        <v>-0.98606288411123699</v>
      </c>
      <c r="F22">
        <f t="shared" si="5"/>
        <v>-0.211168943490808</v>
      </c>
      <c r="G22" s="31">
        <f t="shared" si="6"/>
        <v>2.04427538768324</v>
      </c>
      <c r="H22" s="45">
        <v>43245</v>
      </c>
      <c r="I22" s="6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2.2295798876660701E-2</v>
      </c>
    </row>
    <row r="23" spans="1:18" x14ac:dyDescent="0.25">
      <c r="A23" s="45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-0.81065236646384997</v>
      </c>
      <c r="F23">
        <f t="shared" si="5"/>
        <v>0.12114230914398499</v>
      </c>
      <c r="G23" s="31">
        <f t="shared" si="6"/>
        <v>2.1654176968272298</v>
      </c>
      <c r="H23" s="45">
        <v>43252</v>
      </c>
      <c r="I23" s="6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2.2278452598982802E-2</v>
      </c>
    </row>
    <row r="24" spans="1:18" x14ac:dyDescent="0.25">
      <c r="A24" s="45">
        <v>43259</v>
      </c>
      <c r="B24">
        <v>3.6880000000000002</v>
      </c>
      <c r="C24">
        <v>35.284796906817903</v>
      </c>
      <c r="D24">
        <f t="shared" si="0"/>
        <v>2.83408177930245</v>
      </c>
      <c r="E24">
        <f t="shared" si="1"/>
        <v>-0.85391822069755197</v>
      </c>
      <c r="F24">
        <f t="shared" si="5"/>
        <v>0.11946221158221799</v>
      </c>
      <c r="G24" s="31">
        <f t="shared" si="6"/>
        <v>2.28487990840945</v>
      </c>
      <c r="H24" s="45">
        <v>43259</v>
      </c>
      <c r="I24" s="6">
        <v>1711.52</v>
      </c>
      <c r="K24">
        <f t="shared" si="2"/>
        <v>35.284796906817903</v>
      </c>
      <c r="N24" s="46">
        <v>43770</v>
      </c>
      <c r="O24" s="46" t="str">
        <f t="shared" si="3"/>
        <v>201911</v>
      </c>
      <c r="P24" s="36">
        <v>43.05</v>
      </c>
      <c r="Q24" s="36">
        <v>1933.18</v>
      </c>
      <c r="R24">
        <f t="shared" si="4"/>
        <v>2.2269007541977501E-2</v>
      </c>
    </row>
    <row r="25" spans="1:18" x14ac:dyDescent="0.25">
      <c r="A25" s="45">
        <v>43266</v>
      </c>
      <c r="B25">
        <v>3.6469999999999998</v>
      </c>
      <c r="C25">
        <v>33.844559041113499</v>
      </c>
      <c r="D25">
        <f t="shared" si="0"/>
        <v>2.9546846770413699</v>
      </c>
      <c r="E25">
        <f t="shared" si="1"/>
        <v>-0.69231532295862996</v>
      </c>
      <c r="F25">
        <f t="shared" si="5"/>
        <v>0.36321549137493597</v>
      </c>
      <c r="G25" s="31">
        <f t="shared" si="6"/>
        <v>2.6480953997843799</v>
      </c>
      <c r="H25" s="45">
        <v>43266</v>
      </c>
      <c r="I25" s="6">
        <v>1641.66</v>
      </c>
      <c r="K25">
        <f t="shared" si="2"/>
        <v>33.844559041113499</v>
      </c>
      <c r="N25" s="46">
        <v>43812</v>
      </c>
      <c r="O25" s="46" t="str">
        <f t="shared" si="3"/>
        <v>201912</v>
      </c>
      <c r="P25" s="47">
        <v>45.76</v>
      </c>
      <c r="Q25" s="47">
        <v>2050.5100000000002</v>
      </c>
      <c r="R25">
        <f t="shared" si="4"/>
        <v>2.2316399334799598E-2</v>
      </c>
    </row>
    <row r="26" spans="1:18" x14ac:dyDescent="0.25">
      <c r="A26" s="45">
        <v>43273</v>
      </c>
      <c r="B26">
        <v>3.6030000000000002</v>
      </c>
      <c r="C26">
        <v>31.947881634231202</v>
      </c>
      <c r="D26">
        <f t="shared" si="0"/>
        <v>3.13009798724348</v>
      </c>
      <c r="E26">
        <f t="shared" si="1"/>
        <v>-0.472902012756521</v>
      </c>
      <c r="F26">
        <f t="shared" si="5"/>
        <v>0.59747584352383198</v>
      </c>
      <c r="G26" s="31">
        <f t="shared" si="6"/>
        <v>3.2455712433082202</v>
      </c>
      <c r="H26" s="45">
        <v>43273</v>
      </c>
      <c r="I26" s="6">
        <v>1549.66</v>
      </c>
      <c r="K26">
        <f t="shared" si="2"/>
        <v>31.947881634231202</v>
      </c>
      <c r="N26" s="46"/>
      <c r="O26" s="48"/>
    </row>
    <row r="27" spans="1:18" x14ac:dyDescent="0.25">
      <c r="A27" s="45">
        <v>43280</v>
      </c>
      <c r="B27">
        <v>3.5430000000000001</v>
      </c>
      <c r="C27">
        <v>33.124027787086</v>
      </c>
      <c r="D27">
        <f t="shared" si="0"/>
        <v>3.0189565303705801</v>
      </c>
      <c r="E27">
        <f t="shared" si="1"/>
        <v>-0.52404346962941495</v>
      </c>
      <c r="F27">
        <f t="shared" si="5"/>
        <v>0.46201941448182099</v>
      </c>
      <c r="G27" s="31">
        <f t="shared" si="6"/>
        <v>3.7075906577900399</v>
      </c>
      <c r="H27" s="45">
        <v>43280</v>
      </c>
      <c r="I27" s="6">
        <v>1606.71</v>
      </c>
      <c r="K27">
        <f t="shared" si="2"/>
        <v>33.124027787086</v>
      </c>
      <c r="N27" s="46"/>
      <c r="O27" s="48"/>
    </row>
    <row r="28" spans="1:18" x14ac:dyDescent="0.25">
      <c r="A28" s="45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-0.39877717652425998</v>
      </c>
      <c r="F28">
        <f t="shared" si="5"/>
        <v>0.41187518993958999</v>
      </c>
      <c r="G28" s="31">
        <f t="shared" si="6"/>
        <v>4.1194658477296304</v>
      </c>
      <c r="H28" s="45">
        <v>43287</v>
      </c>
      <c r="I28" s="6">
        <v>1541.31</v>
      </c>
      <c r="K28">
        <f t="shared" si="2"/>
        <v>31.8347362220394</v>
      </c>
      <c r="N28" s="46"/>
      <c r="O28" s="48"/>
    </row>
    <row r="29" spans="1:18" x14ac:dyDescent="0.25">
      <c r="A29" s="45">
        <v>43294</v>
      </c>
      <c r="B29">
        <v>3.516</v>
      </c>
      <c r="C29">
        <v>33.428218324621199</v>
      </c>
      <c r="D29">
        <f t="shared" si="0"/>
        <v>2.9914845903212899</v>
      </c>
      <c r="E29">
        <f t="shared" si="1"/>
        <v>-0.52451540967871202</v>
      </c>
      <c r="F29">
        <f t="shared" si="5"/>
        <v>0.32940281101884</v>
      </c>
      <c r="G29" s="31">
        <f t="shared" si="6"/>
        <v>4.44886865874847</v>
      </c>
      <c r="H29" s="45">
        <v>43294</v>
      </c>
      <c r="I29" s="6">
        <v>1618.46</v>
      </c>
      <c r="K29">
        <f t="shared" si="2"/>
        <v>33.428218324621199</v>
      </c>
      <c r="N29" s="46"/>
      <c r="O29" s="48"/>
    </row>
    <row r="30" spans="1:18" x14ac:dyDescent="0.25">
      <c r="A30" s="45">
        <v>43301</v>
      </c>
      <c r="B30">
        <v>3.508</v>
      </c>
      <c r="C30">
        <v>33.244188181601103</v>
      </c>
      <c r="D30">
        <f t="shared" si="0"/>
        <v>3.00804457770891</v>
      </c>
      <c r="E30">
        <f t="shared" si="1"/>
        <v>-0.49995542229108503</v>
      </c>
      <c r="F30">
        <f t="shared" si="5"/>
        <v>0.19235990066754499</v>
      </c>
      <c r="G30" s="31">
        <f t="shared" si="6"/>
        <v>4.6412285594160103</v>
      </c>
      <c r="H30" s="45">
        <v>43301</v>
      </c>
      <c r="I30" s="6">
        <v>1609.55</v>
      </c>
      <c r="K30">
        <f t="shared" si="2"/>
        <v>33.244188181601103</v>
      </c>
      <c r="N30" s="46"/>
      <c r="O30" s="48"/>
    </row>
    <row r="31" spans="1:18" x14ac:dyDescent="0.25">
      <c r="A31" s="45">
        <v>43308</v>
      </c>
      <c r="B31">
        <v>3.5569999999999999</v>
      </c>
      <c r="C31">
        <v>32.9347862127524</v>
      </c>
      <c r="D31">
        <f t="shared" si="0"/>
        <v>3.03630329810004</v>
      </c>
      <c r="E31">
        <f t="shared" si="1"/>
        <v>-0.52069670189995498</v>
      </c>
      <c r="F31">
        <f t="shared" si="5"/>
        <v>-4.7794689143434002E-2</v>
      </c>
      <c r="G31" s="31">
        <f t="shared" si="6"/>
        <v>4.5934338702725803</v>
      </c>
      <c r="H31" s="45">
        <v>43308</v>
      </c>
      <c r="I31" s="6">
        <v>1594.57</v>
      </c>
      <c r="K31">
        <f t="shared" si="2"/>
        <v>32.9347862127524</v>
      </c>
      <c r="N31" s="46"/>
      <c r="O31" s="48"/>
    </row>
    <row r="32" spans="1:18" x14ac:dyDescent="0.25">
      <c r="A32" s="45">
        <v>43315</v>
      </c>
      <c r="B32">
        <v>3.49</v>
      </c>
      <c r="C32">
        <v>30.472920772361199</v>
      </c>
      <c r="D32">
        <f t="shared" si="0"/>
        <v>3.2816020737565599</v>
      </c>
      <c r="E32">
        <f t="shared" si="1"/>
        <v>-0.208397926243436</v>
      </c>
      <c r="F32">
        <f t="shared" si="5"/>
        <v>0.315645543385979</v>
      </c>
      <c r="G32" s="31">
        <f t="shared" si="6"/>
        <v>4.90907941365856</v>
      </c>
      <c r="H32" s="45">
        <v>43315</v>
      </c>
      <c r="I32" s="6">
        <v>1481.61</v>
      </c>
      <c r="K32">
        <f t="shared" si="2"/>
        <v>30.472920772361199</v>
      </c>
      <c r="N32" s="46"/>
      <c r="O32" s="48"/>
    </row>
    <row r="33" spans="1:15" x14ac:dyDescent="0.25">
      <c r="A33" s="45">
        <v>43322</v>
      </c>
      <c r="B33">
        <v>3.5739999999999998</v>
      </c>
      <c r="C33">
        <v>31.092000634975602</v>
      </c>
      <c r="D33">
        <f t="shared" si="0"/>
        <v>3.2162613520440102</v>
      </c>
      <c r="E33">
        <f t="shared" si="1"/>
        <v>-0.35773864795598498</v>
      </c>
      <c r="F33">
        <f t="shared" si="5"/>
        <v>4.1038528568275702E-2</v>
      </c>
      <c r="G33" s="31">
        <f t="shared" si="6"/>
        <v>4.9501179422268304</v>
      </c>
      <c r="H33" s="45">
        <v>43322</v>
      </c>
      <c r="I33" s="6">
        <v>1511.71</v>
      </c>
      <c r="K33">
        <f t="shared" si="2"/>
        <v>31.092000634975602</v>
      </c>
      <c r="N33" s="46"/>
      <c r="O33" s="48"/>
    </row>
    <row r="34" spans="1:15" x14ac:dyDescent="0.25">
      <c r="A34" s="45">
        <v>43329</v>
      </c>
      <c r="B34">
        <v>3.6560000000000001</v>
      </c>
      <c r="C34">
        <v>29.500080988253</v>
      </c>
      <c r="D34">
        <f t="shared" si="0"/>
        <v>3.38982120217976</v>
      </c>
      <c r="E34">
        <f t="shared" si="1"/>
        <v>-0.26617879782024301</v>
      </c>
      <c r="F34">
        <f t="shared" si="5"/>
        <v>0.25833661185847001</v>
      </c>
      <c r="G34" s="31">
        <f t="shared" si="6"/>
        <v>5.2084545540853</v>
      </c>
      <c r="H34" s="45">
        <v>43329</v>
      </c>
      <c r="I34" s="6">
        <v>1434.31</v>
      </c>
      <c r="K34">
        <f t="shared" si="2"/>
        <v>29.500080988253</v>
      </c>
      <c r="N34" s="46"/>
      <c r="O34" s="48"/>
    </row>
    <row r="35" spans="1:15" x14ac:dyDescent="0.25">
      <c r="A35" s="45">
        <v>43336</v>
      </c>
      <c r="B35">
        <v>3.6379999999999999</v>
      </c>
      <c r="C35">
        <v>29.8246351487863</v>
      </c>
      <c r="D35">
        <f t="shared" si="0"/>
        <v>3.3529328858887801</v>
      </c>
      <c r="E35">
        <f t="shared" si="1"/>
        <v>-0.28506711411121899</v>
      </c>
      <c r="F35">
        <f t="shared" si="5"/>
        <v>0.21488830817986601</v>
      </c>
      <c r="G35" s="31">
        <f t="shared" si="6"/>
        <v>5.4233428622651703</v>
      </c>
      <c r="H35" s="45">
        <v>43336</v>
      </c>
      <c r="I35" s="6">
        <v>1450.09</v>
      </c>
      <c r="K35">
        <f t="shared" si="2"/>
        <v>29.8246351487863</v>
      </c>
      <c r="N35" s="46"/>
      <c r="O35" s="48"/>
    </row>
    <row r="36" spans="1:15" x14ac:dyDescent="0.25">
      <c r="A36" s="45">
        <v>43343</v>
      </c>
      <c r="B36">
        <v>3.6</v>
      </c>
      <c r="C36">
        <v>29.518386007446502</v>
      </c>
      <c r="D36">
        <f t="shared" si="0"/>
        <v>3.3877190973372802</v>
      </c>
      <c r="E36">
        <f t="shared" si="1"/>
        <v>-0.21228090266272201</v>
      </c>
      <c r="F36">
        <f t="shared" si="5"/>
        <v>0.308415799237233</v>
      </c>
      <c r="G36" s="31">
        <f t="shared" si="6"/>
        <v>5.7317586615023997</v>
      </c>
      <c r="H36" s="45">
        <v>43343</v>
      </c>
      <c r="I36" s="6">
        <v>1435.2</v>
      </c>
      <c r="K36">
        <f t="shared" si="2"/>
        <v>29.518386007446502</v>
      </c>
      <c r="N36" s="46"/>
      <c r="O36" s="48"/>
    </row>
    <row r="37" spans="1:15" x14ac:dyDescent="0.25">
      <c r="A37" s="45">
        <v>43350</v>
      </c>
      <c r="B37">
        <v>3.653</v>
      </c>
      <c r="C37">
        <v>29.203005204374001</v>
      </c>
      <c r="D37">
        <f t="shared" si="0"/>
        <v>3.4243051117568601</v>
      </c>
      <c r="E37">
        <f t="shared" si="1"/>
        <v>-0.22869488824314299</v>
      </c>
      <c r="F37">
        <f t="shared" si="5"/>
        <v>-2.0296961999707101E-2</v>
      </c>
      <c r="G37" s="31">
        <f t="shared" si="6"/>
        <v>5.7114616995027001</v>
      </c>
      <c r="H37" s="45">
        <v>43350</v>
      </c>
      <c r="I37" s="6">
        <v>1425.23</v>
      </c>
      <c r="K37">
        <f t="shared" ref="K37:K73" si="7">INDEX($R$2:$R$25,MATCH(YEAR($H37)&amp;MONTH($H37),$O$2:$O$25,0))*I37</f>
        <v>29.203005204374001</v>
      </c>
      <c r="N37" s="46"/>
      <c r="O37" s="48"/>
    </row>
    <row r="38" spans="1:15" x14ac:dyDescent="0.25">
      <c r="A38" s="45">
        <v>43357</v>
      </c>
      <c r="B38">
        <v>3.6749999999999998</v>
      </c>
      <c r="C38">
        <v>28.0010600549675</v>
      </c>
      <c r="D38">
        <f t="shared" si="0"/>
        <v>3.5712933654545602</v>
      </c>
      <c r="E38">
        <f t="shared" si="1"/>
        <v>-0.103706634545444</v>
      </c>
      <c r="F38">
        <f t="shared" si="5"/>
        <v>0.25403201341053999</v>
      </c>
      <c r="G38" s="31">
        <f t="shared" si="6"/>
        <v>5.9654937129132399</v>
      </c>
      <c r="H38" s="45">
        <v>43357</v>
      </c>
      <c r="I38" s="6">
        <v>1366.57</v>
      </c>
      <c r="K38">
        <f t="shared" si="7"/>
        <v>28.0010600549675</v>
      </c>
      <c r="N38" s="46"/>
      <c r="O38" s="48"/>
    </row>
    <row r="39" spans="1:15" x14ac:dyDescent="0.25">
      <c r="A39" s="45">
        <v>43364</v>
      </c>
      <c r="B39">
        <v>3.7130000000000001</v>
      </c>
      <c r="C39">
        <v>28.913890883574101</v>
      </c>
      <c r="D39">
        <f t="shared" si="0"/>
        <v>3.4585452508852699</v>
      </c>
      <c r="E39">
        <f t="shared" si="1"/>
        <v>-0.25445474911473398</v>
      </c>
      <c r="F39">
        <f t="shared" si="5"/>
        <v>1.1724048705508999E-2</v>
      </c>
      <c r="G39" s="31">
        <f t="shared" si="6"/>
        <v>5.9772177616187498</v>
      </c>
      <c r="H39" s="45">
        <v>43364</v>
      </c>
      <c r="I39" s="6">
        <v>1411.12</v>
      </c>
      <c r="K39">
        <f t="shared" si="7"/>
        <v>28.913890883574101</v>
      </c>
      <c r="N39" s="46"/>
      <c r="O39" s="48"/>
    </row>
    <row r="40" spans="1:15" x14ac:dyDescent="0.25">
      <c r="A40" s="45">
        <v>43371</v>
      </c>
      <c r="B40">
        <v>3.653</v>
      </c>
      <c r="C40">
        <v>28.918398690135099</v>
      </c>
      <c r="D40">
        <f t="shared" si="0"/>
        <v>3.4580061320654298</v>
      </c>
      <c r="E40">
        <f t="shared" si="1"/>
        <v>-0.19499386793457199</v>
      </c>
      <c r="F40">
        <f t="shared" si="5"/>
        <v>9.0073246176646901E-2</v>
      </c>
      <c r="G40" s="31">
        <f t="shared" si="6"/>
        <v>6.0672910077953901</v>
      </c>
      <c r="H40" s="45">
        <v>43371</v>
      </c>
      <c r="I40" s="6">
        <v>1411.34</v>
      </c>
      <c r="K40">
        <f t="shared" si="7"/>
        <v>28.918398690135099</v>
      </c>
      <c r="N40" s="46"/>
      <c r="O40" s="48"/>
    </row>
    <row r="41" spans="1:15" x14ac:dyDescent="0.25">
      <c r="A41" s="45">
        <v>43385</v>
      </c>
      <c r="B41">
        <v>3.605</v>
      </c>
      <c r="C41">
        <v>26.6370339977322</v>
      </c>
      <c r="D41">
        <f t="shared" si="0"/>
        <v>3.7541717297997099</v>
      </c>
      <c r="E41">
        <f t="shared" si="1"/>
        <v>0.14917172979971099</v>
      </c>
      <c r="F41">
        <f t="shared" si="5"/>
        <v>0.36145263246243298</v>
      </c>
      <c r="G41" s="31">
        <f t="shared" si="6"/>
        <v>6.42874364025782</v>
      </c>
      <c r="H41" s="45">
        <v>43385</v>
      </c>
      <c r="I41" s="6">
        <v>1268.4100000000001</v>
      </c>
      <c r="K41">
        <f t="shared" si="7"/>
        <v>26.6370339977322</v>
      </c>
      <c r="N41" s="46"/>
      <c r="O41" s="48"/>
    </row>
    <row r="42" spans="1:15" x14ac:dyDescent="0.25">
      <c r="A42" s="45">
        <v>43392</v>
      </c>
      <c r="B42">
        <v>3.5830000000000002</v>
      </c>
      <c r="C42">
        <v>26.248107806959499</v>
      </c>
      <c r="D42">
        <f t="shared" si="0"/>
        <v>3.8097984332983299</v>
      </c>
      <c r="E42">
        <f t="shared" si="1"/>
        <v>0.22679843329833099</v>
      </c>
      <c r="F42">
        <f t="shared" si="5"/>
        <v>0.45549332154147398</v>
      </c>
      <c r="G42" s="31">
        <f t="shared" si="6"/>
        <v>6.8842369617993002</v>
      </c>
      <c r="H42" s="45">
        <v>43392</v>
      </c>
      <c r="I42" s="6">
        <v>1249.8900000000001</v>
      </c>
      <c r="K42">
        <f t="shared" si="7"/>
        <v>26.248107806959499</v>
      </c>
      <c r="N42" s="46"/>
      <c r="O42" s="48"/>
    </row>
    <row r="43" spans="1:15" x14ac:dyDescent="0.25">
      <c r="A43" s="45">
        <v>43399</v>
      </c>
      <c r="B43">
        <v>3.552</v>
      </c>
      <c r="C43">
        <v>26.527412252816799</v>
      </c>
      <c r="D43">
        <f t="shared" si="0"/>
        <v>3.7696854501660502</v>
      </c>
      <c r="E43">
        <f t="shared" si="1"/>
        <v>0.21768545016604701</v>
      </c>
      <c r="F43">
        <f t="shared" si="5"/>
        <v>0.321392084711491</v>
      </c>
      <c r="G43" s="31">
        <f t="shared" si="6"/>
        <v>7.2056290465107899</v>
      </c>
      <c r="H43" s="45">
        <v>43399</v>
      </c>
      <c r="I43" s="6">
        <v>1263.19</v>
      </c>
      <c r="K43">
        <f t="shared" si="7"/>
        <v>26.527412252816799</v>
      </c>
      <c r="N43" s="46"/>
      <c r="O43" s="48"/>
    </row>
    <row r="44" spans="1:15" x14ac:dyDescent="0.25">
      <c r="A44" s="45">
        <v>43406</v>
      </c>
      <c r="B44">
        <v>3.5510000000000002</v>
      </c>
      <c r="C44">
        <v>28.396202006053201</v>
      </c>
      <c r="D44">
        <f t="shared" si="0"/>
        <v>3.5215977115067401</v>
      </c>
      <c r="E44">
        <f t="shared" si="1"/>
        <v>-2.9402288493261899E-2</v>
      </c>
      <c r="F44">
        <f t="shared" si="5"/>
        <v>0.22505246062147199</v>
      </c>
      <c r="G44" s="31">
        <f t="shared" si="6"/>
        <v>7.4306815071322596</v>
      </c>
      <c r="H44" s="45">
        <v>43406</v>
      </c>
      <c r="I44" s="6">
        <v>1348.28</v>
      </c>
      <c r="K44">
        <f t="shared" si="7"/>
        <v>28.396202006053201</v>
      </c>
      <c r="N44" s="46"/>
      <c r="O44" s="48"/>
    </row>
    <row r="45" spans="1:15" x14ac:dyDescent="0.25">
      <c r="A45" s="45">
        <v>43413</v>
      </c>
      <c r="B45">
        <v>3.5</v>
      </c>
      <c r="C45">
        <v>27.860198104004599</v>
      </c>
      <c r="D45">
        <f t="shared" si="0"/>
        <v>3.5893499258939601</v>
      </c>
      <c r="E45">
        <f t="shared" si="1"/>
        <v>8.9349925893961402E-2</v>
      </c>
      <c r="F45">
        <f t="shared" si="5"/>
        <v>0.28434379382853397</v>
      </c>
      <c r="G45" s="31">
        <f t="shared" si="6"/>
        <v>7.7150253009607903</v>
      </c>
      <c r="H45" s="45">
        <v>43413</v>
      </c>
      <c r="I45" s="6">
        <v>1322.83</v>
      </c>
      <c r="K45">
        <f t="shared" si="7"/>
        <v>27.860198104004599</v>
      </c>
      <c r="N45" s="46"/>
      <c r="O45" s="48"/>
    </row>
    <row r="46" spans="1:15" x14ac:dyDescent="0.25">
      <c r="A46" s="45">
        <v>43420</v>
      </c>
      <c r="B46">
        <v>3.3660000000000001</v>
      </c>
      <c r="C46">
        <v>29.554560144075602</v>
      </c>
      <c r="D46">
        <f t="shared" si="0"/>
        <v>3.3835726030944002</v>
      </c>
      <c r="E46">
        <f t="shared" si="1"/>
        <v>1.7572603094403699E-2</v>
      </c>
      <c r="F46">
        <f t="shared" si="5"/>
        <v>-0.13159912670530699</v>
      </c>
      <c r="G46" s="31">
        <f t="shared" si="6"/>
        <v>7.5834261742554903</v>
      </c>
      <c r="H46" s="45">
        <v>43420</v>
      </c>
      <c r="I46" s="6">
        <v>1403.28</v>
      </c>
      <c r="K46">
        <f t="shared" si="7"/>
        <v>29.554560144075602</v>
      </c>
    </row>
    <row r="47" spans="1:15" x14ac:dyDescent="0.25">
      <c r="A47" s="45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0.20799315560792001</v>
      </c>
      <c r="F47">
        <f t="shared" si="5"/>
        <v>-1.8805277690411501E-2</v>
      </c>
      <c r="G47" s="31">
        <f t="shared" si="6"/>
        <v>7.5646208965650796</v>
      </c>
      <c r="H47" s="45">
        <v>43427</v>
      </c>
      <c r="I47" s="6">
        <v>1308.74</v>
      </c>
      <c r="K47">
        <f t="shared" si="7"/>
        <v>27.5634478101003</v>
      </c>
    </row>
    <row r="48" spans="1:15" x14ac:dyDescent="0.25">
      <c r="A48" s="45">
        <v>43434</v>
      </c>
      <c r="B48">
        <v>3.3980000000000001</v>
      </c>
      <c r="C48">
        <v>27.998358638285101</v>
      </c>
      <c r="D48">
        <f t="shared" si="0"/>
        <v>3.5716379410634298</v>
      </c>
      <c r="E48">
        <f t="shared" si="1"/>
        <v>0.173637941063426</v>
      </c>
      <c r="F48">
        <f t="shared" si="5"/>
        <v>-4.4047509102620501E-2</v>
      </c>
      <c r="G48" s="31">
        <f t="shared" si="6"/>
        <v>7.5205733874624601</v>
      </c>
      <c r="H48" s="45">
        <v>43434</v>
      </c>
      <c r="I48" s="6">
        <v>1329.39</v>
      </c>
      <c r="K48">
        <f t="shared" si="7"/>
        <v>27.998358638285101</v>
      </c>
    </row>
    <row r="49" spans="1:11" x14ac:dyDescent="0.25">
      <c r="A49" s="45">
        <v>43441</v>
      </c>
      <c r="B49">
        <v>3.3140000000000001</v>
      </c>
      <c r="C49">
        <v>28.378288471807402</v>
      </c>
      <c r="D49">
        <f t="shared" si="0"/>
        <v>3.5238206877537999</v>
      </c>
      <c r="E49">
        <f t="shared" si="1"/>
        <v>0.209820687753797</v>
      </c>
      <c r="F49">
        <f t="shared" si="5"/>
        <v>0.23922297624705899</v>
      </c>
      <c r="G49" s="31">
        <f t="shared" si="6"/>
        <v>7.7597963637095102</v>
      </c>
      <c r="H49" s="45">
        <v>43441</v>
      </c>
      <c r="I49" s="6">
        <v>1341.02</v>
      </c>
      <c r="K49">
        <f t="shared" si="7"/>
        <v>28.378288471807402</v>
      </c>
    </row>
    <row r="50" spans="1:11" x14ac:dyDescent="0.25">
      <c r="A50" s="45">
        <v>43448</v>
      </c>
      <c r="B50">
        <v>3.3690000000000002</v>
      </c>
      <c r="C50">
        <v>27.731586337835999</v>
      </c>
      <c r="D50">
        <f t="shared" si="0"/>
        <v>3.6059963819510599</v>
      </c>
      <c r="E50">
        <f t="shared" si="1"/>
        <v>0.23699638195105699</v>
      </c>
      <c r="F50">
        <f t="shared" si="5"/>
        <v>0.147646456057096</v>
      </c>
      <c r="G50" s="31">
        <f t="shared" si="6"/>
        <v>7.9074428197666098</v>
      </c>
      <c r="H50" s="45">
        <v>43448</v>
      </c>
      <c r="I50" s="6">
        <v>1310.46</v>
      </c>
      <c r="K50">
        <f t="shared" si="7"/>
        <v>27.731586337835999</v>
      </c>
    </row>
    <row r="51" spans="1:11" x14ac:dyDescent="0.25">
      <c r="A51" s="45">
        <v>43455</v>
      </c>
      <c r="B51">
        <v>3.355</v>
      </c>
      <c r="C51">
        <v>26.881731701046199</v>
      </c>
      <c r="D51">
        <f t="shared" si="0"/>
        <v>3.7199984402830801</v>
      </c>
      <c r="E51">
        <f t="shared" si="1"/>
        <v>0.36499844028307699</v>
      </c>
      <c r="F51">
        <f t="shared" si="5"/>
        <v>0.34742583718867298</v>
      </c>
      <c r="G51" s="31">
        <f t="shared" si="6"/>
        <v>8.2548686569552796</v>
      </c>
      <c r="H51" s="45">
        <v>43455</v>
      </c>
      <c r="I51" s="6">
        <v>1270.3</v>
      </c>
      <c r="K51">
        <f t="shared" si="7"/>
        <v>26.881731701046199</v>
      </c>
    </row>
    <row r="52" spans="1:11" x14ac:dyDescent="0.25">
      <c r="A52" s="45">
        <v>43462</v>
      </c>
      <c r="B52">
        <v>3.2730000000000001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0.29781584432937103</v>
      </c>
      <c r="G52" s="31">
        <f t="shared" si="6"/>
        <v>8.5526845012846504</v>
      </c>
      <c r="H52" s="45">
        <v>43462</v>
      </c>
      <c r="I52" s="6">
        <v>1250.53</v>
      </c>
      <c r="K52">
        <f t="shared" si="7"/>
        <v>26.4633645155549</v>
      </c>
    </row>
    <row r="53" spans="1:11" x14ac:dyDescent="0.25">
      <c r="A53" s="45">
        <v>43469</v>
      </c>
      <c r="B53">
        <v>3.1760000000000002</v>
      </c>
      <c r="C53">
        <v>26.4018668926937</v>
      </c>
      <c r="D53">
        <f t="shared" si="0"/>
        <v>3.78761094457579</v>
      </c>
      <c r="E53">
        <f t="shared" si="1"/>
        <v>0.61161094457579501</v>
      </c>
      <c r="F53">
        <f t="shared" si="5"/>
        <v>0.43797300351236901</v>
      </c>
      <c r="G53" s="31">
        <f t="shared" si="6"/>
        <v>8.9906575047970207</v>
      </c>
      <c r="H53" s="45">
        <v>43469</v>
      </c>
      <c r="I53" s="6">
        <v>1245.1600000000001</v>
      </c>
      <c r="K53">
        <f t="shared" si="7"/>
        <v>26.4018668926937</v>
      </c>
    </row>
    <row r="54" spans="1:11" x14ac:dyDescent="0.25">
      <c r="A54" s="45">
        <v>43476</v>
      </c>
      <c r="B54">
        <v>3.1379999999999999</v>
      </c>
      <c r="C54">
        <v>26.749605831496901</v>
      </c>
      <c r="D54">
        <f t="shared" si="0"/>
        <v>3.7383728429468199</v>
      </c>
      <c r="E54">
        <f t="shared" si="1"/>
        <v>0.60037284294682403</v>
      </c>
      <c r="F54">
        <f t="shared" si="5"/>
        <v>0.390552155193027</v>
      </c>
      <c r="G54" s="31">
        <f t="shared" si="6"/>
        <v>9.3812096599900503</v>
      </c>
      <c r="H54" s="45">
        <v>43476</v>
      </c>
      <c r="I54" s="6">
        <v>1261.56</v>
      </c>
      <c r="K54">
        <f t="shared" si="7"/>
        <v>26.749605831496901</v>
      </c>
    </row>
    <row r="55" spans="1:11" x14ac:dyDescent="0.25">
      <c r="A55" s="45">
        <v>43483</v>
      </c>
      <c r="B55">
        <v>3.1179999999999999</v>
      </c>
      <c r="C55">
        <v>26.917962366502799</v>
      </c>
      <c r="D55">
        <f t="shared" si="0"/>
        <v>3.71499144840331</v>
      </c>
      <c r="E55">
        <f t="shared" si="1"/>
        <v>0.59699144840330898</v>
      </c>
      <c r="F55">
        <f t="shared" si="5"/>
        <v>0.35999506645225199</v>
      </c>
      <c r="G55" s="31">
        <f t="shared" si="6"/>
        <v>9.7412047264422998</v>
      </c>
      <c r="H55" s="45">
        <v>43483</v>
      </c>
      <c r="I55" s="6">
        <v>1269.5</v>
      </c>
      <c r="K55">
        <f t="shared" si="7"/>
        <v>26.917962366502799</v>
      </c>
    </row>
    <row r="56" spans="1:11" x14ac:dyDescent="0.25">
      <c r="A56" s="45">
        <v>43490</v>
      </c>
      <c r="B56">
        <v>3.157</v>
      </c>
      <c r="C56">
        <v>26.8329359552467</v>
      </c>
      <c r="D56">
        <f t="shared" si="0"/>
        <v>3.7267632646231799</v>
      </c>
      <c r="E56">
        <f t="shared" si="1"/>
        <v>0.56976326462318305</v>
      </c>
      <c r="F56">
        <f t="shared" si="5"/>
        <v>0.20476482434010701</v>
      </c>
      <c r="G56" s="31">
        <f t="shared" si="6"/>
        <v>9.9459695507824097</v>
      </c>
      <c r="H56" s="45">
        <v>43490</v>
      </c>
      <c r="I56" s="6">
        <v>1265.49</v>
      </c>
      <c r="K56">
        <f t="shared" si="7"/>
        <v>26.8329359552467</v>
      </c>
    </row>
    <row r="57" spans="1:11" x14ac:dyDescent="0.25">
      <c r="A57" s="45">
        <v>43497</v>
      </c>
      <c r="B57">
        <v>3.145</v>
      </c>
      <c r="C57">
        <v>26.676868114230999</v>
      </c>
      <c r="D57">
        <f t="shared" si="0"/>
        <v>3.7485659700305698</v>
      </c>
      <c r="E57">
        <f t="shared" si="1"/>
        <v>0.603565970030573</v>
      </c>
      <c r="F57">
        <f t="shared" si="5"/>
        <v>9.7756970093282505E-2</v>
      </c>
      <c r="G57" s="31">
        <f t="shared" si="6"/>
        <v>10.043726520875699</v>
      </c>
      <c r="H57" s="45">
        <v>43497</v>
      </c>
      <c r="I57" s="6">
        <v>1271.27</v>
      </c>
      <c r="K57">
        <f t="shared" si="7"/>
        <v>26.676868114230999</v>
      </c>
    </row>
    <row r="58" spans="1:11" x14ac:dyDescent="0.25">
      <c r="A58" s="45">
        <v>43511</v>
      </c>
      <c r="B58">
        <v>3.09</v>
      </c>
      <c r="C58">
        <v>28.493489660125199</v>
      </c>
      <c r="D58">
        <f t="shared" si="0"/>
        <v>3.5095736321810902</v>
      </c>
      <c r="E58">
        <f t="shared" si="1"/>
        <v>0.419573632181093</v>
      </c>
      <c r="F58">
        <f t="shared" si="5"/>
        <v>-0.19203731239470201</v>
      </c>
      <c r="G58" s="31">
        <f t="shared" si="6"/>
        <v>9.8516892084809893</v>
      </c>
      <c r="H58" s="45">
        <v>43511</v>
      </c>
      <c r="I58" s="6">
        <v>1357.84</v>
      </c>
      <c r="K58">
        <f t="shared" si="7"/>
        <v>28.493489660125199</v>
      </c>
    </row>
    <row r="59" spans="1:11" x14ac:dyDescent="0.25">
      <c r="A59" s="45">
        <v>43518</v>
      </c>
      <c r="B59">
        <v>3.1480000000000001</v>
      </c>
      <c r="C59">
        <v>30.559616001915099</v>
      </c>
      <c r="D59">
        <f t="shared" si="0"/>
        <v>3.2722924265060498</v>
      </c>
      <c r="E59">
        <f t="shared" si="1"/>
        <v>0.124292426506054</v>
      </c>
      <c r="F59">
        <f t="shared" si="5"/>
        <v>-0.47608041644076898</v>
      </c>
      <c r="G59" s="31">
        <f t="shared" si="6"/>
        <v>9.3756087920402198</v>
      </c>
      <c r="H59" s="45">
        <v>43518</v>
      </c>
      <c r="I59" s="6">
        <v>1456.3</v>
      </c>
      <c r="K59">
        <f t="shared" si="7"/>
        <v>30.559616001915099</v>
      </c>
    </row>
    <row r="60" spans="1:11" x14ac:dyDescent="0.25">
      <c r="A60" s="45">
        <v>43525</v>
      </c>
      <c r="B60">
        <v>3.1949999999999998</v>
      </c>
      <c r="C60">
        <v>31.9859640896671</v>
      </c>
      <c r="D60">
        <f t="shared" si="0"/>
        <v>3.1263712958492502</v>
      </c>
      <c r="E60">
        <f t="shared" si="1"/>
        <v>-6.86287041507532E-2</v>
      </c>
      <c r="F60">
        <f t="shared" si="5"/>
        <v>-0.66562015255406204</v>
      </c>
      <c r="G60" s="31">
        <f t="shared" si="6"/>
        <v>8.7099886394861592</v>
      </c>
      <c r="H60" s="45">
        <v>43525</v>
      </c>
      <c r="I60" s="6">
        <v>1567.87</v>
      </c>
      <c r="K60">
        <f t="shared" si="7"/>
        <v>31.9859640896671</v>
      </c>
    </row>
    <row r="61" spans="1:11" x14ac:dyDescent="0.25">
      <c r="A61" s="45">
        <v>43532</v>
      </c>
      <c r="B61">
        <v>3.1589999999999998</v>
      </c>
      <c r="C61">
        <v>33.753090324270097</v>
      </c>
      <c r="D61">
        <f t="shared" si="0"/>
        <v>2.9626916836143802</v>
      </c>
      <c r="E61">
        <f t="shared" si="1"/>
        <v>-0.19630831638561999</v>
      </c>
      <c r="F61">
        <f t="shared" si="5"/>
        <v>-0.76607158100880302</v>
      </c>
      <c r="G61" s="31">
        <f t="shared" si="6"/>
        <v>7.94391705847735</v>
      </c>
      <c r="H61" s="45">
        <v>43532</v>
      </c>
      <c r="I61" s="6">
        <v>1654.49</v>
      </c>
      <c r="K61">
        <f t="shared" si="7"/>
        <v>33.753090324270097</v>
      </c>
    </row>
    <row r="62" spans="1:11" x14ac:dyDescent="0.25">
      <c r="A62" s="45">
        <v>43539</v>
      </c>
      <c r="B62">
        <v>3.1549999999999998</v>
      </c>
      <c r="C62">
        <v>33.918949667231601</v>
      </c>
      <c r="D62">
        <f t="shared" si="0"/>
        <v>2.9482044986967302</v>
      </c>
      <c r="E62">
        <f t="shared" si="1"/>
        <v>-0.20679550130327501</v>
      </c>
      <c r="F62">
        <f t="shared" si="5"/>
        <v>-0.81036147133384795</v>
      </c>
      <c r="G62" s="31">
        <f t="shared" si="6"/>
        <v>7.1335555871435004</v>
      </c>
      <c r="H62" s="45">
        <v>43539</v>
      </c>
      <c r="I62" s="6">
        <v>1662.62</v>
      </c>
      <c r="K62">
        <f t="shared" si="7"/>
        <v>33.918949667231601</v>
      </c>
    </row>
    <row r="63" spans="1:11" x14ac:dyDescent="0.25">
      <c r="A63" s="45">
        <v>43546</v>
      </c>
      <c r="B63">
        <v>3.1379999999999999</v>
      </c>
      <c r="C63">
        <v>34.556477892022002</v>
      </c>
      <c r="D63">
        <f t="shared" si="0"/>
        <v>2.8938134352831999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6.4697953902456096</v>
      </c>
      <c r="H63" s="45">
        <v>43546</v>
      </c>
      <c r="I63" s="6">
        <v>1693.87</v>
      </c>
      <c r="K63">
        <f t="shared" si="7"/>
        <v>34.556477892022002</v>
      </c>
    </row>
    <row r="64" spans="1:11" x14ac:dyDescent="0.25">
      <c r="A64" s="45">
        <v>43553</v>
      </c>
      <c r="B64">
        <v>3.0750000000000002</v>
      </c>
      <c r="C64">
        <v>34.549949603000101</v>
      </c>
      <c r="D64">
        <f t="shared" si="0"/>
        <v>2.8943602277010698</v>
      </c>
      <c r="E64">
        <f t="shared" si="1"/>
        <v>-0.180639772298926</v>
      </c>
      <c r="F64">
        <f t="shared" si="5"/>
        <v>-0.30493219880498001</v>
      </c>
      <c r="G64" s="31">
        <f t="shared" si="6"/>
        <v>6.16486319144063</v>
      </c>
      <c r="H64" s="45">
        <v>43553</v>
      </c>
      <c r="I64" s="6">
        <v>1693.55</v>
      </c>
      <c r="K64">
        <f t="shared" si="7"/>
        <v>34.549949603000101</v>
      </c>
    </row>
    <row r="65" spans="1:11" x14ac:dyDescent="0.25">
      <c r="A65" s="45">
        <v>43559</v>
      </c>
      <c r="B65">
        <v>3.2679999999999998</v>
      </c>
      <c r="C65">
        <v>38.196951688290099</v>
      </c>
      <c r="D65">
        <f t="shared" si="0"/>
        <v>2.6180099610057801</v>
      </c>
      <c r="E65">
        <f t="shared" si="1"/>
        <v>-0.64999003899422003</v>
      </c>
      <c r="F65">
        <f t="shared" si="5"/>
        <v>-0.58136133484346697</v>
      </c>
      <c r="G65" s="31">
        <f t="shared" si="6"/>
        <v>5.5835018565971604</v>
      </c>
      <c r="H65" s="45">
        <v>43559</v>
      </c>
      <c r="I65" s="6">
        <v>1777.26</v>
      </c>
      <c r="K65">
        <f t="shared" si="7"/>
        <v>38.196951688290099</v>
      </c>
    </row>
    <row r="66" spans="1:11" x14ac:dyDescent="0.25">
      <c r="A66" s="45">
        <v>43567</v>
      </c>
      <c r="B66">
        <v>3.331</v>
      </c>
      <c r="C66">
        <v>36.4447052690007</v>
      </c>
      <c r="D66">
        <f t="shared" ref="D66:D129" si="8">1/C66*100</f>
        <v>2.7438828016825401</v>
      </c>
      <c r="E66">
        <f t="shared" ref="E66:E129" si="9">D66-B66</f>
        <v>-0.58711719831746201</v>
      </c>
      <c r="F66">
        <f t="shared" si="5"/>
        <v>-0.39080888193184199</v>
      </c>
      <c r="G66" s="31">
        <f t="shared" si="6"/>
        <v>5.1926929746653201</v>
      </c>
      <c r="H66" s="45">
        <v>43567</v>
      </c>
      <c r="I66" s="6">
        <v>1695.73</v>
      </c>
      <c r="K66">
        <f t="shared" si="7"/>
        <v>36.4447052690007</v>
      </c>
    </row>
    <row r="67" spans="1:11" x14ac:dyDescent="0.25">
      <c r="A67" s="45">
        <v>43574</v>
      </c>
      <c r="B67">
        <v>3.39</v>
      </c>
      <c r="C67">
        <v>36.876050609797197</v>
      </c>
      <c r="D67">
        <f t="shared" si="8"/>
        <v>2.7117871449452902</v>
      </c>
      <c r="E67">
        <f t="shared" si="9"/>
        <v>-0.67821285505470896</v>
      </c>
      <c r="F67">
        <f t="shared" si="5"/>
        <v>-0.47141735375143501</v>
      </c>
      <c r="G67" s="31">
        <f t="shared" si="6"/>
        <v>4.7212756209138798</v>
      </c>
      <c r="H67" s="45">
        <v>43574</v>
      </c>
      <c r="I67" s="6">
        <v>1715.8</v>
      </c>
      <c r="K67">
        <f t="shared" si="7"/>
        <v>36.876050609797197</v>
      </c>
    </row>
    <row r="68" spans="1:11" x14ac:dyDescent="0.25">
      <c r="A68" s="45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-0.61437178746960996</v>
      </c>
      <c r="F68">
        <f t="shared" si="5"/>
        <v>-0.37018522275280602</v>
      </c>
      <c r="G68" s="31">
        <f t="shared" si="6"/>
        <v>4.3510903981610802</v>
      </c>
      <c r="H68" s="45">
        <v>43581</v>
      </c>
      <c r="I68" s="6">
        <v>1657.82</v>
      </c>
      <c r="K68">
        <f t="shared" si="7"/>
        <v>35.629941847496198</v>
      </c>
    </row>
    <row r="69" spans="1:11" x14ac:dyDescent="0.25">
      <c r="A69" s="45">
        <v>43585</v>
      </c>
      <c r="B69">
        <v>3.4159999999999999</v>
      </c>
      <c r="C69">
        <v>34.8983526396879</v>
      </c>
      <c r="D69">
        <f t="shared" si="8"/>
        <v>2.8654647694251301</v>
      </c>
      <c r="E69">
        <f t="shared" si="9"/>
        <v>-0.55053523057487497</v>
      </c>
      <c r="F69">
        <f t="shared" si="5"/>
        <v>-0.369895458275948</v>
      </c>
      <c r="G69" s="31">
        <f t="shared" si="6"/>
        <v>3.9811949398851301</v>
      </c>
      <c r="H69" s="45">
        <v>43585</v>
      </c>
      <c r="I69" s="6">
        <v>1623.78</v>
      </c>
      <c r="K69">
        <f t="shared" si="7"/>
        <v>34.8983526396879</v>
      </c>
    </row>
    <row r="70" spans="1:11" x14ac:dyDescent="0.25">
      <c r="A70" s="45">
        <v>43595</v>
      </c>
      <c r="B70">
        <v>3.3140000000000001</v>
      </c>
      <c r="C70">
        <v>33.318289663401799</v>
      </c>
      <c r="D70">
        <f t="shared" si="8"/>
        <v>3.0013545416121499</v>
      </c>
      <c r="E70">
        <f t="shared" si="9"/>
        <v>-0.31264545838785501</v>
      </c>
      <c r="F70">
        <f t="shared" ref="F70:F133" si="10">E70-E65</f>
        <v>0.33734458060636602</v>
      </c>
      <c r="G70" s="31">
        <f t="shared" si="6"/>
        <v>4.3185395204914903</v>
      </c>
      <c r="H70" s="45">
        <v>43595</v>
      </c>
      <c r="I70" s="6">
        <v>1533.87</v>
      </c>
      <c r="K70">
        <f t="shared" si="7"/>
        <v>33.318289663401799</v>
      </c>
    </row>
    <row r="71" spans="1:11" x14ac:dyDescent="0.25">
      <c r="A71" s="45">
        <v>43602</v>
      </c>
      <c r="B71">
        <v>3.2829999999999999</v>
      </c>
      <c r="C71">
        <v>32.120988636426397</v>
      </c>
      <c r="D71">
        <f t="shared" si="8"/>
        <v>3.1132292076027901</v>
      </c>
      <c r="E71">
        <f t="shared" si="9"/>
        <v>-0.16977079239720899</v>
      </c>
      <c r="F71">
        <f t="shared" si="10"/>
        <v>0.41734640592025302</v>
      </c>
      <c r="G71" s="31">
        <f t="shared" ref="G71:G134" si="11">F71+G70</f>
        <v>4.7358859264117497</v>
      </c>
      <c r="H71" s="45">
        <v>43602</v>
      </c>
      <c r="I71" s="6">
        <v>1478.75</v>
      </c>
      <c r="K71">
        <f t="shared" si="7"/>
        <v>32.120988636426397</v>
      </c>
    </row>
    <row r="72" spans="1:11" x14ac:dyDescent="0.25">
      <c r="A72" s="45">
        <v>43609</v>
      </c>
      <c r="B72">
        <v>3.3330000000000002</v>
      </c>
      <c r="C72">
        <v>31.360728550357098</v>
      </c>
      <c r="D72">
        <f t="shared" si="8"/>
        <v>3.1887014308174102</v>
      </c>
      <c r="E72">
        <f t="shared" si="9"/>
        <v>-0.14429856918259301</v>
      </c>
      <c r="F72">
        <f t="shared" si="10"/>
        <v>0.53391428587211598</v>
      </c>
      <c r="G72" s="31">
        <f t="shared" si="11"/>
        <v>5.2698002122838599</v>
      </c>
      <c r="H72" s="45">
        <v>43609</v>
      </c>
      <c r="I72" s="6">
        <v>1443.75</v>
      </c>
      <c r="K72">
        <f t="shared" si="7"/>
        <v>31.360728550357098</v>
      </c>
    </row>
    <row r="73" spans="1:11" x14ac:dyDescent="0.25">
      <c r="A73" s="45">
        <v>43616</v>
      </c>
      <c r="B73">
        <v>3.2970000000000002</v>
      </c>
      <c r="C73">
        <v>32.227642265643603</v>
      </c>
      <c r="D73">
        <f t="shared" si="8"/>
        <v>3.1029263380711298</v>
      </c>
      <c r="E73">
        <f t="shared" si="9"/>
        <v>-0.19407366192886599</v>
      </c>
      <c r="F73">
        <f t="shared" si="10"/>
        <v>0.42029812554074297</v>
      </c>
      <c r="G73" s="31">
        <f t="shared" si="11"/>
        <v>5.6900983378246099</v>
      </c>
      <c r="H73" s="45">
        <v>43616</v>
      </c>
      <c r="I73" s="6">
        <v>1483.66</v>
      </c>
      <c r="K73">
        <f t="shared" si="7"/>
        <v>32.227642265643603</v>
      </c>
    </row>
    <row r="74" spans="1:11" x14ac:dyDescent="0.25">
      <c r="A74" s="45">
        <v>43622</v>
      </c>
      <c r="B74">
        <v>3.2629999999999999</v>
      </c>
      <c r="C74">
        <v>30.890465449669399</v>
      </c>
      <c r="D74">
        <f t="shared" si="8"/>
        <v>3.2372448438153998</v>
      </c>
      <c r="E74">
        <f t="shared" si="9"/>
        <v>-2.5755156184600999E-2</v>
      </c>
      <c r="F74">
        <f t="shared" si="10"/>
        <v>0.52478007439027397</v>
      </c>
      <c r="G74" s="31">
        <f t="shared" si="11"/>
        <v>6.2148784122148797</v>
      </c>
      <c r="H74" s="45">
        <v>43622</v>
      </c>
      <c r="I74" s="6">
        <v>1416.06</v>
      </c>
      <c r="K74">
        <f t="shared" ref="K74:K88" si="12">INDEX($R$2:$R$25,MATCH(YEAR($H74)&amp;MONTH($H74),$O$2:$O$25,0))*I74</f>
        <v>30.890465449669399</v>
      </c>
    </row>
    <row r="75" spans="1:11" x14ac:dyDescent="0.25">
      <c r="A75" s="45">
        <v>43630</v>
      </c>
      <c r="B75">
        <v>3.2789999999999999</v>
      </c>
      <c r="C75">
        <v>31.717230304649</v>
      </c>
      <c r="D75">
        <f t="shared" si="8"/>
        <v>3.1528604181223998</v>
      </c>
      <c r="E75">
        <f t="shared" si="9"/>
        <v>-0.12613958187760299</v>
      </c>
      <c r="F75">
        <f t="shared" si="10"/>
        <v>0.186505876510251</v>
      </c>
      <c r="G75" s="31">
        <f t="shared" si="11"/>
        <v>6.4013842887251302</v>
      </c>
      <c r="H75" s="45">
        <v>43630</v>
      </c>
      <c r="I75" s="6">
        <v>1453.96</v>
      </c>
      <c r="K75">
        <f t="shared" si="12"/>
        <v>31.717230304649</v>
      </c>
    </row>
    <row r="76" spans="1:11" x14ac:dyDescent="0.25">
      <c r="A76" s="45">
        <v>43637</v>
      </c>
      <c r="B76">
        <v>3.25</v>
      </c>
      <c r="C76">
        <v>33.240964476689399</v>
      </c>
      <c r="D76">
        <f t="shared" si="8"/>
        <v>3.0083362975260899</v>
      </c>
      <c r="E76">
        <f t="shared" si="9"/>
        <v>-0.241663702473912</v>
      </c>
      <c r="F76">
        <f t="shared" si="10"/>
        <v>-7.1892910076703398E-2</v>
      </c>
      <c r="G76" s="31">
        <f t="shared" si="11"/>
        <v>6.3294913786484299</v>
      </c>
      <c r="H76" s="45">
        <v>43637</v>
      </c>
      <c r="I76" s="6">
        <v>1523.81</v>
      </c>
      <c r="K76">
        <f t="shared" si="12"/>
        <v>33.240964476689399</v>
      </c>
    </row>
    <row r="77" spans="1:11" x14ac:dyDescent="0.25">
      <c r="A77" s="45">
        <v>43644</v>
      </c>
      <c r="B77">
        <v>3.2789999999999999</v>
      </c>
      <c r="C77">
        <v>32.972647650403097</v>
      </c>
      <c r="D77">
        <f t="shared" si="8"/>
        <v>3.0328168080484001</v>
      </c>
      <c r="E77">
        <f t="shared" si="9"/>
        <v>-0.24618319195160299</v>
      </c>
      <c r="F77">
        <f t="shared" si="10"/>
        <v>-0.10188462276901</v>
      </c>
      <c r="G77" s="31">
        <f t="shared" si="11"/>
        <v>6.2276067558794201</v>
      </c>
      <c r="H77" s="45">
        <v>43644</v>
      </c>
      <c r="I77" s="6">
        <v>1511.51</v>
      </c>
      <c r="K77">
        <f t="shared" si="12"/>
        <v>32.972647650403097</v>
      </c>
    </row>
    <row r="78" spans="1:11" x14ac:dyDescent="0.25">
      <c r="A78" s="45">
        <v>43651</v>
      </c>
      <c r="B78">
        <v>3.1880000000000002</v>
      </c>
      <c r="C78">
        <v>34.048795629286801</v>
      </c>
      <c r="D78">
        <f t="shared" si="8"/>
        <v>2.9369614446505099</v>
      </c>
      <c r="E78">
        <f t="shared" si="9"/>
        <v>-0.25103855534949399</v>
      </c>
      <c r="F78">
        <f t="shared" si="10"/>
        <v>-5.6964893420627903E-2</v>
      </c>
      <c r="G78" s="31">
        <f t="shared" si="11"/>
        <v>6.1706418624587904</v>
      </c>
      <c r="H78" s="45">
        <v>43651</v>
      </c>
      <c r="I78" s="6">
        <v>1547.74</v>
      </c>
      <c r="K78">
        <f t="shared" si="12"/>
        <v>34.048795629286801</v>
      </c>
    </row>
    <row r="79" spans="1:11" x14ac:dyDescent="0.25">
      <c r="A79" s="45">
        <v>43658</v>
      </c>
      <c r="B79">
        <v>3.1890000000000001</v>
      </c>
      <c r="C79">
        <v>33.3960840845048</v>
      </c>
      <c r="D79">
        <f t="shared" si="8"/>
        <v>2.9943630440911</v>
      </c>
      <c r="E79">
        <f t="shared" si="9"/>
        <v>-0.19463695590890401</v>
      </c>
      <c r="F79">
        <f t="shared" si="10"/>
        <v>-0.16888179972430301</v>
      </c>
      <c r="G79" s="31">
        <f t="shared" si="11"/>
        <v>6.0017600627344896</v>
      </c>
      <c r="H79" s="45">
        <v>43658</v>
      </c>
      <c r="I79" s="6">
        <v>1518.07</v>
      </c>
      <c r="K79">
        <f t="shared" si="12"/>
        <v>33.3960840845048</v>
      </c>
    </row>
    <row r="80" spans="1:11" x14ac:dyDescent="0.25">
      <c r="A80" s="45">
        <v>43665</v>
      </c>
      <c r="B80">
        <v>3.173</v>
      </c>
      <c r="C80">
        <v>33.922081153454499</v>
      </c>
      <c r="D80">
        <f t="shared" si="8"/>
        <v>2.9479323378664901</v>
      </c>
      <c r="E80">
        <f t="shared" si="9"/>
        <v>-0.22506766213350801</v>
      </c>
      <c r="F80">
        <f t="shared" si="10"/>
        <v>-9.8928080255904494E-2</v>
      </c>
      <c r="G80" s="31">
        <f t="shared" si="11"/>
        <v>5.9028319824785802</v>
      </c>
      <c r="H80" s="45">
        <v>43665</v>
      </c>
      <c r="I80" s="6">
        <v>1541.98</v>
      </c>
      <c r="K80">
        <f t="shared" si="12"/>
        <v>33.922081153454499</v>
      </c>
    </row>
    <row r="81" spans="1:11" x14ac:dyDescent="0.25">
      <c r="A81" s="45">
        <v>43672</v>
      </c>
      <c r="B81">
        <v>3.1749999999999998</v>
      </c>
      <c r="C81">
        <v>34.359422087403502</v>
      </c>
      <c r="D81">
        <f t="shared" si="8"/>
        <v>2.9104098359285602</v>
      </c>
      <c r="E81">
        <f t="shared" si="9"/>
        <v>-0.26459016407144498</v>
      </c>
      <c r="F81">
        <f t="shared" si="10"/>
        <v>-2.2926461597532199E-2</v>
      </c>
      <c r="G81" s="31">
        <f t="shared" si="11"/>
        <v>5.8799055208810502</v>
      </c>
      <c r="H81" s="45">
        <v>43672</v>
      </c>
      <c r="I81" s="6">
        <v>1561.86</v>
      </c>
      <c r="K81">
        <f t="shared" si="12"/>
        <v>34.359422087403502</v>
      </c>
    </row>
    <row r="82" spans="1:11" x14ac:dyDescent="0.25">
      <c r="A82" s="45">
        <v>43679</v>
      </c>
      <c r="B82">
        <v>3.1389999999999998</v>
      </c>
      <c r="C82">
        <v>34.730798865954803</v>
      </c>
      <c r="D82">
        <f t="shared" si="8"/>
        <v>2.8792887945352099</v>
      </c>
      <c r="E82">
        <f t="shared" si="9"/>
        <v>-0.25971120546478499</v>
      </c>
      <c r="F82">
        <f t="shared" si="10"/>
        <v>-1.3528013513182601E-2</v>
      </c>
      <c r="G82" s="31">
        <f t="shared" si="11"/>
        <v>5.8663775073678703</v>
      </c>
      <c r="H82" s="45">
        <v>43679</v>
      </c>
      <c r="I82" s="6">
        <v>1556.74</v>
      </c>
      <c r="K82">
        <f t="shared" si="12"/>
        <v>34.730798865954803</v>
      </c>
    </row>
    <row r="83" spans="1:11" x14ac:dyDescent="0.25">
      <c r="A83" s="45">
        <v>43686</v>
      </c>
      <c r="B83">
        <v>3.0390000000000001</v>
      </c>
      <c r="C83">
        <v>33.636941787445998</v>
      </c>
      <c r="D83">
        <f t="shared" si="8"/>
        <v>2.9729218735730001</v>
      </c>
      <c r="E83">
        <f t="shared" si="9"/>
        <v>-6.6078126426996994E-2</v>
      </c>
      <c r="F83">
        <f t="shared" si="10"/>
        <v>0.18496042892249701</v>
      </c>
      <c r="G83" s="31">
        <f t="shared" si="11"/>
        <v>6.0513379362903699</v>
      </c>
      <c r="H83" s="45">
        <v>43686</v>
      </c>
      <c r="I83" s="6">
        <v>1507.71</v>
      </c>
      <c r="K83">
        <f t="shared" si="12"/>
        <v>33.636941787445998</v>
      </c>
    </row>
    <row r="84" spans="1:11" x14ac:dyDescent="0.25">
      <c r="A84" s="45">
        <v>43693</v>
      </c>
      <c r="B84">
        <v>3.03</v>
      </c>
      <c r="C84">
        <v>34.981785856230601</v>
      </c>
      <c r="D84">
        <f t="shared" si="8"/>
        <v>2.8586305001975498</v>
      </c>
      <c r="E84">
        <f t="shared" si="9"/>
        <v>-0.171369499802452</v>
      </c>
      <c r="F84">
        <f t="shared" si="10"/>
        <v>2.3267456106451902E-2</v>
      </c>
      <c r="G84" s="31">
        <f t="shared" si="11"/>
        <v>6.07460539239682</v>
      </c>
      <c r="H84" s="45">
        <v>43693</v>
      </c>
      <c r="I84" s="6">
        <v>1567.99</v>
      </c>
      <c r="K84">
        <f t="shared" si="12"/>
        <v>34.981785856230601</v>
      </c>
    </row>
    <row r="85" spans="1:11" x14ac:dyDescent="0.25">
      <c r="A85" s="45">
        <v>43700</v>
      </c>
      <c r="B85">
        <v>3.07</v>
      </c>
      <c r="C85">
        <v>36.043070400890301</v>
      </c>
      <c r="D85">
        <f t="shared" si="8"/>
        <v>2.77445841566067</v>
      </c>
      <c r="E85">
        <f t="shared" si="9"/>
        <v>-0.29554158433933297</v>
      </c>
      <c r="F85">
        <f t="shared" si="10"/>
        <v>-7.0473922205824796E-2</v>
      </c>
      <c r="G85" s="31">
        <f t="shared" si="11"/>
        <v>6.0041314701909902</v>
      </c>
      <c r="H85" s="45">
        <v>43700</v>
      </c>
      <c r="I85" s="6">
        <v>1615.56</v>
      </c>
      <c r="K85">
        <f t="shared" si="12"/>
        <v>36.043070400890301</v>
      </c>
    </row>
    <row r="86" spans="1:11" x14ac:dyDescent="0.25">
      <c r="A86" s="45">
        <v>43707</v>
      </c>
      <c r="B86">
        <v>3.0680000000000001</v>
      </c>
      <c r="C86">
        <v>35.939106012029399</v>
      </c>
      <c r="D86">
        <f t="shared" si="8"/>
        <v>2.7824843491245499</v>
      </c>
      <c r="E86">
        <f t="shared" si="9"/>
        <v>-0.285515650875445</v>
      </c>
      <c r="F86">
        <f t="shared" si="10"/>
        <v>-2.0925486804000699E-2</v>
      </c>
      <c r="G86" s="31">
        <f t="shared" si="11"/>
        <v>5.9832059833869904</v>
      </c>
      <c r="H86" s="45">
        <v>43707</v>
      </c>
      <c r="I86" s="6">
        <v>1610.9</v>
      </c>
      <c r="K86">
        <f t="shared" si="12"/>
        <v>35.939106012029399</v>
      </c>
    </row>
    <row r="87" spans="1:11" x14ac:dyDescent="0.25">
      <c r="A87" s="45">
        <v>43714</v>
      </c>
      <c r="B87">
        <v>3.0230000000000001</v>
      </c>
      <c r="C87">
        <v>37.729842691040197</v>
      </c>
      <c r="D87">
        <f t="shared" si="8"/>
        <v>2.6504218641692701</v>
      </c>
      <c r="E87">
        <f t="shared" si="9"/>
        <v>-0.37257813583073202</v>
      </c>
      <c r="F87">
        <f t="shared" si="10"/>
        <v>-0.112866930365946</v>
      </c>
      <c r="G87" s="31">
        <f t="shared" si="11"/>
        <v>5.8703390530210502</v>
      </c>
      <c r="H87" s="45">
        <v>43714</v>
      </c>
      <c r="I87" s="6">
        <v>1692.24</v>
      </c>
      <c r="K87">
        <f t="shared" si="12"/>
        <v>37.729842691040197</v>
      </c>
    </row>
    <row r="88" spans="1:11" x14ac:dyDescent="0.25">
      <c r="A88" s="45">
        <v>43720</v>
      </c>
      <c r="B88">
        <v>3.0939999999999999</v>
      </c>
      <c r="C88">
        <v>38.138524684449401</v>
      </c>
      <c r="D88">
        <f t="shared" si="8"/>
        <v>2.6220206687956602</v>
      </c>
      <c r="E88">
        <f t="shared" si="9"/>
        <v>-0.471979331204335</v>
      </c>
      <c r="F88">
        <f t="shared" si="10"/>
        <v>-0.40590120477733799</v>
      </c>
      <c r="G88" s="31">
        <f t="shared" si="11"/>
        <v>5.4644378482437101</v>
      </c>
      <c r="H88" s="45">
        <v>43720</v>
      </c>
      <c r="I88" s="6">
        <v>1710.57</v>
      </c>
      <c r="K88">
        <f t="shared" si="12"/>
        <v>38.138524684449401</v>
      </c>
    </row>
    <row r="89" spans="1:11" x14ac:dyDescent="0.25">
      <c r="A89" s="45">
        <v>43728</v>
      </c>
      <c r="B89">
        <v>3.1179999999999999</v>
      </c>
      <c r="C89">
        <v>38.015451874650303</v>
      </c>
      <c r="D89">
        <f t="shared" si="8"/>
        <v>2.6305093078923201</v>
      </c>
      <c r="E89">
        <f t="shared" si="9"/>
        <v>-0.48749069210768398</v>
      </c>
      <c r="F89">
        <f t="shared" si="10"/>
        <v>-0.316121192305233</v>
      </c>
      <c r="G89" s="31">
        <f t="shared" si="11"/>
        <v>5.1483166559384799</v>
      </c>
      <c r="H89" s="45">
        <v>43728</v>
      </c>
      <c r="I89" s="6">
        <v>1705.05</v>
      </c>
      <c r="K89">
        <f t="shared" ref="K89:K101" si="13">INDEX($R$2:$R$25,MATCH(YEAR($H89)&amp;MONTH($H89),$O$2:$O$25,0))*I89</f>
        <v>38.015451874650303</v>
      </c>
    </row>
    <row r="90" spans="1:11" x14ac:dyDescent="0.25">
      <c r="A90" s="45">
        <v>43735</v>
      </c>
      <c r="B90">
        <v>3.1579999999999999</v>
      </c>
      <c r="C90">
        <v>36.7329975232647</v>
      </c>
      <c r="D90">
        <f t="shared" si="8"/>
        <v>2.7223479362571901</v>
      </c>
      <c r="E90">
        <f t="shared" si="9"/>
        <v>-0.43565206374281301</v>
      </c>
      <c r="F90">
        <f t="shared" si="10"/>
        <v>-0.14011047940348101</v>
      </c>
      <c r="G90" s="31">
        <f t="shared" si="11"/>
        <v>5.0082061765350003</v>
      </c>
      <c r="H90" s="45">
        <v>43735</v>
      </c>
      <c r="I90" s="6">
        <v>1647.53</v>
      </c>
      <c r="K90">
        <f t="shared" si="13"/>
        <v>36.7329975232647</v>
      </c>
    </row>
    <row r="91" spans="1:11" x14ac:dyDescent="0.25">
      <c r="A91" s="45">
        <v>43738</v>
      </c>
      <c r="B91">
        <v>3.1549999999999998</v>
      </c>
      <c r="C91">
        <v>36.287527461708997</v>
      </c>
      <c r="D91">
        <f t="shared" si="8"/>
        <v>2.7557678076998</v>
      </c>
      <c r="E91">
        <f t="shared" si="9"/>
        <v>-0.39923219230020202</v>
      </c>
      <c r="F91">
        <f t="shared" si="10"/>
        <v>-0.113716541424757</v>
      </c>
      <c r="G91" s="31">
        <f t="shared" si="11"/>
        <v>4.89448963511024</v>
      </c>
      <c r="H91" s="45">
        <v>43738</v>
      </c>
      <c r="I91" s="6">
        <v>1627.55</v>
      </c>
      <c r="K91">
        <f t="shared" si="13"/>
        <v>36.287527461708997</v>
      </c>
    </row>
    <row r="92" spans="1:11" x14ac:dyDescent="0.25">
      <c r="A92" s="45">
        <v>43749</v>
      </c>
      <c r="B92">
        <v>3.1629999999999998</v>
      </c>
      <c r="C92">
        <v>37.134393145562399</v>
      </c>
      <c r="D92">
        <f t="shared" si="8"/>
        <v>2.69292134674214</v>
      </c>
      <c r="E92">
        <f t="shared" si="9"/>
        <v>-0.47007865325785902</v>
      </c>
      <c r="F92">
        <f t="shared" si="10"/>
        <v>-9.7500517427127495E-2</v>
      </c>
      <c r="G92" s="31">
        <f t="shared" si="11"/>
        <v>4.7969891176831103</v>
      </c>
      <c r="H92" s="45">
        <v>43749</v>
      </c>
      <c r="I92" s="6">
        <v>1666.83</v>
      </c>
      <c r="K92">
        <f t="shared" si="13"/>
        <v>37.134393145562399</v>
      </c>
    </row>
    <row r="93" spans="1:11" x14ac:dyDescent="0.25">
      <c r="A93" s="45">
        <v>43756</v>
      </c>
      <c r="B93">
        <v>3.1930000000000001</v>
      </c>
      <c r="C93">
        <v>36.728925308260898</v>
      </c>
      <c r="D93">
        <f t="shared" si="8"/>
        <v>2.7226497688324298</v>
      </c>
      <c r="E93">
        <f t="shared" si="9"/>
        <v>-0.47035023116757302</v>
      </c>
      <c r="F93">
        <f t="shared" si="10"/>
        <v>1.6291000367614199E-3</v>
      </c>
      <c r="G93" s="31">
        <f t="shared" si="11"/>
        <v>4.79861821771987</v>
      </c>
      <c r="H93" s="45">
        <v>43756</v>
      </c>
      <c r="I93" s="6">
        <v>1648.63</v>
      </c>
      <c r="K93">
        <f t="shared" si="13"/>
        <v>36.728925308260898</v>
      </c>
    </row>
    <row r="94" spans="1:11" x14ac:dyDescent="0.25">
      <c r="A94" s="45">
        <v>43763</v>
      </c>
      <c r="B94">
        <v>3.2549999999999999</v>
      </c>
      <c r="C94">
        <v>37.323982777179801</v>
      </c>
      <c r="D94">
        <f t="shared" si="8"/>
        <v>2.67924247519321</v>
      </c>
      <c r="E94">
        <f t="shared" si="9"/>
        <v>-0.57575752480678899</v>
      </c>
      <c r="F94">
        <f t="shared" si="10"/>
        <v>-8.8266832699104306E-2</v>
      </c>
      <c r="G94" s="31">
        <f t="shared" si="11"/>
        <v>4.7103513850207701</v>
      </c>
      <c r="H94" s="45">
        <v>43763</v>
      </c>
      <c r="I94" s="6">
        <v>1675.34</v>
      </c>
      <c r="K94">
        <f t="shared" si="13"/>
        <v>37.323982777179801</v>
      </c>
    </row>
    <row r="95" spans="1:11" x14ac:dyDescent="0.25">
      <c r="A95" s="45">
        <v>43770</v>
      </c>
      <c r="B95">
        <v>3.2829999999999999</v>
      </c>
      <c r="C95">
        <v>37.567815723316002</v>
      </c>
      <c r="D95">
        <f t="shared" si="8"/>
        <v>2.6618529205022798</v>
      </c>
      <c r="E95">
        <f t="shared" si="9"/>
        <v>-0.62114707949772496</v>
      </c>
      <c r="F95">
        <f t="shared" si="10"/>
        <v>-0.18549501575491101</v>
      </c>
      <c r="G95" s="31">
        <f t="shared" si="11"/>
        <v>4.5248563692658603</v>
      </c>
      <c r="H95" s="45">
        <v>43770</v>
      </c>
      <c r="I95" s="6">
        <v>1687</v>
      </c>
      <c r="K95">
        <f t="shared" si="13"/>
        <v>37.567815723316002</v>
      </c>
    </row>
    <row r="96" spans="1:11" x14ac:dyDescent="0.25">
      <c r="A96" s="45">
        <v>43777</v>
      </c>
      <c r="B96">
        <v>3.29</v>
      </c>
      <c r="C96">
        <v>38.107171085982699</v>
      </c>
      <c r="D96">
        <f t="shared" si="8"/>
        <v>2.62417799984066</v>
      </c>
      <c r="E96">
        <f t="shared" si="9"/>
        <v>-0.66582200015933801</v>
      </c>
      <c r="F96">
        <f t="shared" si="10"/>
        <v>-0.266589807859136</v>
      </c>
      <c r="G96" s="31">
        <f t="shared" si="11"/>
        <v>4.2582665614067201</v>
      </c>
      <c r="H96" s="45">
        <v>43777</v>
      </c>
      <c r="I96" s="6">
        <v>1711.22</v>
      </c>
      <c r="K96">
        <f t="shared" si="13"/>
        <v>38.107171085982699</v>
      </c>
    </row>
    <row r="97" spans="1:11" x14ac:dyDescent="0.25">
      <c r="A97" s="45">
        <v>43784</v>
      </c>
      <c r="B97">
        <v>3.2629999999999999</v>
      </c>
      <c r="C97">
        <v>37.295688451152998</v>
      </c>
      <c r="D97">
        <f t="shared" si="8"/>
        <v>2.6812750790475999</v>
      </c>
      <c r="E97">
        <f t="shared" si="9"/>
        <v>-0.58172492095239803</v>
      </c>
      <c r="F97">
        <f t="shared" si="10"/>
        <v>-0.111646267694538</v>
      </c>
      <c r="G97" s="31">
        <f t="shared" si="11"/>
        <v>4.1466202937121803</v>
      </c>
      <c r="H97" s="45">
        <v>43784</v>
      </c>
      <c r="I97" s="6">
        <v>1674.78</v>
      </c>
      <c r="K97">
        <f t="shared" si="13"/>
        <v>37.295688451152998</v>
      </c>
    </row>
    <row r="98" spans="1:11" x14ac:dyDescent="0.25">
      <c r="A98" s="45">
        <v>43791</v>
      </c>
      <c r="B98">
        <v>3.1880000000000002</v>
      </c>
      <c r="C98">
        <v>37.407478869013701</v>
      </c>
      <c r="D98">
        <f t="shared" si="8"/>
        <v>2.67326221984007</v>
      </c>
      <c r="E98">
        <f t="shared" si="9"/>
        <v>-0.51473778015993199</v>
      </c>
      <c r="F98">
        <f t="shared" si="10"/>
        <v>-4.4387548992359097E-2</v>
      </c>
      <c r="G98" s="31">
        <f t="shared" si="11"/>
        <v>4.1022327447198199</v>
      </c>
      <c r="H98" s="45">
        <v>43791</v>
      </c>
      <c r="I98" s="6">
        <v>1679.8</v>
      </c>
      <c r="K98">
        <f t="shared" si="13"/>
        <v>37.407478869013701</v>
      </c>
    </row>
    <row r="99" spans="1:11" x14ac:dyDescent="0.25">
      <c r="A99" s="45">
        <v>43798</v>
      </c>
      <c r="B99">
        <v>3.1920000000000002</v>
      </c>
      <c r="C99">
        <v>37.075670656638302</v>
      </c>
      <c r="D99">
        <f t="shared" si="8"/>
        <v>2.6971865438689</v>
      </c>
      <c r="E99">
        <f t="shared" si="9"/>
        <v>-0.49481345613109601</v>
      </c>
      <c r="F99">
        <f t="shared" si="10"/>
        <v>8.0944068675692399E-2</v>
      </c>
      <c r="G99" s="31">
        <f t="shared" si="11"/>
        <v>4.1831768133955096</v>
      </c>
      <c r="H99" s="45">
        <v>43798</v>
      </c>
      <c r="I99" s="6">
        <v>1664.9</v>
      </c>
      <c r="K99">
        <f t="shared" si="13"/>
        <v>37.075670656638302</v>
      </c>
    </row>
    <row r="100" spans="1:11" x14ac:dyDescent="0.25">
      <c r="A100" s="45">
        <v>43805</v>
      </c>
      <c r="B100">
        <v>3.2120000000000002</v>
      </c>
      <c r="C100">
        <v>38.535958371332001</v>
      </c>
      <c r="D100">
        <f t="shared" si="8"/>
        <v>2.5949789294559999</v>
      </c>
      <c r="E100">
        <f t="shared" si="9"/>
        <v>-0.61702107054400301</v>
      </c>
      <c r="F100">
        <f t="shared" si="10"/>
        <v>4.1260089537216204E-3</v>
      </c>
      <c r="G100" s="31">
        <f t="shared" si="11"/>
        <v>4.1873028223492401</v>
      </c>
      <c r="H100" s="45">
        <v>43805</v>
      </c>
      <c r="I100" s="6">
        <v>1726.8</v>
      </c>
      <c r="K100">
        <f t="shared" si="13"/>
        <v>38.535958371332001</v>
      </c>
    </row>
    <row r="101" spans="1:11" x14ac:dyDescent="0.25">
      <c r="A101" s="45">
        <v>43812</v>
      </c>
      <c r="B101">
        <v>3.22</v>
      </c>
      <c r="C101">
        <v>39.174430556300599</v>
      </c>
      <c r="D101">
        <f t="shared" si="8"/>
        <v>2.5526854782555701</v>
      </c>
      <c r="E101">
        <f t="shared" si="9"/>
        <v>-0.66731452174442596</v>
      </c>
      <c r="F101">
        <f t="shared" si="10"/>
        <v>-1.4925215850878401E-3</v>
      </c>
      <c r="G101" s="31">
        <f t="shared" si="11"/>
        <v>4.1858103007641496</v>
      </c>
      <c r="H101" s="45">
        <v>43812</v>
      </c>
      <c r="I101" s="6">
        <v>1755.41</v>
      </c>
      <c r="K101">
        <f t="shared" si="13"/>
        <v>39.174430556300599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2.1514629948364901</v>
      </c>
      <c r="E102">
        <f t="shared" si="9"/>
        <v>-1.08553700516351</v>
      </c>
      <c r="F102">
        <f t="shared" si="10"/>
        <v>-0.50381208421111301</v>
      </c>
      <c r="G102" s="31">
        <f t="shared" si="11"/>
        <v>3.68199821655304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2.1510002151000198</v>
      </c>
      <c r="E103">
        <f t="shared" si="9"/>
        <v>-1.0269997848999799</v>
      </c>
      <c r="F103">
        <f t="shared" si="10"/>
        <v>-0.51226200474004602</v>
      </c>
      <c r="G103" s="31">
        <f t="shared" si="11"/>
        <v>3.1697362118129901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2.0768431983385298</v>
      </c>
      <c r="E104">
        <f t="shared" si="9"/>
        <v>-1.06595680166147</v>
      </c>
      <c r="F104">
        <f t="shared" si="10"/>
        <v>-0.57114334553037804</v>
      </c>
      <c r="G104" s="31">
        <f t="shared" si="11"/>
        <v>2.5985928662826101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</v>
      </c>
      <c r="E105">
        <f t="shared" si="9"/>
        <v>-1.0790960745043101</v>
      </c>
      <c r="F105">
        <f t="shared" si="10"/>
        <v>-0.46207500396030299</v>
      </c>
      <c r="G105" s="31">
        <f t="shared" si="11"/>
        <v>2.13651786232231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</v>
      </c>
      <c r="E106">
        <f t="shared" si="9"/>
        <v>-1.1096456285770699</v>
      </c>
      <c r="F106">
        <f t="shared" si="10"/>
        <v>-0.44233110683264198</v>
      </c>
      <c r="G106" s="31">
        <f t="shared" si="11"/>
        <v>1.6941867554896699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1.9908421262193901</v>
      </c>
      <c r="E107">
        <f t="shared" si="9"/>
        <v>-1.00235787378061</v>
      </c>
      <c r="F107">
        <f t="shared" si="10"/>
        <v>8.3179131382901797E-2</v>
      </c>
      <c r="G107" s="31">
        <f t="shared" si="11"/>
        <v>1.7773658868725699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1.9519812609798901</v>
      </c>
      <c r="E108">
        <f t="shared" si="9"/>
        <v>-0.85041873902010501</v>
      </c>
      <c r="F108">
        <f t="shared" si="10"/>
        <v>0.176581045879874</v>
      </c>
      <c r="G108" s="31">
        <f t="shared" si="11"/>
        <v>1.9539469327524399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1.8975332068311199</v>
      </c>
      <c r="E109">
        <f t="shared" si="9"/>
        <v>-0.96556679316888105</v>
      </c>
      <c r="F109">
        <f t="shared" si="10"/>
        <v>0.100390008492594</v>
      </c>
      <c r="G109" s="31">
        <f t="shared" si="11"/>
        <v>2.0543369412450301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-2.3007746818325198E-2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8.7017331543968401E-2</v>
      </c>
      <c r="G111" s="31">
        <f t="shared" si="11"/>
        <v>2.1183465259706802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-0.85589296473507004</v>
      </c>
      <c r="F112">
        <f t="shared" si="10"/>
        <v>0.14646490904553899</v>
      </c>
      <c r="G112" s="31">
        <f t="shared" si="11"/>
        <v>2.2648114350162198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1.8932222642938299</v>
      </c>
      <c r="E113">
        <f t="shared" si="9"/>
        <v>-0.78267773570617205</v>
      </c>
      <c r="F113">
        <f t="shared" si="10"/>
        <v>6.7741003313933401E-2</v>
      </c>
      <c r="G113" s="31">
        <f t="shared" si="11"/>
        <v>2.3325524383301501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</v>
      </c>
      <c r="E114">
        <f t="shared" si="9"/>
        <v>-0.69619128449473899</v>
      </c>
      <c r="F114">
        <f t="shared" si="10"/>
        <v>0.26937550867414201</v>
      </c>
      <c r="G114" s="31">
        <f t="shared" si="11"/>
        <v>2.60192794700429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1.9813750743015699</v>
      </c>
      <c r="E115">
        <f t="shared" si="9"/>
        <v>-0.62762492569843498</v>
      </c>
      <c r="F115">
        <f t="shared" si="10"/>
        <v>0.47447889562419698</v>
      </c>
      <c r="G115" s="31">
        <f t="shared" si="11"/>
        <v>3.0764068426284901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2.0491803278688501</v>
      </c>
      <c r="E116">
        <f t="shared" si="9"/>
        <v>-0.54731967213114696</v>
      </c>
      <c r="F116">
        <f t="shared" si="10"/>
        <v>0.47530862490195203</v>
      </c>
      <c r="G116" s="31">
        <f t="shared" si="11"/>
        <v>3.5517154675304399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2.0271639975674001</v>
      </c>
      <c r="E117">
        <f t="shared" si="9"/>
        <v>-0.51313600243259705</v>
      </c>
      <c r="F117">
        <f t="shared" si="10"/>
        <v>0.34275696230247399</v>
      </c>
      <c r="G117" s="31">
        <f t="shared" si="11"/>
        <v>3.8944724298329101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2.0012007204322599</v>
      </c>
      <c r="E118">
        <f t="shared" si="9"/>
        <v>-0.557799279567741</v>
      </c>
      <c r="F118">
        <f t="shared" si="10"/>
        <v>0.22487845613843099</v>
      </c>
      <c r="G118" s="31">
        <f t="shared" si="11"/>
        <v>4.1193508859713504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1">
        <f t="shared" si="11"/>
        <v>4.5497073410226401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2.2421524663677102</v>
      </c>
      <c r="E120">
        <f t="shared" si="9"/>
        <v>-0.295847533632287</v>
      </c>
      <c r="F120">
        <f t="shared" si="10"/>
        <v>0.33177739206614798</v>
      </c>
      <c r="G120" s="31">
        <f t="shared" si="11"/>
        <v>4.8814847330887901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2.1734405564007799</v>
      </c>
      <c r="E121">
        <f t="shared" si="9"/>
        <v>-0.44725944359921699</v>
      </c>
      <c r="F121">
        <f t="shared" si="10"/>
        <v>0.10006022853193</v>
      </c>
      <c r="G121" s="31">
        <f t="shared" si="11"/>
        <v>4.9815449616207204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</v>
      </c>
      <c r="E122">
        <f t="shared" si="9"/>
        <v>-0.51890244430023802</v>
      </c>
      <c r="F122">
        <f t="shared" si="10"/>
        <v>-5.7664418676410803E-3</v>
      </c>
      <c r="G122" s="31">
        <f t="shared" si="11"/>
        <v>4.97577851975307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0.175835318020681</v>
      </c>
      <c r="G123" s="31">
        <f t="shared" si="11"/>
        <v>5.1516138377737599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2.1767522855899002</v>
      </c>
      <c r="E124">
        <f t="shared" si="9"/>
        <v>-0.52854771441009996</v>
      </c>
      <c r="F124">
        <f t="shared" si="10"/>
        <v>-0.26271288496665302</v>
      </c>
      <c r="G124" s="31">
        <f t="shared" si="11"/>
        <v>4.8889009528071004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2.0999580008399801</v>
      </c>
      <c r="E125">
        <f t="shared" si="9"/>
        <v>-0.74754199916001696</v>
      </c>
      <c r="F125">
        <f t="shared" si="10"/>
        <v>-0.45169446552773002</v>
      </c>
      <c r="G125" s="31">
        <f t="shared" si="11"/>
        <v>4.4372064872793704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</v>
      </c>
      <c r="E126">
        <f t="shared" si="9"/>
        <v>-0.69255484400656797</v>
      </c>
      <c r="F126">
        <f t="shared" si="10"/>
        <v>-0.24529540040735101</v>
      </c>
      <c r="G126" s="31">
        <f t="shared" si="11"/>
        <v>4.19191108687202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1.9731649565903699</v>
      </c>
      <c r="E127">
        <f t="shared" si="9"/>
        <v>-0.90203504340962903</v>
      </c>
      <c r="F127">
        <f t="shared" si="10"/>
        <v>-0.38313259910939101</v>
      </c>
      <c r="G127" s="31">
        <f t="shared" si="11"/>
        <v>3.8087784877626301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1.93610842207164</v>
      </c>
      <c r="E128">
        <f t="shared" si="9"/>
        <v>-0.92529157792836403</v>
      </c>
      <c r="F128">
        <f t="shared" si="10"/>
        <v>-0.543327616381304</v>
      </c>
      <c r="G128" s="31">
        <f t="shared" si="11"/>
        <v>3.2654508713813302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1.8737118231215999</v>
      </c>
      <c r="E129">
        <f t="shared" si="9"/>
        <v>-1.0236881768784001</v>
      </c>
      <c r="F129">
        <f t="shared" si="10"/>
        <v>-0.49514046246829602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1.6650016650016599</v>
      </c>
      <c r="E130">
        <f t="shared" ref="E130:E193" si="15">D130-B130</f>
        <v>-1.3654983349983401</v>
      </c>
      <c r="F130">
        <f t="shared" si="10"/>
        <v>-0.61795633583831799</v>
      </c>
      <c r="G130" s="31">
        <f t="shared" si="11"/>
        <v>2.1523540730747102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1.74764068507515</v>
      </c>
      <c r="E131">
        <f t="shared" si="15"/>
        <v>-1.2030593149248501</v>
      </c>
      <c r="F131">
        <f t="shared" si="10"/>
        <v>-0.51050447091828299</v>
      </c>
      <c r="G131" s="31">
        <f t="shared" si="11"/>
        <v>1.6418496021564299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-0.19393989039443099</v>
      </c>
      <c r="G132" s="31">
        <f t="shared" si="11"/>
        <v>1.4479097117619999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1.6619577862722299</v>
      </c>
      <c r="E133">
        <f t="shared" si="15"/>
        <v>-1.30444221372777</v>
      </c>
      <c r="F133">
        <f t="shared" si="10"/>
        <v>-0.379150635799407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1">
        <f t="shared" si="11"/>
        <v>0.76592618706246796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1.7143836790673801</v>
      </c>
      <c r="E135">
        <f t="shared" si="15"/>
        <v>-1.22251632093262</v>
      </c>
      <c r="F135">
        <f t="shared" si="16"/>
        <v>0.14298201406571101</v>
      </c>
      <c r="G135" s="31">
        <f t="shared" ref="G135:G198" si="17">F135+G134</f>
        <v>0.90890820112817905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-5.5102754040666099E-2</v>
      </c>
      <c r="G136" s="31">
        <f t="shared" si="17"/>
        <v>0.85380544708751305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1.6315875346712301</v>
      </c>
      <c r="E137">
        <f t="shared" si="15"/>
        <v>-1.4356124653287701</v>
      </c>
      <c r="F137">
        <f t="shared" si="16"/>
        <v>-0.33963753152470499</v>
      </c>
      <c r="G137" s="31">
        <f t="shared" si="17"/>
        <v>0.51416791556280805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-0.24493743630463299</v>
      </c>
      <c r="G138" s="31">
        <f t="shared" si="17"/>
        <v>0.269230479258175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-6.0438249146333098E-2</v>
      </c>
      <c r="G139" s="31">
        <f t="shared" si="17"/>
        <v>0.208792230111842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-0.21216358490225001</v>
      </c>
      <c r="G140" s="31">
        <f t="shared" si="17"/>
        <v>-3.3713547904086201E-3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1.7277125086385601</v>
      </c>
      <c r="E141">
        <f t="shared" si="15"/>
        <v>-1.4017874913614401</v>
      </c>
      <c r="F141">
        <f t="shared" si="16"/>
        <v>-0.14362542239591999</v>
      </c>
      <c r="G141" s="31">
        <f t="shared" si="17"/>
        <v>-0.146996777186329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1.7123287671232901</v>
      </c>
      <c r="E142">
        <f t="shared" si="15"/>
        <v>-1.43587123287671</v>
      </c>
      <c r="F142">
        <f t="shared" si="16"/>
        <v>-2.58767547947292E-4</v>
      </c>
      <c r="G142" s="31">
        <f t="shared" si="17"/>
        <v>-0.14725554473427599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6.2756381941933004E-3</v>
      </c>
      <c r="G143" s="31">
        <f t="shared" si="17"/>
        <v>-0.14097990654008299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-0.23247231625811701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1.6605778811026199</v>
      </c>
      <c r="E145">
        <f t="shared" si="15"/>
        <v>-1.53512211889738</v>
      </c>
      <c r="F145">
        <f t="shared" si="16"/>
        <v>-0.10044221306250101</v>
      </c>
      <c r="G145" s="31">
        <f t="shared" si="17"/>
        <v>-0.47389443586070101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-0.12741204613443299</v>
      </c>
      <c r="G146" s="31">
        <f t="shared" si="17"/>
        <v>-0.60130648199513403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1.59744408945687</v>
      </c>
      <c r="E147">
        <f t="shared" si="15"/>
        <v>-1.6088559105431299</v>
      </c>
      <c r="F147">
        <f t="shared" si="16"/>
        <v>-0.17298467766641901</v>
      </c>
      <c r="G147" s="31">
        <f t="shared" si="17"/>
        <v>-0.77429115966155304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1.6183848519177899</v>
      </c>
      <c r="E148">
        <f t="shared" si="15"/>
        <v>-1.6531151480822099</v>
      </c>
      <c r="F148">
        <f t="shared" si="16"/>
        <v>-0.11001113624400299</v>
      </c>
      <c r="G148" s="31">
        <f t="shared" si="17"/>
        <v>-0.88430229590555598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1.6265452179570601</v>
      </c>
      <c r="E149">
        <f t="shared" si="15"/>
        <v>-1.68345478204294</v>
      </c>
      <c r="F149">
        <f t="shared" si="16"/>
        <v>-6.4023150859972497E-2</v>
      </c>
      <c r="G149" s="31">
        <f t="shared" si="17"/>
        <v>-0.94832544676552799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-1.6327775925308401</v>
      </c>
      <c r="F150">
        <f t="shared" si="16"/>
        <v>-9.7655473633467202E-2</v>
      </c>
      <c r="G150" s="31">
        <f t="shared" si="17"/>
        <v>-1.045980920399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1.6157699143641899</v>
      </c>
      <c r="E151">
        <f t="shared" si="15"/>
        <v>-1.64933008563581</v>
      </c>
      <c r="F151">
        <f t="shared" si="16"/>
        <v>-0.120130548139935</v>
      </c>
      <c r="G151" s="31">
        <f t="shared" si="17"/>
        <v>-1.16611146853893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</v>
      </c>
      <c r="E152">
        <f t="shared" si="15"/>
        <v>-1.6430266479431701</v>
      </c>
      <c r="F152">
        <f t="shared" si="16"/>
        <v>-3.4170737400037503E-2</v>
      </c>
      <c r="G152" s="31">
        <f t="shared" si="17"/>
        <v>-1.2002822059389699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-2.5740991137895901E-2</v>
      </c>
      <c r="G153" s="31">
        <f t="shared" si="17"/>
        <v>-1.22602319707686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</v>
      </c>
      <c r="E154">
        <f t="shared" si="15"/>
        <v>-1.5964569064290299</v>
      </c>
      <c r="F154">
        <f t="shared" si="16"/>
        <v>8.6997875613914297E-2</v>
      </c>
      <c r="G154" s="31">
        <f t="shared" si="17"/>
        <v>-1.13902532146295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-1.6023053304575601</v>
      </c>
      <c r="F155">
        <f t="shared" si="16"/>
        <v>3.0472262073286901E-2</v>
      </c>
      <c r="G155" s="31">
        <f t="shared" si="17"/>
        <v>-1.10855305938966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1.4753614635585699</v>
      </c>
      <c r="E156">
        <f t="shared" si="15"/>
        <v>-1.6702385364414301</v>
      </c>
      <c r="F156">
        <f t="shared" si="16"/>
        <v>-2.0908450805623001E-2</v>
      </c>
      <c r="G156" s="31">
        <f t="shared" si="17"/>
        <v>-1.1294615101952901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1.51538111835127</v>
      </c>
      <c r="E157">
        <f t="shared" si="15"/>
        <v>-1.6354188816487301</v>
      </c>
      <c r="F157">
        <f t="shared" si="16"/>
        <v>7.60776629443449E-3</v>
      </c>
      <c r="G157" s="31">
        <f t="shared" si="17"/>
        <v>-1.12185374390085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1.4186409419775901</v>
      </c>
      <c r="E158">
        <f t="shared" si="15"/>
        <v>-1.69985905802241</v>
      </c>
      <c r="F158">
        <f t="shared" si="16"/>
        <v>-2.10029188023046E-2</v>
      </c>
      <c r="G158" s="31">
        <f t="shared" si="17"/>
        <v>-1.14285666270316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1.5202189115232601</v>
      </c>
      <c r="E159">
        <f t="shared" si="15"/>
        <v>-1.65838108847674</v>
      </c>
      <c r="F159">
        <f t="shared" si="16"/>
        <v>-6.1924182047714098E-2</v>
      </c>
      <c r="G159" s="31">
        <f t="shared" si="17"/>
        <v>-1.2047808447508701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1.5311590874291801</v>
      </c>
      <c r="E160">
        <f t="shared" si="15"/>
        <v>-1.6852409125708201</v>
      </c>
      <c r="F160">
        <f t="shared" si="16"/>
        <v>-8.2935582113259798E-2</v>
      </c>
      <c r="G160" s="31">
        <f t="shared" si="17"/>
        <v>-1.2877164268641299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1.4511681903932701</v>
      </c>
      <c r="E161">
        <f t="shared" si="15"/>
        <v>-1.7936318096067301</v>
      </c>
      <c r="F161">
        <f t="shared" si="16"/>
        <v>-0.123393273165305</v>
      </c>
      <c r="G161" s="31">
        <f t="shared" si="17"/>
        <v>-1.4111097000294299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1.47449130050133</v>
      </c>
      <c r="E162">
        <f t="shared" si="15"/>
        <v>-1.8086086994986701</v>
      </c>
      <c r="F162">
        <f t="shared" si="16"/>
        <v>-0.173189817849939</v>
      </c>
      <c r="G162" s="31">
        <f t="shared" si="17"/>
        <v>-1.58429951787937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1.6183848519177899</v>
      </c>
      <c r="E163">
        <f t="shared" si="15"/>
        <v>-1.6614151480822099</v>
      </c>
      <c r="F163">
        <f t="shared" si="16"/>
        <v>3.84439099402007E-2</v>
      </c>
      <c r="G163" s="31">
        <f t="shared" si="17"/>
        <v>-1.5458556079391701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</v>
      </c>
      <c r="E164">
        <f t="shared" si="15"/>
        <v>-1.6106444081098801</v>
      </c>
      <c r="F164">
        <f t="shared" si="16"/>
        <v>4.7736680366864799E-2</v>
      </c>
      <c r="G164" s="31">
        <f t="shared" si="17"/>
        <v>-1.4981189275723099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1.6957775139901601</v>
      </c>
      <c r="E165">
        <f t="shared" si="15"/>
        <v>-1.56552248600984</v>
      </c>
      <c r="F165">
        <f t="shared" si="16"/>
        <v>0.119718426560981</v>
      </c>
      <c r="G165" s="31">
        <f t="shared" si="17"/>
        <v>-1.37840050101133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1.8115942028985501</v>
      </c>
      <c r="E166">
        <f t="shared" si="15"/>
        <v>-1.4248057971014501</v>
      </c>
      <c r="F166">
        <f t="shared" si="16"/>
        <v>0.36882601250528402</v>
      </c>
      <c r="G166" s="31">
        <f t="shared" si="17"/>
        <v>-1.00957448850604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1.79468772433597</v>
      </c>
      <c r="E167">
        <f t="shared" si="15"/>
        <v>-1.4038122756640301</v>
      </c>
      <c r="F167">
        <f t="shared" si="16"/>
        <v>0.40479642383463799</v>
      </c>
      <c r="G167" s="31">
        <f t="shared" si="17"/>
        <v>-0.60477806467140405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1.7908309455587399</v>
      </c>
      <c r="E168">
        <f t="shared" si="15"/>
        <v>-1.4104690544412599</v>
      </c>
      <c r="F168">
        <f t="shared" si="16"/>
        <v>0.25094609364095299</v>
      </c>
      <c r="G168" s="31">
        <f t="shared" si="17"/>
        <v>-0.353831971030451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1.8148820326678801</v>
      </c>
      <c r="E169">
        <f t="shared" si="15"/>
        <v>-1.3972179673321199</v>
      </c>
      <c r="F169">
        <f t="shared" si="16"/>
        <v>0.213426440777752</v>
      </c>
      <c r="G169" s="31">
        <f t="shared" si="17"/>
        <v>-0.140405530252699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1.8518518518518501</v>
      </c>
      <c r="E170">
        <f t="shared" si="15"/>
        <v>-1.3112481481481499</v>
      </c>
      <c r="F170">
        <f t="shared" si="16"/>
        <v>0.25427433786168702</v>
      </c>
      <c r="G170" s="31">
        <f t="shared" si="17"/>
        <v>0.113868807608988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1.7421602787456401</v>
      </c>
      <c r="E171">
        <f t="shared" si="15"/>
        <v>-1.4297397212543601</v>
      </c>
      <c r="F171">
        <f t="shared" si="16"/>
        <v>-4.9339241529060603E-3</v>
      </c>
      <c r="G171" s="31">
        <f t="shared" si="17"/>
        <v>0.108934883456082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1.8811136192625999</v>
      </c>
      <c r="E172">
        <f t="shared" si="15"/>
        <v>-1.2828863807374</v>
      </c>
      <c r="F172">
        <f t="shared" si="16"/>
        <v>0.12092589492663799</v>
      </c>
      <c r="G172" s="31">
        <f t="shared" si="17"/>
        <v>0.22986077838272001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0.22512342586419301</v>
      </c>
      <c r="G173" s="31">
        <f t="shared" si="17"/>
        <v>0.45498420424691299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</v>
      </c>
      <c r="E174">
        <f t="shared" si="15"/>
        <v>-1.2461059537353101</v>
      </c>
      <c r="F174">
        <f t="shared" si="16"/>
        <v>0.151112013596818</v>
      </c>
      <c r="G174" s="31">
        <f t="shared" si="17"/>
        <v>0.60609621784373102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8.2248315341163294E-2</v>
      </c>
      <c r="G175" s="31">
        <f t="shared" si="17"/>
        <v>0.68834453318489497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1.7822135091783999</v>
      </c>
      <c r="E176">
        <f t="shared" si="15"/>
        <v>-1.3002864908216001</v>
      </c>
      <c r="F176">
        <f t="shared" si="16"/>
        <v>0.129453230432755</v>
      </c>
      <c r="G176" s="31">
        <f t="shared" si="17"/>
        <v>0.81779776361765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1.7692852087756501</v>
      </c>
      <c r="E177">
        <f t="shared" si="15"/>
        <v>-1.3232147912243499</v>
      </c>
      <c r="F177">
        <f t="shared" si="16"/>
        <v>-4.0328410486948602E-2</v>
      </c>
      <c r="G177" s="31">
        <f t="shared" si="17"/>
        <v>0.77746935313070098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1">
        <f t="shared" si="17"/>
        <v>0.57042233898696304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-0.12675873261800599</v>
      </c>
      <c r="G179" s="31">
        <f t="shared" si="17"/>
        <v>0.44366360636895802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1">
        <f t="shared" si="17"/>
        <v>0.28919878327109999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-7.0319544398095304E-2</v>
      </c>
      <c r="G181" s="31">
        <f t="shared" si="17"/>
        <v>0.21887923887300501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1.6781339150864201</v>
      </c>
      <c r="E182">
        <f t="shared" si="15"/>
        <v>-1.3323660849135801</v>
      </c>
      <c r="F182">
        <f t="shared" si="16"/>
        <v>-9.1512936892312897E-3</v>
      </c>
      <c r="G182" s="31">
        <f t="shared" si="17"/>
        <v>0.209727945183773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-1.2678775004188301</v>
      </c>
      <c r="F183">
        <f t="shared" si="16"/>
        <v>0.124515142301975</v>
      </c>
      <c r="G183" s="31">
        <f t="shared" si="17"/>
        <v>0.33424308748574799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1.6556291390728499</v>
      </c>
      <c r="E184">
        <f t="shared" si="15"/>
        <v>-1.2577708609271501</v>
      </c>
      <c r="F184">
        <f t="shared" si="16"/>
        <v>0.11509382542615799</v>
      </c>
      <c r="G184" s="31">
        <f t="shared" si="17"/>
        <v>0.44933691291190597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1.6747613465081199</v>
      </c>
      <c r="E185">
        <f t="shared" si="15"/>
        <v>-1.1615386534918799</v>
      </c>
      <c r="F185">
        <f t="shared" si="16"/>
        <v>0.22192600241296501</v>
      </c>
      <c r="G185" s="31">
        <f t="shared" si="17"/>
        <v>0.67126291532487203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1.6471750947125701</v>
      </c>
      <c r="E186">
        <f t="shared" si="15"/>
        <v>-1.16672490528743</v>
      </c>
      <c r="F186">
        <f t="shared" si="16"/>
        <v>0.20388112993226401</v>
      </c>
      <c r="G186" s="31">
        <f t="shared" si="17"/>
        <v>0.87514404525713596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-1.2049994307718099</v>
      </c>
      <c r="F187">
        <f t="shared" si="16"/>
        <v>0.12736665414177001</v>
      </c>
      <c r="G187" s="31">
        <f t="shared" si="17"/>
        <v>1.0025106993989099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1.7540782318891399</v>
      </c>
      <c r="E188">
        <f t="shared" si="15"/>
        <v>-1.09792176811086</v>
      </c>
      <c r="F188">
        <f t="shared" si="16"/>
        <v>0.16995573230797301</v>
      </c>
      <c r="G188" s="31">
        <f t="shared" si="17"/>
        <v>1.17246643170688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1.7176228100309201</v>
      </c>
      <c r="E189">
        <f t="shared" si="15"/>
        <v>-1.15217718996908</v>
      </c>
      <c r="F189">
        <f t="shared" si="16"/>
        <v>0.10559367095807</v>
      </c>
      <c r="G189" s="31">
        <f t="shared" si="17"/>
        <v>1.2780601026649501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1.7749378771743001</v>
      </c>
      <c r="E190">
        <f t="shared" si="15"/>
        <v>-1.0577621228256999</v>
      </c>
      <c r="F190">
        <f t="shared" si="16"/>
        <v>0.103776530666176</v>
      </c>
      <c r="G190" s="31">
        <f t="shared" si="17"/>
        <v>1.3818366333311201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1.7286084701815001</v>
      </c>
      <c r="E191">
        <f t="shared" si="15"/>
        <v>-1.1369915298185</v>
      </c>
      <c r="F191">
        <f t="shared" si="16"/>
        <v>2.97333754689353E-2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1.75008750437522</v>
      </c>
      <c r="E192">
        <f t="shared" si="15"/>
        <v>-1.1284124956247801</v>
      </c>
      <c r="F192">
        <f t="shared" si="16"/>
        <v>7.6586935147025206E-2</v>
      </c>
      <c r="G192" s="31">
        <f t="shared" si="17"/>
        <v>1.4881569439470901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1.7482517482517499</v>
      </c>
      <c r="E193">
        <f t="shared" si="15"/>
        <v>-1.12364825174825</v>
      </c>
      <c r="F193">
        <f t="shared" si="16"/>
        <v>-2.5726483637394298E-2</v>
      </c>
      <c r="G193" s="31">
        <f t="shared" si="17"/>
        <v>1.46243046030969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3.7312955877772898E-2</v>
      </c>
      <c r="G194" s="31">
        <f t="shared" si="17"/>
        <v>1.4997434161874601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-9.7868632886073795E-2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1.7540782318891399</v>
      </c>
      <c r="E196">
        <f t="shared" si="19"/>
        <v>-1.21422176811086</v>
      </c>
      <c r="F196">
        <f t="shared" si="16"/>
        <v>-7.7230238292361503E-2</v>
      </c>
      <c r="G196" s="31">
        <f t="shared" si="17"/>
        <v>1.3246445450090301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1.7513134851138401</v>
      </c>
      <c r="E197">
        <f t="shared" si="19"/>
        <v>-1.24398651488616</v>
      </c>
      <c r="F197">
        <f t="shared" si="16"/>
        <v>-0.115574019261383</v>
      </c>
      <c r="G197" s="31">
        <f t="shared" si="17"/>
        <v>1.2090705257476499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</v>
      </c>
      <c r="E198">
        <f t="shared" si="19"/>
        <v>-1.2304324851864801</v>
      </c>
      <c r="F198">
        <f t="shared" ref="F198:F261" si="20">E198-E193</f>
        <v>-0.106784233438224</v>
      </c>
      <c r="G198" s="31">
        <f t="shared" si="17"/>
        <v>1.1022862923094201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1.7167381974248901</v>
      </c>
      <c r="E199">
        <f t="shared" si="19"/>
        <v>-1.1743618025751099</v>
      </c>
      <c r="F199">
        <f t="shared" si="20"/>
        <v>-5.94975684837971E-2</v>
      </c>
      <c r="G199" s="31">
        <f t="shared" ref="G199:G262" si="21">F199+G198</f>
        <v>1.0427887238256199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-1.27437551190278</v>
      </c>
      <c r="F200">
        <f t="shared" si="20"/>
        <v>-0.118744756191005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</v>
      </c>
      <c r="E201">
        <f t="shared" si="19"/>
        <v>-1.2792176655109799</v>
      </c>
      <c r="F201">
        <f t="shared" si="20"/>
        <v>-6.4995897400121003E-2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1.6239038648912001</v>
      </c>
      <c r="E202">
        <f t="shared" si="19"/>
        <v>-1.1960961351088</v>
      </c>
      <c r="F202">
        <f t="shared" si="20"/>
        <v>4.78903797773629E-2</v>
      </c>
      <c r="G202" s="31">
        <f t="shared" si="21"/>
        <v>0.90693845001186102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-1.4972145195327099E-2</v>
      </c>
      <c r="G203" s="31">
        <f t="shared" si="21"/>
        <v>0.89196630481653405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1.6363933889707101</v>
      </c>
      <c r="E204">
        <f t="shared" si="19"/>
        <v>-1.2062066110292899</v>
      </c>
      <c r="F204">
        <f t="shared" si="20"/>
        <v>-3.1844808454184199E-2</v>
      </c>
      <c r="G204" s="31">
        <f t="shared" si="21"/>
        <v>0.86012149636235002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1.6414970453053199</v>
      </c>
      <c r="E205">
        <f t="shared" si="19"/>
        <v>-1.20970295469468</v>
      </c>
      <c r="F205">
        <f t="shared" si="20"/>
        <v>6.4672557208098197E-2</v>
      </c>
      <c r="G205" s="31">
        <f t="shared" si="21"/>
        <v>0.92479405357044797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0.15555831702098899</v>
      </c>
      <c r="G206" s="31">
        <f t="shared" si="21"/>
        <v>1.08035237059144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1.6669444907484601</v>
      </c>
      <c r="E207">
        <f t="shared" si="19"/>
        <v>-1.10845550925154</v>
      </c>
      <c r="F207">
        <f t="shared" si="20"/>
        <v>8.7640625857259499E-2</v>
      </c>
      <c r="G207" s="31">
        <f t="shared" si="21"/>
        <v>1.1679929964486999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0.19221814961936101</v>
      </c>
      <c r="G208" s="31">
        <f t="shared" si="21"/>
        <v>1.3602111460680599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1.7485574401119099</v>
      </c>
      <c r="E209">
        <f t="shared" si="19"/>
        <v>-1.0449425598880899</v>
      </c>
      <c r="F209">
        <f t="shared" si="20"/>
        <v>0.16126405114119899</v>
      </c>
      <c r="G209" s="31">
        <f t="shared" si="21"/>
        <v>1.5214751972092599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1.7834849295523501</v>
      </c>
      <c r="E210">
        <f t="shared" si="19"/>
        <v>-0.92651507044765502</v>
      </c>
      <c r="F210">
        <f t="shared" si="20"/>
        <v>0.28318788424702701</v>
      </c>
      <c r="G210" s="31">
        <f t="shared" si="21"/>
        <v>1.8046630814562801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1.9043991620643701</v>
      </c>
      <c r="E211">
        <f t="shared" si="19"/>
        <v>-0.79770083793563096</v>
      </c>
      <c r="F211">
        <f t="shared" si="20"/>
        <v>0.32595851055435898</v>
      </c>
      <c r="G211" s="31">
        <f t="shared" si="21"/>
        <v>2.1306215920106402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1.9876764062810599</v>
      </c>
      <c r="E212">
        <f t="shared" si="19"/>
        <v>-0.80142359371894201</v>
      </c>
      <c r="F212">
        <f t="shared" si="20"/>
        <v>0.30703191553260001</v>
      </c>
      <c r="G212" s="31">
        <f t="shared" si="21"/>
        <v>2.43765350754324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1.9252984212552899</v>
      </c>
      <c r="E213">
        <f t="shared" si="19"/>
        <v>-0.87220157874470505</v>
      </c>
      <c r="F213">
        <f t="shared" si="20"/>
        <v>0.18098490201773701</v>
      </c>
      <c r="G213" s="31">
        <f t="shared" si="21"/>
        <v>2.61863840956098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1.90839694656489</v>
      </c>
      <c r="E214">
        <f t="shared" si="19"/>
        <v>-0.86660305343511401</v>
      </c>
      <c r="F214">
        <f t="shared" si="20"/>
        <v>0.178339506452978</v>
      </c>
      <c r="G214" s="31">
        <f t="shared" si="21"/>
        <v>2.7969779160139598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1.9546520719311999</v>
      </c>
      <c r="E215">
        <f t="shared" si="19"/>
        <v>-0.85784792806880295</v>
      </c>
      <c r="F215">
        <f t="shared" si="20"/>
        <v>6.8667142378851201E-2</v>
      </c>
      <c r="G215" s="31">
        <f t="shared" si="21"/>
        <v>2.8656450583928099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-0.75602587469487403</v>
      </c>
      <c r="F216">
        <f t="shared" si="20"/>
        <v>4.1674963240757597E-2</v>
      </c>
      <c r="G216" s="31">
        <f t="shared" si="21"/>
        <v>2.90732002163357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2.0521239482864799</v>
      </c>
      <c r="E217">
        <f t="shared" si="19"/>
        <v>-0.74057605171352403</v>
      </c>
      <c r="F217">
        <f t="shared" si="20"/>
        <v>6.0847542005418899E-2</v>
      </c>
      <c r="G217" s="31">
        <f t="shared" si="21"/>
        <v>2.9681675636389802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2.1092596498629002</v>
      </c>
      <c r="E218">
        <f t="shared" si="19"/>
        <v>-0.68344035013710203</v>
      </c>
      <c r="F218">
        <f t="shared" si="20"/>
        <v>0.188761228607603</v>
      </c>
      <c r="G218" s="31">
        <f t="shared" si="21"/>
        <v>3.1569287922465898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2.2011886418666098</v>
      </c>
      <c r="E219">
        <f t="shared" si="19"/>
        <v>-0.57311135813339198</v>
      </c>
      <c r="F219">
        <f t="shared" si="20"/>
        <v>0.29349169530172198</v>
      </c>
      <c r="G219" s="31">
        <f t="shared" si="21"/>
        <v>3.45042048754831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2.2962112514351301</v>
      </c>
      <c r="E220">
        <f t="shared" si="19"/>
        <v>-0.45668874856486802</v>
      </c>
      <c r="F220">
        <f t="shared" si="20"/>
        <v>0.40115917950393598</v>
      </c>
      <c r="G220" s="31">
        <f t="shared" si="21"/>
        <v>3.85157966705225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-0.33061553398058302</v>
      </c>
      <c r="F221">
        <f t="shared" si="20"/>
        <v>0.42541034071429101</v>
      </c>
      <c r="G221" s="31">
        <f t="shared" si="21"/>
        <v>4.2769900077665399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0.57561932171620001</v>
      </c>
      <c r="G222" s="31">
        <f t="shared" si="21"/>
        <v>4.8526093294827399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2.8490028490028498</v>
      </c>
      <c r="E223">
        <f t="shared" si="19"/>
        <v>1.04028490028489E-2</v>
      </c>
      <c r="F223">
        <f t="shared" si="20"/>
        <v>0.69384319913995096</v>
      </c>
      <c r="G223" s="31">
        <f t="shared" si="21"/>
        <v>5.54645252862269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2.88433804441881</v>
      </c>
      <c r="E224">
        <f t="shared" si="19"/>
        <v>5.7038044418805403E-2</v>
      </c>
      <c r="F224">
        <f t="shared" si="20"/>
        <v>0.63014940255219798</v>
      </c>
      <c r="G224" s="31">
        <f t="shared" si="21"/>
        <v>6.1766019311748801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2.7412280701754401</v>
      </c>
      <c r="E225">
        <f t="shared" si="19"/>
        <v>-7.2771929824561293E-2</v>
      </c>
      <c r="F225">
        <f t="shared" si="20"/>
        <v>0.38391681874030598</v>
      </c>
      <c r="G225" s="31">
        <f t="shared" si="21"/>
        <v>6.5605187499151896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2.6788106080900098</v>
      </c>
      <c r="E226">
        <f t="shared" si="19"/>
        <v>-0.111189391909992</v>
      </c>
      <c r="F226">
        <f t="shared" si="20"/>
        <v>0.219426142070591</v>
      </c>
      <c r="G226" s="31">
        <f t="shared" si="21"/>
        <v>6.7799448919857799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2.7654867256637199</v>
      </c>
      <c r="E227">
        <f t="shared" si="19"/>
        <v>6.8086725663716804E-2</v>
      </c>
      <c r="F227">
        <f t="shared" si="20"/>
        <v>0.23304345566104001</v>
      </c>
      <c r="G227" s="31">
        <f t="shared" si="21"/>
        <v>7.0129883476468198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2.6329647182727798</v>
      </c>
      <c r="E228">
        <f t="shared" si="19"/>
        <v>-0.12713528172722499</v>
      </c>
      <c r="F228">
        <f t="shared" si="20"/>
        <v>-0.13753813073007401</v>
      </c>
      <c r="G228" s="31">
        <f t="shared" si="21"/>
        <v>6.8754502169167502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2.5673940949935798</v>
      </c>
      <c r="E229">
        <f t="shared" si="19"/>
        <v>-0.18520590500641901</v>
      </c>
      <c r="F229">
        <f t="shared" si="20"/>
        <v>-0.24224394942522401</v>
      </c>
      <c r="G229" s="31">
        <f t="shared" si="21"/>
        <v>6.63320626749152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2.48323814253787</v>
      </c>
      <c r="E230">
        <f t="shared" si="19"/>
        <v>-0.29196185746213099</v>
      </c>
      <c r="F230">
        <f t="shared" si="20"/>
        <v>-0.21918992763757</v>
      </c>
      <c r="G230" s="31">
        <f t="shared" si="21"/>
        <v>6.4140163398539496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2.3601604909133802</v>
      </c>
      <c r="E231">
        <f t="shared" si="19"/>
        <v>-0.43763950908661797</v>
      </c>
      <c r="F231">
        <f t="shared" si="20"/>
        <v>-0.32645011717662598</v>
      </c>
      <c r="G231" s="31">
        <f t="shared" si="21"/>
        <v>6.0875662226773297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-0.45919616658779</v>
      </c>
      <c r="F232">
        <f t="shared" si="20"/>
        <v>-0.52728289225150604</v>
      </c>
      <c r="G232" s="31">
        <f t="shared" si="21"/>
        <v>5.5602833304258201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2.3457658925639202</v>
      </c>
      <c r="E233">
        <f t="shared" si="19"/>
        <v>-0.49263410743607799</v>
      </c>
      <c r="F233">
        <f t="shared" si="20"/>
        <v>-0.365498825708853</v>
      </c>
      <c r="G233" s="31">
        <f t="shared" si="21"/>
        <v>5.1947845047169698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2.3849272597185802</v>
      </c>
      <c r="E234">
        <f t="shared" si="19"/>
        <v>-0.40077274028142101</v>
      </c>
      <c r="F234">
        <f t="shared" si="20"/>
        <v>-0.21556683527500201</v>
      </c>
      <c r="G234" s="31">
        <f t="shared" si="21"/>
        <v>4.9792176694419696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2.36854571293226</v>
      </c>
      <c r="E235">
        <f t="shared" si="19"/>
        <v>-0.41845428706774002</v>
      </c>
      <c r="F235">
        <f t="shared" si="20"/>
        <v>-0.12649242960561</v>
      </c>
      <c r="G235" s="31">
        <f t="shared" si="21"/>
        <v>4.8527252398363601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2.3832221163012401</v>
      </c>
      <c r="E236">
        <f t="shared" si="19"/>
        <v>-0.37277788369876103</v>
      </c>
      <c r="F236">
        <f t="shared" si="20"/>
        <v>6.48616253878571E-2</v>
      </c>
      <c r="G236" s="31">
        <f t="shared" si="21"/>
        <v>4.9175868652242096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-0.36759616658778999</v>
      </c>
      <c r="F237">
        <f t="shared" si="20"/>
        <v>9.1599999999999696E-2</v>
      </c>
      <c r="G237" s="31">
        <f t="shared" si="21"/>
        <v>5.0091868652242102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2.3380874444704198</v>
      </c>
      <c r="E238">
        <f t="shared" si="19"/>
        <v>-0.39661255552957703</v>
      </c>
      <c r="F238">
        <f t="shared" si="20"/>
        <v>9.6021551906500899E-2</v>
      </c>
      <c r="G238" s="31">
        <f t="shared" si="21"/>
        <v>5.1052084171307204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2.32828870779977</v>
      </c>
      <c r="E239">
        <f t="shared" si="19"/>
        <v>-0.25921129220023298</v>
      </c>
      <c r="F239">
        <f t="shared" si="20"/>
        <v>0.14156144808118801</v>
      </c>
      <c r="G239" s="31">
        <f t="shared" si="21"/>
        <v>5.2467698652118999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2.4366471734892801</v>
      </c>
      <c r="E240">
        <f t="shared" si="19"/>
        <v>-0.20635282651072101</v>
      </c>
      <c r="F240">
        <f t="shared" si="20"/>
        <v>0.21210146055702001</v>
      </c>
      <c r="G240" s="31">
        <f t="shared" si="21"/>
        <v>5.4588713257689196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2.5075225677031101</v>
      </c>
      <c r="E241">
        <f t="shared" si="19"/>
        <v>-0.11507743229689101</v>
      </c>
      <c r="F241">
        <f t="shared" si="20"/>
        <v>0.25770045140186998</v>
      </c>
      <c r="G241" s="31">
        <f t="shared" si="21"/>
        <v>5.71657177717079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2.4937655860349102</v>
      </c>
      <c r="E242">
        <f t="shared" si="19"/>
        <v>-0.14123441396508701</v>
      </c>
      <c r="F242">
        <f t="shared" si="20"/>
        <v>0.226361752622703</v>
      </c>
      <c r="G242" s="31">
        <f t="shared" si="21"/>
        <v>5.9429335297934998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2.6574541589157601</v>
      </c>
      <c r="E243">
        <f t="shared" si="19"/>
        <v>-1.55458410842417E-2</v>
      </c>
      <c r="F243">
        <f t="shared" si="20"/>
        <v>0.38106671444533502</v>
      </c>
      <c r="G243" s="31">
        <f t="shared" si="21"/>
        <v>6.3240002442388299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2.7314941272876299</v>
      </c>
      <c r="E244">
        <f t="shared" si="19"/>
        <v>5.1294127287626202E-2</v>
      </c>
      <c r="F244">
        <f t="shared" si="20"/>
        <v>0.31050541948785898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2.7808676307007798</v>
      </c>
      <c r="E245">
        <f t="shared" si="19"/>
        <v>2.07676307007785E-2</v>
      </c>
      <c r="F245">
        <f t="shared" si="20"/>
        <v>0.22712045721149901</v>
      </c>
      <c r="G245" s="31">
        <f t="shared" si="21"/>
        <v>6.8616261209381904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2.6574541589157601</v>
      </c>
      <c r="E246">
        <f t="shared" si="19"/>
        <v>-4.0245841084241903E-2</v>
      </c>
      <c r="F246">
        <f t="shared" si="20"/>
        <v>7.4831591212648693E-2</v>
      </c>
      <c r="G246" s="31">
        <f t="shared" si="21"/>
        <v>6.9364577121508404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3.7417620472565798E-2</v>
      </c>
      <c r="G247" s="31">
        <f t="shared" si="21"/>
        <v>6.9738753326234004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2.7464982147761599</v>
      </c>
      <c r="E248">
        <f t="shared" si="19"/>
        <v>8.1198214776161001E-2</v>
      </c>
      <c r="F248">
        <f t="shared" si="20"/>
        <v>9.6744055860402703E-2</v>
      </c>
      <c r="G248" s="31">
        <f t="shared" si="21"/>
        <v>7.0706193884838102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2.53292806484296</v>
      </c>
      <c r="E249">
        <f t="shared" si="19"/>
        <v>-0.16937193515704199</v>
      </c>
      <c r="F249">
        <f t="shared" si="20"/>
        <v>-0.22066606244466799</v>
      </c>
      <c r="G249" s="31">
        <f t="shared" si="21"/>
        <v>6.8499533260391399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1">
        <f t="shared" si="21"/>
        <v>6.6658021562437098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2.5601638504864299</v>
      </c>
      <c r="E251">
        <f t="shared" si="19"/>
        <v>-0.26483614951356899</v>
      </c>
      <c r="F251">
        <f t="shared" si="20"/>
        <v>-0.22459030842932701</v>
      </c>
      <c r="G251" s="31">
        <f t="shared" si="21"/>
        <v>6.4412118478143796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2.6511134676564199</v>
      </c>
      <c r="E252">
        <f t="shared" si="19"/>
        <v>-0.17888653234358401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2.5713551041398799</v>
      </c>
      <c r="E253">
        <f t="shared" si="19"/>
        <v>-0.29624489586011798</v>
      </c>
      <c r="F253">
        <f t="shared" si="20"/>
        <v>-0.377443110636279</v>
      </c>
      <c r="G253" s="31">
        <f t="shared" si="21"/>
        <v>5.98869899832704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2.5523226135783599</v>
      </c>
      <c r="E254">
        <f t="shared" si="19"/>
        <v>-0.33797738642164399</v>
      </c>
      <c r="F254">
        <f t="shared" si="20"/>
        <v>-0.168605451264602</v>
      </c>
      <c r="G254" s="31">
        <f t="shared" si="21"/>
        <v>5.8200935470624398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</v>
      </c>
      <c r="E255">
        <f t="shared" si="19"/>
        <v>-0.28481976592977898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2.7233115468409599</v>
      </c>
      <c r="E256">
        <f t="shared" si="19"/>
        <v>-0.101788453159041</v>
      </c>
      <c r="F256">
        <f t="shared" si="20"/>
        <v>0.16304769635452801</v>
      </c>
      <c r="G256" s="31">
        <f t="shared" si="21"/>
        <v>5.8617050165818396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2.6673779674579898</v>
      </c>
      <c r="E257">
        <f t="shared" si="19"/>
        <v>-0.16792203254201199</v>
      </c>
      <c r="F257">
        <f t="shared" si="20"/>
        <v>1.09644998015725E-2</v>
      </c>
      <c r="G257" s="31">
        <f t="shared" si="21"/>
        <v>5.8726695163834099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74" si="22">1/C258*100</f>
        <v>2.5713551041398799</v>
      </c>
      <c r="E258">
        <f t="shared" ref="E258:E274" si="23">D258-B258</f>
        <v>-0.26144489586011899</v>
      </c>
      <c r="F258">
        <f t="shared" si="20"/>
        <v>3.4799999999999699E-2</v>
      </c>
      <c r="G258" s="31">
        <f t="shared" si="21"/>
        <v>5.9074695163834097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2.5322866548493299</v>
      </c>
      <c r="E259">
        <f t="shared" si="23"/>
        <v>-0.368713345150671</v>
      </c>
      <c r="F259">
        <f t="shared" si="20"/>
        <v>-3.07359587290272E-2</v>
      </c>
      <c r="G259" s="31">
        <f t="shared" si="21"/>
        <v>5.8767335576543802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2.4521824423737102</v>
      </c>
      <c r="E260">
        <f t="shared" si="23"/>
        <v>-0.48091755762628802</v>
      </c>
      <c r="F260">
        <f t="shared" si="20"/>
        <v>-0.19609779169650801</v>
      </c>
      <c r="G260" s="31">
        <f t="shared" si="21"/>
        <v>5.6806357659578701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</v>
      </c>
      <c r="E261">
        <f t="shared" si="23"/>
        <v>-0.48814023099133802</v>
      </c>
      <c r="F261">
        <f t="shared" si="20"/>
        <v>-0.38635177783229602</v>
      </c>
      <c r="G261" s="31">
        <f t="shared" si="21"/>
        <v>5.2942839881255797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2.3963575365444498</v>
      </c>
      <c r="E262">
        <f t="shared" si="23"/>
        <v>-0.50394246345554805</v>
      </c>
      <c r="F262">
        <f t="shared" ref="F262:F274" si="24">E262-E257</f>
        <v>-0.33602043091353601</v>
      </c>
      <c r="G262" s="31">
        <f t="shared" si="21"/>
        <v>4.9582635572120397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2.4576062914721102</v>
      </c>
      <c r="E263">
        <f t="shared" si="23"/>
        <v>-0.434393708527894</v>
      </c>
      <c r="F263">
        <f t="shared" si="24"/>
        <v>-0.17294881266777501</v>
      </c>
      <c r="G263" s="31">
        <f t="shared" ref="G263:G268" si="25">F263+G262</f>
        <v>4.7853147445442703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2.4630541871921201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4.7044822768870604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2.4606299212598399</v>
      </c>
      <c r="E265">
        <f t="shared" si="23"/>
        <v>-0.44197007874015798</v>
      </c>
      <c r="F265">
        <f t="shared" si="24"/>
        <v>3.8947478886129698E-2</v>
      </c>
      <c r="G265" s="31">
        <f t="shared" si="25"/>
        <v>4.7434297557731897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2.6315789473684199</v>
      </c>
      <c r="E266">
        <f t="shared" si="23"/>
        <v>-0.231121052631579</v>
      </c>
      <c r="F266">
        <f t="shared" si="24"/>
        <v>0.25701917835975902</v>
      </c>
      <c r="G266" s="31">
        <f t="shared" si="25"/>
        <v>5.0004489341329403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2.6946914578280801</v>
      </c>
      <c r="E267">
        <f t="shared" si="23"/>
        <v>-0.16550854217192101</v>
      </c>
      <c r="F267">
        <f t="shared" si="24"/>
        <v>0.33843392128362598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 t="shared" si="22"/>
        <v>2.56278831368529</v>
      </c>
      <c r="E268">
        <f t="shared" si="23"/>
        <v>-0.30481168631471001</v>
      </c>
      <c r="F268">
        <f t="shared" si="24"/>
        <v>0.12958202221318299</v>
      </c>
      <c r="G268" s="31">
        <f t="shared" si="25"/>
        <v>5.4684648776297502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 t="shared" si="22"/>
        <v>2.6308866087871601</v>
      </c>
      <c r="E269">
        <f t="shared" si="23"/>
        <v>-0.22191339121283801</v>
      </c>
      <c r="F269">
        <f t="shared" si="24"/>
        <v>0.22763242159504399</v>
      </c>
      <c r="G269" s="31">
        <f t="shared" ref="G269" si="26">F269+G268</f>
        <v>5.6960972992247996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 t="shared" si="22"/>
        <v>2.6055237102657598</v>
      </c>
      <c r="E270">
        <f t="shared" si="23"/>
        <v>-0.240876289734237</v>
      </c>
      <c r="F270">
        <f t="shared" si="24"/>
        <v>0.20109378900592101</v>
      </c>
      <c r="G270" s="31">
        <f t="shared" ref="G270" si="27">F270+G269</f>
        <v>5.8971910882307199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 t="shared" si="22"/>
        <v>2.6420079260237799</v>
      </c>
      <c r="E271">
        <f t="shared" si="23"/>
        <v>-0.18609207397622199</v>
      </c>
      <c r="F271">
        <f t="shared" si="24"/>
        <v>4.50289786553566E-2</v>
      </c>
      <c r="G271" s="31">
        <f t="shared" ref="G271:G274" si="28">F271+G270</f>
        <v>5.9422200668860699</v>
      </c>
    </row>
    <row r="272" spans="1:7" x14ac:dyDescent="0.25">
      <c r="A272" s="34">
        <v>45037</v>
      </c>
      <c r="B272">
        <v>2.8258000000000001</v>
      </c>
      <c r="C272">
        <v>36.299999999999997</v>
      </c>
      <c r="D272">
        <f t="shared" si="22"/>
        <v>2.7548209366391201</v>
      </c>
      <c r="E272">
        <f t="shared" si="23"/>
        <v>-7.0979063360881306E-2</v>
      </c>
      <c r="F272">
        <f t="shared" si="24"/>
        <v>9.4529478811039805E-2</v>
      </c>
      <c r="G272" s="31">
        <f t="shared" si="28"/>
        <v>6.0367495456971101</v>
      </c>
    </row>
    <row r="273" spans="1:7" x14ac:dyDescent="0.25">
      <c r="A273" s="34">
        <v>45044</v>
      </c>
      <c r="B273">
        <v>2.7787999999999999</v>
      </c>
      <c r="C273">
        <v>36.92</v>
      </c>
      <c r="D273">
        <f t="shared" si="22"/>
        <v>2.70855904658722</v>
      </c>
      <c r="E273">
        <f t="shared" si="23"/>
        <v>-7.0240953412784399E-2</v>
      </c>
      <c r="F273">
        <f t="shared" si="24"/>
        <v>0.23457073290192601</v>
      </c>
      <c r="G273" s="31">
        <f t="shared" si="28"/>
        <v>6.2713202785990401</v>
      </c>
    </row>
    <row r="274" spans="1:7" x14ac:dyDescent="0.25">
      <c r="A274" s="34">
        <v>45051</v>
      </c>
      <c r="B274">
        <v>2.7338</v>
      </c>
      <c r="C274">
        <v>36.229999999999997</v>
      </c>
      <c r="D274">
        <f t="shared" si="22"/>
        <v>2.7601435274634301</v>
      </c>
      <c r="E274">
        <f t="shared" si="23"/>
        <v>2.6343527463428301E-2</v>
      </c>
      <c r="F274">
        <f t="shared" si="24"/>
        <v>0.24825691867626701</v>
      </c>
      <c r="G274" s="31">
        <f t="shared" si="28"/>
        <v>6.5195771972753098</v>
      </c>
    </row>
    <row r="275" spans="1:7" x14ac:dyDescent="0.25">
      <c r="A275" s="43">
        <v>45058</v>
      </c>
      <c r="B275" s="44">
        <v>2.7058</v>
      </c>
      <c r="C275" s="44">
        <v>35.880000000000003</v>
      </c>
      <c r="D275">
        <f t="shared" ref="D275:D276" si="29">1/C275*100</f>
        <v>2.7870680044593099</v>
      </c>
      <c r="E275">
        <f t="shared" ref="E275:E277" si="30">D275-B275</f>
        <v>8.1268004459308596E-2</v>
      </c>
      <c r="F275">
        <f t="shared" ref="F275:F276" si="31">E275-E270</f>
        <v>0.32214429419354601</v>
      </c>
      <c r="G275" s="31">
        <f t="shared" ref="G275:G276" si="32">F275+G274</f>
        <v>6.8417214914688502</v>
      </c>
    </row>
    <row r="276" spans="1:7" x14ac:dyDescent="0.25">
      <c r="A276" s="34">
        <v>45065</v>
      </c>
      <c r="B276">
        <v>2.7151000000000001</v>
      </c>
      <c r="C276">
        <v>36.75</v>
      </c>
      <c r="D276">
        <f t="shared" si="29"/>
        <v>2.72108843537415</v>
      </c>
      <c r="E276">
        <f t="shared" si="30"/>
        <v>5.9884353741494999E-3</v>
      </c>
      <c r="F276">
        <f t="shared" si="31"/>
        <v>0.19208050935037199</v>
      </c>
      <c r="G276" s="31">
        <f t="shared" si="32"/>
        <v>7.0338020008192297</v>
      </c>
    </row>
    <row r="277" spans="1:7" x14ac:dyDescent="0.25">
      <c r="A277" s="43">
        <v>45072</v>
      </c>
      <c r="B277">
        <v>2.7204999999999999</v>
      </c>
      <c r="C277">
        <v>36.53</v>
      </c>
      <c r="D277">
        <f t="shared" ref="D277" si="33">1/C277*100</f>
        <v>2.73747604708459</v>
      </c>
      <c r="E277">
        <f t="shared" si="30"/>
        <v>1.69760470845879E-2</v>
      </c>
      <c r="F277">
        <f t="shared" ref="F277" si="34">E277-E272</f>
        <v>8.7955110445469206E-2</v>
      </c>
      <c r="G277" s="31">
        <f t="shared" ref="G277" si="35">F277+G276</f>
        <v>7.1217571112646896</v>
      </c>
    </row>
    <row r="278" spans="1:7" x14ac:dyDescent="0.25">
      <c r="A278" s="34">
        <v>45079</v>
      </c>
      <c r="B278">
        <v>2.6951000000000001</v>
      </c>
      <c r="C278">
        <v>36.86</v>
      </c>
      <c r="D278">
        <f t="shared" ref="D278" si="36">1/C278*100</f>
        <v>2.7129679869777501</v>
      </c>
      <c r="E278">
        <f t="shared" ref="E278" si="37">D278-B278</f>
        <v>1.7867986977753599E-2</v>
      </c>
      <c r="F278">
        <f t="shared" ref="F278" si="38">E278-E273</f>
        <v>8.8108940390538001E-2</v>
      </c>
      <c r="G278" s="31">
        <f t="shared" ref="G278" si="39">F278+G277</f>
        <v>7.2098660516552302</v>
      </c>
    </row>
    <row r="279" spans="1:7" x14ac:dyDescent="0.25">
      <c r="A279" s="43">
        <v>45086</v>
      </c>
      <c r="B279">
        <v>2.6703000000000001</v>
      </c>
      <c r="C279">
        <v>35.950000000000003</v>
      </c>
      <c r="D279">
        <f t="shared" ref="D279" si="40">1/C279*100</f>
        <v>2.7816411682892901</v>
      </c>
      <c r="E279">
        <f t="shared" ref="E279" si="41">D279-B279</f>
        <v>0.11134116828929</v>
      </c>
      <c r="F279">
        <f t="shared" ref="F279" si="42">E279-E274</f>
        <v>8.49976408258621E-2</v>
      </c>
      <c r="G279" s="31">
        <f t="shared" ref="G279" si="43">F279+G278</f>
        <v>7.2948636924810897</v>
      </c>
    </row>
    <row r="280" spans="1:7" x14ac:dyDescent="0.25">
      <c r="A280" s="34">
        <v>45093</v>
      </c>
      <c r="B280">
        <v>2.6625999999999999</v>
      </c>
      <c r="C280">
        <v>37.44</v>
      </c>
      <c r="D280">
        <f t="shared" ref="D280" si="44">1/C280*100</f>
        <v>2.6709401709401699</v>
      </c>
      <c r="E280">
        <f t="shared" ref="E280" si="45">D280-B280</f>
        <v>8.3401709401713705E-3</v>
      </c>
      <c r="F280">
        <f t="shared" ref="F280" si="46">E280-E275</f>
        <v>-7.2927833519137203E-2</v>
      </c>
      <c r="G280" s="31">
        <f t="shared" ref="G280" si="47">F280+G279</f>
        <v>7.2219358589619604</v>
      </c>
    </row>
    <row r="281" spans="1:7" x14ac:dyDescent="0.25">
      <c r="A281" s="43">
        <v>45098</v>
      </c>
      <c r="B281">
        <v>2.6701000000000001</v>
      </c>
      <c r="C281">
        <v>36.69</v>
      </c>
      <c r="D281">
        <f t="shared" ref="D281" si="48">1/C281*100</f>
        <v>2.7255382938130301</v>
      </c>
      <c r="E281">
        <f t="shared" ref="E281" si="49">D281-B281</f>
        <v>5.54382938130282E-2</v>
      </c>
      <c r="F281">
        <f t="shared" ref="F281" si="50">E281-E276</f>
        <v>4.9449858438878697E-2</v>
      </c>
      <c r="G281" s="31">
        <f t="shared" ref="G281" si="51">F281+G280</f>
        <v>7.2713857174008396</v>
      </c>
    </row>
    <row r="282" spans="1:7" x14ac:dyDescent="0.25">
      <c r="A282" s="34">
        <v>45107</v>
      </c>
      <c r="B282">
        <v>2.6351</v>
      </c>
      <c r="C282">
        <v>36.76</v>
      </c>
      <c r="D282">
        <f t="shared" ref="D282" si="52">1/C282*100</f>
        <v>2.7203482045701799</v>
      </c>
      <c r="E282">
        <f t="shared" ref="E282" si="53">D282-B282</f>
        <v>8.5248204570184796E-2</v>
      </c>
      <c r="F282">
        <f t="shared" ref="F282" si="54">E282-E277</f>
        <v>6.8272157485596896E-2</v>
      </c>
      <c r="G282" s="31">
        <f t="shared" ref="G282" si="55">F282+G281</f>
        <v>7.3396578748864298</v>
      </c>
    </row>
    <row r="283" spans="1:7" x14ac:dyDescent="0.25">
      <c r="A283" s="43">
        <v>45114</v>
      </c>
      <c r="B283">
        <v>2.6402999999999999</v>
      </c>
      <c r="C283">
        <v>36.130000000000003</v>
      </c>
      <c r="D283">
        <f t="shared" ref="D283" si="56">1/C283*100</f>
        <v>2.76778300581234</v>
      </c>
      <c r="E283">
        <f t="shared" ref="E283" si="57">D283-B283</f>
        <v>0.12748300581234401</v>
      </c>
      <c r="F283">
        <f t="shared" ref="F283" si="58">E283-E278</f>
        <v>0.109615018834591</v>
      </c>
      <c r="G283" s="31">
        <f t="shared" ref="G283" si="59">F283+G282</f>
        <v>7.4492728937210204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7"/>
  <sheetViews>
    <sheetView tabSelected="1" topLeftCell="A143" workbookViewId="0">
      <selection activeCell="M156" sqref="M156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customWidth="1"/>
    <col min="5" max="5" width="22.6328125" customWidth="1"/>
    <col min="6" max="6" width="14" style="31"/>
    <col min="7" max="7" width="12.81640625" style="31"/>
    <col min="8" max="8" width="11.81640625" style="31" customWidth="1"/>
    <col min="9" max="9" width="11.36328125" style="31" customWidth="1"/>
    <col min="13" max="13" width="33" customWidth="1"/>
    <col min="14" max="14" width="22.6328125" customWidth="1"/>
    <col min="15" max="15" width="33" customWidth="1"/>
    <col min="16" max="16" width="22.6328125" customWidth="1"/>
    <col min="17" max="17" width="33" customWidth="1"/>
    <col min="18" max="18" width="22.6328125" customWidth="1"/>
  </cols>
  <sheetData>
    <row r="1" spans="1:18" x14ac:dyDescent="0.25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1" t="s">
        <v>18</v>
      </c>
      <c r="G1" s="31" t="s">
        <v>19</v>
      </c>
      <c r="H1" s="31" t="s">
        <v>14</v>
      </c>
      <c r="I1" s="31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spans="1:18" x14ac:dyDescent="0.25">
      <c r="A2" s="34">
        <v>43819</v>
      </c>
      <c r="B2" s="35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2.1514629948364901</v>
      </c>
      <c r="N2" t="e">
        <f>#REF!-#REF!</f>
        <v>#REF!</v>
      </c>
      <c r="O2">
        <f>1/J2*100-B2</f>
        <v>3.8804811796662801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x14ac:dyDescent="0.25">
      <c r="A3" s="34">
        <v>43826</v>
      </c>
      <c r="B3" s="35"/>
      <c r="C3">
        <v>14.33</v>
      </c>
      <c r="D3">
        <f t="shared" si="0"/>
        <v>6.9783670621074698</v>
      </c>
      <c r="E3" t="e">
        <f>#REF!-#REF!</f>
        <v>#REF!</v>
      </c>
      <c r="J3" s="36">
        <v>25.76</v>
      </c>
      <c r="K3" s="37">
        <v>46.49</v>
      </c>
      <c r="M3">
        <f t="shared" ref="M3:M66" si="1">1/K3*100-B3</f>
        <v>2.1510002151000198</v>
      </c>
      <c r="N3" t="e">
        <f>#REF!-#REF!</f>
        <v>#REF!</v>
      </c>
      <c r="O3">
        <f t="shared" ref="O3:O67" si="2">1/J3*100-B3</f>
        <v>3.8819875776397499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x14ac:dyDescent="0.25">
      <c r="A4" s="34">
        <v>43833</v>
      </c>
      <c r="B4">
        <v>3.1427999999999998</v>
      </c>
      <c r="C4" s="37">
        <v>14.71</v>
      </c>
      <c r="D4">
        <f>1/C4*100-B4</f>
        <v>3.6552965329707701</v>
      </c>
      <c r="E4" t="e">
        <f>#REF!-#REF!</f>
        <v>#REF!</v>
      </c>
      <c r="J4" s="36">
        <v>26.71</v>
      </c>
      <c r="K4" s="37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0.60111613627854799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4">
        <v>43840</v>
      </c>
      <c r="B5">
        <v>3.0819000000000001</v>
      </c>
      <c r="C5">
        <v>14.77</v>
      </c>
      <c r="D5">
        <f t="shared" ref="D5:D68" si="4">1/C5*100-B5</f>
        <v>3.6885807041299898</v>
      </c>
      <c r="E5" t="e">
        <f>#REF!-#REF!</f>
        <v>#REF!</v>
      </c>
      <c r="J5">
        <v>27.3</v>
      </c>
      <c r="K5">
        <v>49.93</v>
      </c>
      <c r="M5">
        <f t="shared" si="1"/>
        <v>-1.0790960745043101</v>
      </c>
      <c r="N5" t="e">
        <f>#REF!-#REF!</f>
        <v>#REF!</v>
      </c>
      <c r="O5">
        <f t="shared" si="2"/>
        <v>0.58110366300366301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4">
        <v>43847</v>
      </c>
      <c r="B6">
        <v>3.0832000000000002</v>
      </c>
      <c r="C6">
        <v>14.85</v>
      </c>
      <c r="D6">
        <f t="shared" si="4"/>
        <v>3.6508067340067298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-1.1096456285770699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4">
        <v>43853</v>
      </c>
      <c r="B7">
        <v>2.9931999999999999</v>
      </c>
      <c r="C7">
        <v>14.41</v>
      </c>
      <c r="D7">
        <f t="shared" si="4"/>
        <v>3.9464252602359502</v>
      </c>
      <c r="E7">
        <f>D7-D2</f>
        <v>-3.04169493543142</v>
      </c>
      <c r="F7" s="31">
        <v>-3.04169493543142</v>
      </c>
      <c r="G7" s="31">
        <v>-3.1325663274403199</v>
      </c>
      <c r="H7">
        <v>-3.1538208686171001</v>
      </c>
      <c r="J7">
        <v>26.73</v>
      </c>
      <c r="K7">
        <v>50.23</v>
      </c>
      <c r="M7">
        <f t="shared" si="1"/>
        <v>-1.00235787378061</v>
      </c>
      <c r="N7">
        <f>M7-M2</f>
        <v>-3.1538208686171001</v>
      </c>
      <c r="O7">
        <f t="shared" si="2"/>
        <v>0.74791485222596299</v>
      </c>
      <c r="P7">
        <f>O7-O2</f>
        <v>-3.1325663274403199</v>
      </c>
      <c r="Q7" t="e">
        <f>1/L7*100-B7</f>
        <v>#DIV/0!</v>
      </c>
      <c r="R7" t="e">
        <f>Q7-Q2</f>
        <v>#DIV/0!</v>
      </c>
    </row>
    <row r="8" spans="1:18" x14ac:dyDescent="0.25">
      <c r="A8" s="34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-2.6480994444184498</v>
      </c>
      <c r="F8" s="31">
        <f t="shared" si="5"/>
        <v>-5.6897943798498698</v>
      </c>
      <c r="G8" s="31">
        <f>G7+P8</f>
        <v>-6.0390921748193902</v>
      </c>
      <c r="H8" s="31">
        <f>H7+N8</f>
        <v>-6.1624525111772499</v>
      </c>
      <c r="J8">
        <v>26.47</v>
      </c>
      <c r="K8">
        <v>51.42</v>
      </c>
      <c r="M8">
        <f t="shared" si="1"/>
        <v>-0.85763142746013199</v>
      </c>
      <c r="N8">
        <f t="shared" ref="N8:P71" si="7">M8-M3</f>
        <v>-3.0086316425601498</v>
      </c>
      <c r="O8">
        <f t="shared" si="2"/>
        <v>0.97546173026067295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4">
        <v>43875</v>
      </c>
      <c r="B9">
        <v>2.8631000000000002</v>
      </c>
      <c r="C9">
        <v>14.26</v>
      </c>
      <c r="D9">
        <f t="shared" si="4"/>
        <v>4.14952272089762</v>
      </c>
      <c r="E9">
        <f t="shared" si="6"/>
        <v>0.49422618792684703</v>
      </c>
      <c r="F9" s="31">
        <f t="shared" si="5"/>
        <v>-5.1955681919230203</v>
      </c>
      <c r="G9" s="31">
        <f t="shared" ref="G9:G72" si="10">G8+P9</f>
        <v>-5.8105461249827304</v>
      </c>
      <c r="H9" s="31">
        <f t="shared" ref="H9:H72" si="11">H8+N9</f>
        <v>-6.0620625026846602</v>
      </c>
      <c r="J9">
        <v>27.08</v>
      </c>
      <c r="K9" s="39">
        <v>52.7</v>
      </c>
      <c r="M9">
        <f t="shared" si="1"/>
        <v>-0.96556679316888105</v>
      </c>
      <c r="N9">
        <f t="shared" si="7"/>
        <v>0.100390008492594</v>
      </c>
      <c r="O9">
        <f t="shared" si="2"/>
        <v>0.82966218611521403</v>
      </c>
      <c r="P9">
        <f t="shared" si="7"/>
        <v>0.22854604983666599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4">
        <v>43882</v>
      </c>
      <c r="B10">
        <v>2.847</v>
      </c>
      <c r="C10" s="37">
        <v>14.85</v>
      </c>
      <c r="D10">
        <f t="shared" si="4"/>
        <v>3.88700673400673</v>
      </c>
      <c r="E10">
        <f t="shared" si="6"/>
        <v>0.19842602987674099</v>
      </c>
      <c r="F10" s="31">
        <f t="shared" si="5"/>
        <v>-4.9971421620462797</v>
      </c>
      <c r="G10" s="31">
        <f t="shared" si="10"/>
        <v>-5.7820303617852202</v>
      </c>
      <c r="H10" s="31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-2.3007746818325198E-2</v>
      </c>
      <c r="O10">
        <f t="shared" si="2"/>
        <v>0.60961942620117604</v>
      </c>
      <c r="P10">
        <f t="shared" si="7"/>
        <v>2.8515763197512398E-2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4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0.71891380614962597</v>
      </c>
      <c r="F11" s="31">
        <f t="shared" si="5"/>
        <v>-4.2782283558966503</v>
      </c>
      <c r="G11" s="31">
        <f t="shared" si="10"/>
        <v>-5.3921344533043198</v>
      </c>
      <c r="H11" s="31">
        <f t="shared" si="11"/>
        <v>-5.8276550884975604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0.94835650571323304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4">
        <v>43896</v>
      </c>
      <c r="B12">
        <v>2.6280000000000001</v>
      </c>
      <c r="C12">
        <v>14.83</v>
      </c>
      <c r="D12">
        <f t="shared" si="4"/>
        <v>4.1150883344571803</v>
      </c>
      <c r="E12">
        <f t="shared" si="6"/>
        <v>0.168663074221234</v>
      </c>
      <c r="F12" s="31">
        <f t="shared" si="5"/>
        <v>-4.1095652816754198</v>
      </c>
      <c r="G12" s="31">
        <f t="shared" si="10"/>
        <v>-5.2934141422224297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-0.85589296473507004</v>
      </c>
      <c r="N12">
        <f t="shared" si="7"/>
        <v>0.14646490904553899</v>
      </c>
      <c r="O12">
        <f t="shared" si="2"/>
        <v>0.84663516330785304</v>
      </c>
      <c r="P12">
        <f t="shared" si="7"/>
        <v>9.8720311081889306E-2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4">
        <v>43903</v>
      </c>
      <c r="B13">
        <v>2.6758999999999999</v>
      </c>
      <c r="C13">
        <v>14.11</v>
      </c>
      <c r="D13">
        <f t="shared" si="4"/>
        <v>4.4112722182848998</v>
      </c>
      <c r="E13">
        <f t="shared" si="6"/>
        <v>8.1004600595887793E-2</v>
      </c>
      <c r="F13" s="31">
        <f t="shared" si="5"/>
        <v>-4.0285606810795302</v>
      </c>
      <c r="G13" s="31">
        <f t="shared" si="10"/>
        <v>-5.2396999184260498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-0.78267773570617205</v>
      </c>
      <c r="N13">
        <f t="shared" si="7"/>
        <v>7.4953691753960397E-2</v>
      </c>
      <c r="O13">
        <f t="shared" si="2"/>
        <v>1.02917595405706</v>
      </c>
      <c r="P13">
        <f t="shared" si="7"/>
        <v>5.3714223796386101E-2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4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0.60945346957857405</v>
      </c>
      <c r="F14" s="31">
        <f t="shared" si="5"/>
        <v>-3.4191072115009602</v>
      </c>
      <c r="G14" s="31">
        <f t="shared" si="10"/>
        <v>-4.8231323323495898</v>
      </c>
      <c r="H14" s="31">
        <f t="shared" si="11"/>
        <v>-5.3368609790239203</v>
      </c>
      <c r="J14">
        <v>25.46</v>
      </c>
      <c r="K14">
        <v>50.37</v>
      </c>
      <c r="M14">
        <f t="shared" si="1"/>
        <v>-0.69619128449473899</v>
      </c>
      <c r="N14">
        <f t="shared" si="7"/>
        <v>0.26937550867414201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4">
        <v>43917</v>
      </c>
      <c r="B15">
        <v>2.609</v>
      </c>
      <c r="C15" s="37">
        <v>13.55</v>
      </c>
      <c r="D15">
        <f t="shared" si="4"/>
        <v>4.7710738007380096</v>
      </c>
      <c r="E15">
        <f t="shared" si="6"/>
        <v>0.884067066731273</v>
      </c>
      <c r="F15" s="31">
        <f t="shared" si="5"/>
        <v>-2.5350401447696802</v>
      </c>
      <c r="G15" s="31">
        <f t="shared" si="10"/>
        <v>-4.0797866238439502</v>
      </c>
      <c r="H15" s="31">
        <f t="shared" si="11"/>
        <v>-4.8623820833997202</v>
      </c>
      <c r="J15">
        <v>25.24</v>
      </c>
      <c r="K15">
        <v>50.47</v>
      </c>
      <c r="M15">
        <f t="shared" si="1"/>
        <v>-0.62762492569843498</v>
      </c>
      <c r="N15">
        <f t="shared" si="7"/>
        <v>0.47447889562419698</v>
      </c>
      <c r="O15">
        <f t="shared" si="2"/>
        <v>1.3529651347068199</v>
      </c>
      <c r="P15">
        <f t="shared" si="7"/>
        <v>0.74334570850563997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4">
        <v>43924</v>
      </c>
      <c r="B16">
        <v>2.5964999999999998</v>
      </c>
      <c r="C16">
        <v>13.54</v>
      </c>
      <c r="D16">
        <f t="shared" si="4"/>
        <v>4.78902437223043</v>
      </c>
      <c r="E16">
        <f t="shared" si="6"/>
        <v>0.41930383207406902</v>
      </c>
      <c r="F16" s="31">
        <f t="shared" si="5"/>
        <v>-2.1157363126956201</v>
      </c>
      <c r="G16" s="31">
        <f t="shared" si="10"/>
        <v>-3.6101911022589102</v>
      </c>
      <c r="H16" s="31">
        <f t="shared" si="11"/>
        <v>-4.5574712879592196</v>
      </c>
      <c r="J16">
        <v>24.91</v>
      </c>
      <c r="K16" s="39">
        <v>48.8</v>
      </c>
      <c r="M16">
        <f t="shared" si="1"/>
        <v>-0.54731967213114696</v>
      </c>
      <c r="N16">
        <f t="shared" si="7"/>
        <v>0.30491079544049698</v>
      </c>
      <c r="O16">
        <f t="shared" si="2"/>
        <v>1.41795202729827</v>
      </c>
      <c r="P16">
        <f t="shared" si="7"/>
        <v>0.46959552158503998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4">
        <v>43931</v>
      </c>
      <c r="B17">
        <v>2.5402999999999998</v>
      </c>
      <c r="C17">
        <v>13.68</v>
      </c>
      <c r="D17">
        <f t="shared" si="4"/>
        <v>4.7696415204678404</v>
      </c>
      <c r="E17">
        <f t="shared" si="6"/>
        <v>0.65455318601065504</v>
      </c>
      <c r="F17" s="31">
        <f t="shared" si="5"/>
        <v>-1.46118312668496</v>
      </c>
      <c r="G17" s="31">
        <f t="shared" si="10"/>
        <v>-3.0414300630351101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-0.51313600243259705</v>
      </c>
      <c r="N17">
        <f t="shared" si="7"/>
        <v>0.34275696230247399</v>
      </c>
      <c r="O17">
        <f t="shared" si="2"/>
        <v>1.41539620253165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4">
        <v>43938</v>
      </c>
      <c r="B18">
        <v>2.5590000000000002</v>
      </c>
      <c r="C18">
        <v>13.91</v>
      </c>
      <c r="D18">
        <f t="shared" si="4"/>
        <v>4.63007260963336</v>
      </c>
      <c r="E18">
        <f t="shared" si="6"/>
        <v>0.218800391348453</v>
      </c>
      <c r="F18" s="31">
        <f t="shared" si="5"/>
        <v>-1.24238273533651</v>
      </c>
      <c r="G18" s="31">
        <f t="shared" si="10"/>
        <v>-2.7309705395093302</v>
      </c>
      <c r="H18" s="31">
        <f t="shared" si="11"/>
        <v>-3.9898358695183198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0.22487845613843099</v>
      </c>
      <c r="O18">
        <f t="shared" si="2"/>
        <v>1.3396354775828501</v>
      </c>
      <c r="P18">
        <f t="shared" si="7"/>
        <v>0.31045952352578798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4">
        <v>43945</v>
      </c>
      <c r="B19">
        <v>2.5099999999999998</v>
      </c>
      <c r="C19" s="39">
        <v>13.8</v>
      </c>
      <c r="D19">
        <f t="shared" si="4"/>
        <v>4.7363768115941998</v>
      </c>
      <c r="E19">
        <f t="shared" si="6"/>
        <v>-2.2599378881986699E-2</v>
      </c>
      <c r="F19" s="31">
        <f t="shared" si="5"/>
        <v>-1.2649821142184901</v>
      </c>
      <c r="G19" s="31">
        <f t="shared" si="10"/>
        <v>-2.5031365666810799</v>
      </c>
      <c r="H19" s="31">
        <f t="shared" si="11"/>
        <v>-3.5594794144670301</v>
      </c>
      <c r="J19" s="39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1.4740637450199201</v>
      </c>
      <c r="P19">
        <f t="shared" si="7"/>
        <v>0.22783397282824799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4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-0.21184172124900699</v>
      </c>
      <c r="F20" s="31">
        <f t="shared" si="5"/>
        <v>-1.4768238354675001</v>
      </c>
      <c r="G20" s="31">
        <f t="shared" si="10"/>
        <v>-2.4368401263977901</v>
      </c>
      <c r="H20" s="31">
        <f t="shared" si="11"/>
        <v>-3.2277020224008801</v>
      </c>
      <c r="J20">
        <v>25.27</v>
      </c>
      <c r="K20" s="39">
        <v>44.6</v>
      </c>
      <c r="M20">
        <f t="shared" si="1"/>
        <v>-0.295847533632287</v>
      </c>
      <c r="N20">
        <f t="shared" si="7"/>
        <v>0.33177739206614798</v>
      </c>
      <c r="O20">
        <f t="shared" si="2"/>
        <v>1.4192615749901101</v>
      </c>
      <c r="P20">
        <f t="shared" si="7"/>
        <v>6.6296440283291999E-2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4">
        <v>43959</v>
      </c>
      <c r="B21">
        <v>2.6206999999999998</v>
      </c>
      <c r="C21">
        <v>13.25</v>
      </c>
      <c r="D21">
        <f t="shared" si="4"/>
        <v>4.9264698113207599</v>
      </c>
      <c r="E21">
        <f t="shared" si="6"/>
        <v>0.137445439090326</v>
      </c>
      <c r="F21" s="31">
        <f t="shared" si="5"/>
        <v>-1.3393783963771799</v>
      </c>
      <c r="G21" s="31">
        <f t="shared" si="10"/>
        <v>-2.6204420380445601</v>
      </c>
      <c r="H21" s="31">
        <f t="shared" si="11"/>
        <v>-3.1276417938689498</v>
      </c>
      <c r="J21">
        <v>25.94</v>
      </c>
      <c r="K21">
        <v>46.01</v>
      </c>
      <c r="M21">
        <f t="shared" si="1"/>
        <v>-0.44725944359921699</v>
      </c>
      <c r="N21">
        <f t="shared" si="7"/>
        <v>0.10006022853193</v>
      </c>
      <c r="O21">
        <f t="shared" si="2"/>
        <v>1.2343501156515</v>
      </c>
      <c r="P21">
        <f t="shared" si="7"/>
        <v>-0.18360191164677001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4">
        <v>43966</v>
      </c>
      <c r="B22">
        <v>2.6819999999999999</v>
      </c>
      <c r="C22">
        <v>13.17</v>
      </c>
      <c r="D22">
        <f t="shared" si="4"/>
        <v>4.9110144267274096</v>
      </c>
      <c r="E22">
        <f t="shared" si="6"/>
        <v>0.14137290625957499</v>
      </c>
      <c r="F22" s="31">
        <f t="shared" si="5"/>
        <v>-1.1980054901176</v>
      </c>
      <c r="G22" s="31">
        <f t="shared" si="10"/>
        <v>-2.8627881249247</v>
      </c>
      <c r="H22" s="31">
        <f t="shared" si="11"/>
        <v>-3.13340823573659</v>
      </c>
      <c r="J22">
        <v>25.94</v>
      </c>
      <c r="K22">
        <v>46.23</v>
      </c>
      <c r="M22">
        <f t="shared" si="1"/>
        <v>-0.51890244430023802</v>
      </c>
      <c r="N22">
        <f t="shared" si="7"/>
        <v>-5.7664418676410803E-3</v>
      </c>
      <c r="O22">
        <f t="shared" si="2"/>
        <v>1.1730501156515001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4">
        <v>43973</v>
      </c>
      <c r="B23">
        <v>2.6175999999999999</v>
      </c>
      <c r="C23">
        <v>12.92</v>
      </c>
      <c r="D23">
        <f t="shared" si="4"/>
        <v>5.1223380804953598</v>
      </c>
      <c r="E23">
        <f t="shared" si="6"/>
        <v>0.49226547086200101</v>
      </c>
      <c r="F23" s="31">
        <f t="shared" si="5"/>
        <v>-0.70574001925560004</v>
      </c>
      <c r="G23" s="31">
        <f t="shared" si="10"/>
        <v>-2.8486177248268501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0.175835318020681</v>
      </c>
      <c r="O23">
        <f t="shared" si="2"/>
        <v>1.3538058776807</v>
      </c>
      <c r="P23">
        <f t="shared" si="7"/>
        <v>1.4170400097852601E-2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4">
        <v>43980</v>
      </c>
      <c r="B24">
        <v>2.7052999999999998</v>
      </c>
      <c r="C24">
        <v>13.1</v>
      </c>
      <c r="D24">
        <f t="shared" si="4"/>
        <v>4.9282877862595402</v>
      </c>
      <c r="E24">
        <f t="shared" si="6"/>
        <v>0.19191097466533899</v>
      </c>
      <c r="F24" s="31">
        <f t="shared" si="5"/>
        <v>-0.51382904459026102</v>
      </c>
      <c r="G24" s="31">
        <f t="shared" si="10"/>
        <v>-3.1293459922639202</v>
      </c>
      <c r="H24" s="31">
        <f t="shared" si="11"/>
        <v>-3.22028580268256</v>
      </c>
      <c r="J24">
        <v>25.65</v>
      </c>
      <c r="K24">
        <v>45.94</v>
      </c>
      <c r="M24">
        <f t="shared" si="1"/>
        <v>-0.52854771441009996</v>
      </c>
      <c r="N24">
        <f t="shared" si="7"/>
        <v>-0.26271288496665302</v>
      </c>
      <c r="O24">
        <f t="shared" si="2"/>
        <v>1.19333547758285</v>
      </c>
      <c r="P24">
        <f t="shared" si="7"/>
        <v>-0.28072826743707402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4">
        <v>43987</v>
      </c>
      <c r="B25">
        <v>2.8475000000000001</v>
      </c>
      <c r="C25">
        <v>13.48</v>
      </c>
      <c r="D25">
        <f t="shared" si="4"/>
        <v>4.5708976261127603</v>
      </c>
      <c r="E25">
        <f t="shared" si="6"/>
        <v>1.16655466237585E-2</v>
      </c>
      <c r="F25" s="31">
        <f t="shared" si="5"/>
        <v>-0.50216349796650295</v>
      </c>
      <c r="G25" s="31">
        <f t="shared" si="10"/>
        <v>-3.63953356274614</v>
      </c>
      <c r="H25" s="31">
        <f t="shared" si="11"/>
        <v>-3.67198026821029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-0.45169446552773002</v>
      </c>
      <c r="O25">
        <f t="shared" si="2"/>
        <v>0.909074004507888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4">
        <v>43994</v>
      </c>
      <c r="B26">
        <v>2.7450999999999999</v>
      </c>
      <c r="C26">
        <v>13.47</v>
      </c>
      <c r="D26">
        <f t="shared" si="4"/>
        <v>4.6788049740163302</v>
      </c>
      <c r="E26">
        <f t="shared" si="6"/>
        <v>-0.24766483730442301</v>
      </c>
      <c r="F26" s="31">
        <f t="shared" si="5"/>
        <v>-0.74982833527092596</v>
      </c>
      <c r="G26" s="31">
        <f t="shared" si="10"/>
        <v>-3.8890321677672799</v>
      </c>
      <c r="H26" s="31">
        <f t="shared" si="11"/>
        <v>-3.91727566861764</v>
      </c>
      <c r="J26">
        <v>26.81</v>
      </c>
      <c r="K26">
        <v>48.72</v>
      </c>
      <c r="M26">
        <f t="shared" si="1"/>
        <v>-0.69255484400656797</v>
      </c>
      <c r="N26">
        <f t="shared" si="7"/>
        <v>-0.24529540040735101</v>
      </c>
      <c r="O26">
        <f t="shared" si="2"/>
        <v>0.98485151063036203</v>
      </c>
      <c r="P26">
        <f t="shared" si="7"/>
        <v>-0.24949860502114099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4">
        <v>44001</v>
      </c>
      <c r="B27">
        <v>2.8752</v>
      </c>
      <c r="C27">
        <v>13.72</v>
      </c>
      <c r="D27">
        <f t="shared" si="4"/>
        <v>4.4134297376093299</v>
      </c>
      <c r="E27">
        <f t="shared" si="6"/>
        <v>-0.49758468911808201</v>
      </c>
      <c r="F27" s="31">
        <f t="shared" si="5"/>
        <v>-1.24741302438901</v>
      </c>
      <c r="G27" s="31">
        <f t="shared" si="10"/>
        <v>-4.3375702603806303</v>
      </c>
      <c r="H27" s="31">
        <f t="shared" si="11"/>
        <v>-4.3004082677270397</v>
      </c>
      <c r="J27">
        <v>27.78</v>
      </c>
      <c r="K27">
        <v>50.68</v>
      </c>
      <c r="M27">
        <f t="shared" si="1"/>
        <v>-0.90203504340962903</v>
      </c>
      <c r="N27">
        <f t="shared" si="7"/>
        <v>-0.38313259910939101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4">
        <v>44006</v>
      </c>
      <c r="B28">
        <v>2.8614000000000002</v>
      </c>
      <c r="C28">
        <v>13.84</v>
      </c>
      <c r="D28">
        <f t="shared" si="4"/>
        <v>4.3640335260115597</v>
      </c>
      <c r="E28">
        <f t="shared" si="6"/>
        <v>-0.75830455448379697</v>
      </c>
      <c r="F28" s="31">
        <f t="shared" si="5"/>
        <v>-2.0057175788728001</v>
      </c>
      <c r="G28" s="31">
        <f t="shared" si="10"/>
        <v>-4.9940572768513602</v>
      </c>
      <c r="H28" s="31">
        <f t="shared" si="11"/>
        <v>-4.84373588410834</v>
      </c>
      <c r="J28">
        <v>28.1</v>
      </c>
      <c r="K28">
        <v>51.65</v>
      </c>
      <c r="M28">
        <f t="shared" si="1"/>
        <v>-0.92529157792836403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-0.65648701647073504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4">
        <v>44015</v>
      </c>
      <c r="B29">
        <v>2.8974000000000002</v>
      </c>
      <c r="C29">
        <v>14.65</v>
      </c>
      <c r="D29">
        <f t="shared" si="4"/>
        <v>3.9285385665528998</v>
      </c>
      <c r="E29">
        <f t="shared" si="6"/>
        <v>-0.99974921970664099</v>
      </c>
      <c r="F29" s="31">
        <f t="shared" si="5"/>
        <v>-3.0054667985794401</v>
      </c>
      <c r="G29" s="31">
        <f t="shared" si="10"/>
        <v>-5.6961109516554904</v>
      </c>
      <c r="H29" s="31">
        <f t="shared" si="11"/>
        <v>-5.3388763465766296</v>
      </c>
      <c r="J29" s="6">
        <v>29.51</v>
      </c>
      <c r="K29">
        <v>53.37</v>
      </c>
      <c r="M29">
        <f t="shared" si="1"/>
        <v>-1.0236881768784001</v>
      </c>
      <c r="N29">
        <f t="shared" si="7"/>
        <v>-0.49514046246829602</v>
      </c>
      <c r="O29">
        <f t="shared" si="2"/>
        <v>0.49128180277871802</v>
      </c>
      <c r="P29">
        <f t="shared" si="7"/>
        <v>-0.70205367480412795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4">
        <v>44022</v>
      </c>
      <c r="B30">
        <v>3.0305</v>
      </c>
      <c r="C30">
        <v>15.82</v>
      </c>
      <c r="D30">
        <f t="shared" si="4"/>
        <v>3.2906125158027799</v>
      </c>
      <c r="E30">
        <f t="shared" si="6"/>
        <v>-1.2802851103099799</v>
      </c>
      <c r="F30" s="31">
        <f t="shared" si="5"/>
        <v>-4.28575190888942</v>
      </c>
      <c r="G30" s="31">
        <f t="shared" si="10"/>
        <v>-6.5634883355796596</v>
      </c>
      <c r="H30" s="31">
        <f t="shared" si="11"/>
        <v>-5.9568326824149498</v>
      </c>
      <c r="J30">
        <v>32.549999999999997</v>
      </c>
      <c r="K30">
        <v>60.06</v>
      </c>
      <c r="M30">
        <f t="shared" si="1"/>
        <v>-1.3654983349983401</v>
      </c>
      <c r="N30">
        <f t="shared" si="7"/>
        <v>-0.61795633583831799</v>
      </c>
      <c r="O30">
        <f t="shared" si="2"/>
        <v>4.1696620583717703E-2</v>
      </c>
      <c r="P30">
        <f t="shared" si="7"/>
        <v>-0.86737738392417096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4">
        <v>44029</v>
      </c>
      <c r="B31">
        <v>2.9506999999999999</v>
      </c>
      <c r="C31">
        <v>15.02</v>
      </c>
      <c r="D31">
        <f t="shared" si="4"/>
        <v>3.7070896138482001</v>
      </c>
      <c r="E31">
        <f t="shared" si="6"/>
        <v>-0.97171536016812898</v>
      </c>
      <c r="F31" s="31">
        <f t="shared" si="5"/>
        <v>-5.2574672690575497</v>
      </c>
      <c r="G31" s="31">
        <f t="shared" si="10"/>
        <v>-7.2969905346506296</v>
      </c>
      <c r="H31" s="31">
        <f t="shared" si="11"/>
        <v>-6.46733715333324</v>
      </c>
      <c r="J31">
        <v>31.23</v>
      </c>
      <c r="K31">
        <v>57.22</v>
      </c>
      <c r="M31">
        <f t="shared" si="1"/>
        <v>-1.2030593149248501</v>
      </c>
      <c r="N31">
        <f t="shared" si="7"/>
        <v>-0.51050447091828299</v>
      </c>
      <c r="O31">
        <f t="shared" si="2"/>
        <v>0.25134931155939899</v>
      </c>
      <c r="P31">
        <f t="shared" si="7"/>
        <v>-0.73350219907096303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4">
        <v>44036</v>
      </c>
      <c r="B32">
        <v>2.8612000000000002</v>
      </c>
      <c r="C32">
        <v>14.95</v>
      </c>
      <c r="D32">
        <f t="shared" si="4"/>
        <v>3.82776321070234</v>
      </c>
      <c r="E32">
        <f t="shared" si="6"/>
        <v>-0.58566652690698795</v>
      </c>
      <c r="F32" s="31">
        <f t="shared" si="5"/>
        <v>-5.8431337959645404</v>
      </c>
      <c r="G32" s="31">
        <f t="shared" si="10"/>
        <v>-7.6506405020973203</v>
      </c>
      <c r="H32" s="31">
        <f t="shared" si="11"/>
        <v>-6.6612770437276696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-0.19393989039443099</v>
      </c>
      <c r="O32">
        <f t="shared" si="2"/>
        <v>0.37086205559146701</v>
      </c>
      <c r="P32">
        <f t="shared" si="7"/>
        <v>-0.35364996744668997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4">
        <v>44043</v>
      </c>
      <c r="B33">
        <v>2.9664000000000001</v>
      </c>
      <c r="C33">
        <v>15.54</v>
      </c>
      <c r="D33">
        <f t="shared" si="4"/>
        <v>3.4686064350064298</v>
      </c>
      <c r="E33">
        <f t="shared" si="6"/>
        <v>-0.89542709100512596</v>
      </c>
      <c r="F33" s="31">
        <f t="shared" si="5"/>
        <v>-6.7385608869696698</v>
      </c>
      <c r="G33" s="31">
        <f t="shared" si="10"/>
        <v>-8.2525100062956405</v>
      </c>
      <c r="H33" s="31">
        <f t="shared" si="11"/>
        <v>-7.0404276795270704</v>
      </c>
      <c r="J33">
        <v>32.659999999999997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9.5449357011635302E-2</v>
      </c>
      <c r="P33">
        <f t="shared" si="7"/>
        <v>-0.60186950419832896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4">
        <v>44050</v>
      </c>
      <c r="B34">
        <v>2.9918</v>
      </c>
      <c r="C34">
        <v>15.75</v>
      </c>
      <c r="D34">
        <f t="shared" si="4"/>
        <v>3.3574063492063502</v>
      </c>
      <c r="E34">
        <f t="shared" si="6"/>
        <v>-0.57113221734655195</v>
      </c>
      <c r="F34" s="31">
        <f t="shared" ref="F34:F97" si="37">E34+F33</f>
        <v>-7.3096931043162199</v>
      </c>
      <c r="G34" s="31">
        <f t="shared" si="10"/>
        <v>-8.6951539860278402</v>
      </c>
      <c r="H34" s="31">
        <f t="shared" si="11"/>
        <v>-7.3432605684272003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4.8637823046518799E-2</v>
      </c>
      <c r="P34">
        <f t="shared" si="7"/>
        <v>-0.44264397973219999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4">
        <v>44057</v>
      </c>
      <c r="B35">
        <v>2.9369000000000001</v>
      </c>
      <c r="C35">
        <v>15.8</v>
      </c>
      <c r="D35">
        <f t="shared" si="4"/>
        <v>3.3922139240506302</v>
      </c>
      <c r="E35">
        <f t="shared" si="6"/>
        <v>0.10160140824785199</v>
      </c>
      <c r="F35" s="31">
        <f t="shared" si="37"/>
        <v>-7.2080916960683696</v>
      </c>
      <c r="G35" s="31">
        <f t="shared" si="10"/>
        <v>-8.5968275296884809</v>
      </c>
      <c r="H35" s="31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0.14298201406571101</v>
      </c>
      <c r="O35">
        <f t="shared" si="2"/>
        <v>0.140023076923077</v>
      </c>
      <c r="P35">
        <f t="shared" si="7"/>
        <v>9.8326456339359297E-2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4">
        <v>44064</v>
      </c>
      <c r="B36">
        <v>2.9823</v>
      </c>
      <c r="C36">
        <v>15.9</v>
      </c>
      <c r="D36">
        <f t="shared" si="4"/>
        <v>3.3070081761006298</v>
      </c>
      <c r="E36">
        <f t="shared" si="6"/>
        <v>-0.40008143774757299</v>
      </c>
      <c r="F36" s="31">
        <f t="shared" si="37"/>
        <v>-7.6081731338159404</v>
      </c>
      <c r="G36" s="31">
        <f t="shared" si="10"/>
        <v>-8.7620509437333105</v>
      </c>
      <c r="H36" s="31">
        <f t="shared" si="11"/>
        <v>-7.2553813084021499</v>
      </c>
      <c r="J36">
        <v>32.590000000000003</v>
      </c>
      <c r="K36" s="42">
        <v>58</v>
      </c>
      <c r="M36">
        <f t="shared" si="1"/>
        <v>-1.25816206896552</v>
      </c>
      <c r="N36">
        <f t="shared" si="7"/>
        <v>-5.5102754040666099E-2</v>
      </c>
      <c r="O36">
        <f t="shared" si="2"/>
        <v>8.6125897514574695E-2</v>
      </c>
      <c r="P36">
        <f t="shared" si="7"/>
        <v>-0.16522341404482399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4">
        <v>44071</v>
      </c>
      <c r="B37">
        <v>3.0672000000000001</v>
      </c>
      <c r="C37">
        <v>16.02</v>
      </c>
      <c r="D37">
        <f t="shared" si="4"/>
        <v>3.1749972534332098</v>
      </c>
      <c r="E37">
        <f t="shared" si="6"/>
        <v>-0.652765957269132</v>
      </c>
      <c r="F37" s="31">
        <f t="shared" si="37"/>
        <v>-8.2609390910850706</v>
      </c>
      <c r="G37" s="31">
        <f t="shared" si="10"/>
        <v>-9.2194870678791698</v>
      </c>
      <c r="H37" s="31">
        <f t="shared" si="11"/>
        <v>-7.5950188399268601</v>
      </c>
      <c r="J37">
        <v>33.549999999999997</v>
      </c>
      <c r="K37">
        <v>61.29</v>
      </c>
      <c r="M37">
        <f t="shared" si="1"/>
        <v>-1.4356124653287701</v>
      </c>
      <c r="N37">
        <f t="shared" si="7"/>
        <v>-0.33963753152470499</v>
      </c>
      <c r="O37">
        <f t="shared" si="2"/>
        <v>-8.6574068554396102E-2</v>
      </c>
      <c r="P37">
        <f t="shared" si="7"/>
        <v>-0.45743612414586299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4">
        <v>44078</v>
      </c>
      <c r="B38">
        <v>3.1696</v>
      </c>
      <c r="C38">
        <v>15.81</v>
      </c>
      <c r="D38">
        <f t="shared" si="4"/>
        <v>3.1555106894370701</v>
      </c>
      <c r="E38">
        <f t="shared" si="6"/>
        <v>-0.31309574556936898</v>
      </c>
      <c r="F38" s="31">
        <f t="shared" si="37"/>
        <v>-8.5740348366544392</v>
      </c>
      <c r="G38" s="31">
        <f t="shared" si="10"/>
        <v>-9.4779218728763794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-0.24493743630463299</v>
      </c>
      <c r="O38">
        <f t="shared" si="2"/>
        <v>-0.16298544798556799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4">
        <v>44085</v>
      </c>
      <c r="B39">
        <v>3.1345999999999998</v>
      </c>
      <c r="C39">
        <v>15.35</v>
      </c>
      <c r="D39">
        <f t="shared" si="4"/>
        <v>3.38005798045603</v>
      </c>
      <c r="E39">
        <f t="shared" si="6"/>
        <v>2.26516312496776E-2</v>
      </c>
      <c r="F39" s="31">
        <f t="shared" si="37"/>
        <v>-8.5513832054047594</v>
      </c>
      <c r="G39" s="31">
        <f t="shared" si="10"/>
        <v>-9.4815094574491301</v>
      </c>
      <c r="H39" s="31">
        <f t="shared" si="11"/>
        <v>-7.9003945253778198</v>
      </c>
      <c r="J39">
        <v>31.45</v>
      </c>
      <c r="K39">
        <v>57.22</v>
      </c>
      <c r="M39">
        <f t="shared" si="1"/>
        <v>-1.38695931492485</v>
      </c>
      <c r="N39">
        <f t="shared" si="7"/>
        <v>-6.0438249146333098E-2</v>
      </c>
      <c r="O39">
        <f t="shared" si="2"/>
        <v>4.5050238473767698E-2</v>
      </c>
      <c r="P39">
        <f t="shared" si="7"/>
        <v>-3.5875845727511E-3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4">
        <v>44092</v>
      </c>
      <c r="B40">
        <v>3.1162000000000001</v>
      </c>
      <c r="C40">
        <v>15.75</v>
      </c>
      <c r="D40">
        <f t="shared" si="4"/>
        <v>3.2330063492063501</v>
      </c>
      <c r="E40">
        <f t="shared" si="6"/>
        <v>-0.159207574844283</v>
      </c>
      <c r="F40" s="31">
        <f t="shared" si="37"/>
        <v>-8.7105907802490492</v>
      </c>
      <c r="G40" s="31">
        <f t="shared" si="10"/>
        <v>-9.6407984990671594</v>
      </c>
      <c r="H40" s="31">
        <f t="shared" si="11"/>
        <v>-8.1125581102800695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-0.21216358490225001</v>
      </c>
      <c r="O40">
        <f t="shared" si="2"/>
        <v>-1.92659646949522E-2</v>
      </c>
      <c r="P40">
        <f t="shared" si="7"/>
        <v>-0.15928904161802901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4">
        <v>44099</v>
      </c>
      <c r="B41">
        <v>3.1295000000000002</v>
      </c>
      <c r="C41">
        <v>15.21</v>
      </c>
      <c r="D41">
        <f t="shared" si="4"/>
        <v>3.4451219592373401</v>
      </c>
      <c r="E41">
        <f t="shared" si="6"/>
        <v>0.13811378313671399</v>
      </c>
      <c r="F41" s="31">
        <f t="shared" si="37"/>
        <v>-8.5724769971123305</v>
      </c>
      <c r="G41" s="31">
        <f t="shared" si="10"/>
        <v>-9.6554000687968404</v>
      </c>
      <c r="H41" s="31">
        <f t="shared" si="11"/>
        <v>-8.2561835326759905</v>
      </c>
      <c r="J41">
        <v>31.24</v>
      </c>
      <c r="K41">
        <v>57.88</v>
      </c>
      <c r="M41">
        <f t="shared" si="1"/>
        <v>-1.4017874913614401</v>
      </c>
      <c r="N41">
        <f t="shared" si="7"/>
        <v>-0.14362542239591999</v>
      </c>
      <c r="O41">
        <f t="shared" si="2"/>
        <v>7.1524327784890901E-2</v>
      </c>
      <c r="P41">
        <f t="shared" si="7"/>
        <v>-1.4601569729683701E-2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4">
        <v>44104</v>
      </c>
      <c r="B42">
        <v>3.1482000000000001</v>
      </c>
      <c r="C42">
        <v>15.23</v>
      </c>
      <c r="D42">
        <f t="shared" si="4"/>
        <v>3.4177881812212698</v>
      </c>
      <c r="E42">
        <f t="shared" si="6"/>
        <v>0.24279092778806499</v>
      </c>
      <c r="F42" s="31">
        <f t="shared" si="37"/>
        <v>-8.3296860693242696</v>
      </c>
      <c r="G42" s="31">
        <f t="shared" si="10"/>
        <v>-9.5312980614084193</v>
      </c>
      <c r="H42" s="31">
        <f t="shared" si="11"/>
        <v>-8.2564423002239398</v>
      </c>
      <c r="J42">
        <v>31.39</v>
      </c>
      <c r="K42">
        <v>58.4</v>
      </c>
      <c r="M42">
        <f t="shared" si="1"/>
        <v>-1.43587123287671</v>
      </c>
      <c r="N42">
        <f t="shared" si="7"/>
        <v>-2.58767547947292E-4</v>
      </c>
      <c r="O42">
        <f t="shared" si="2"/>
        <v>3.7527938834023701E-2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4">
        <v>44113</v>
      </c>
      <c r="B43">
        <v>3.1873</v>
      </c>
      <c r="C43">
        <v>15.23</v>
      </c>
      <c r="D43">
        <f t="shared" si="4"/>
        <v>3.3786881812212699</v>
      </c>
      <c r="E43">
        <f t="shared" si="6"/>
        <v>0.22317749178420801</v>
      </c>
      <c r="F43" s="31">
        <f t="shared" si="37"/>
        <v>-8.10650857754006</v>
      </c>
      <c r="G43" s="31">
        <f t="shared" si="10"/>
        <v>-9.4644225052311999</v>
      </c>
      <c r="H43" s="31">
        <f t="shared" si="11"/>
        <v>-8.2501666620297502</v>
      </c>
      <c r="J43">
        <v>32.35</v>
      </c>
      <c r="K43">
        <v>60.82</v>
      </c>
      <c r="M43">
        <f t="shared" si="1"/>
        <v>-1.54310401183821</v>
      </c>
      <c r="N43">
        <f t="shared" si="7"/>
        <v>6.2756381941933004E-3</v>
      </c>
      <c r="O43">
        <f t="shared" si="2"/>
        <v>-9.6109891808346101E-2</v>
      </c>
      <c r="P43">
        <f t="shared" si="7"/>
        <v>6.6875556177222101E-2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4">
        <v>44120</v>
      </c>
      <c r="B44">
        <v>3.2202000000000002</v>
      </c>
      <c r="C44">
        <v>15.81</v>
      </c>
      <c r="D44">
        <f t="shared" si="4"/>
        <v>3.1049106894370602</v>
      </c>
      <c r="E44">
        <f t="shared" si="6"/>
        <v>-0.27514729101896102</v>
      </c>
      <c r="F44" s="31">
        <f t="shared" si="37"/>
        <v>-8.3816558685590206</v>
      </c>
      <c r="G44" s="31">
        <f t="shared" si="10"/>
        <v>-9.7194379453907001</v>
      </c>
      <c r="H44" s="31">
        <f t="shared" si="11"/>
        <v>-8.4826389782878699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-0.23247231625811701</v>
      </c>
      <c r="O44">
        <f t="shared" si="2"/>
        <v>-0.20996520168573199</v>
      </c>
      <c r="P44">
        <f t="shared" si="7"/>
        <v>-0.25501544015949901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4">
        <v>44127</v>
      </c>
      <c r="B45">
        <v>3.1957</v>
      </c>
      <c r="C45">
        <v>15.53</v>
      </c>
      <c r="D45">
        <f t="shared" si="4"/>
        <v>3.2434500321957498</v>
      </c>
      <c r="E45">
        <f t="shared" si="6"/>
        <v>1.04436829894019E-2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-8.5830811913503702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-0.10044221306250101</v>
      </c>
      <c r="O45">
        <f t="shared" si="2"/>
        <v>-9.3963027295285606E-2</v>
      </c>
      <c r="P45">
        <f t="shared" si="7"/>
        <v>-7.4697062600333403E-2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4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-9.0174246819041806E-2</v>
      </c>
      <c r="F46" s="31">
        <f t="shared" si="37"/>
        <v>-8.4613864323886592</v>
      </c>
      <c r="G46" s="31">
        <f t="shared" si="10"/>
        <v>-9.9478059115428898</v>
      </c>
      <c r="H46" s="31">
        <f t="shared" si="11"/>
        <v>-8.7104932374847994</v>
      </c>
      <c r="J46">
        <v>32.270000000000003</v>
      </c>
      <c r="K46">
        <v>60.54</v>
      </c>
      <c r="M46">
        <f t="shared" si="1"/>
        <v>-1.52919953749587</v>
      </c>
      <c r="N46">
        <f t="shared" si="7"/>
        <v>-0.12741204613443299</v>
      </c>
      <c r="O46">
        <f t="shared" si="2"/>
        <v>-8.2146575766966407E-2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4">
        <v>44141</v>
      </c>
      <c r="B47">
        <v>3.2063000000000001</v>
      </c>
      <c r="C47">
        <v>15.73</v>
      </c>
      <c r="D47">
        <f t="shared" si="4"/>
        <v>3.15097908455181</v>
      </c>
      <c r="E47">
        <f t="shared" si="6"/>
        <v>-0.26680909666946201</v>
      </c>
      <c r="F47" s="31">
        <f t="shared" si="37"/>
        <v>-8.7281955290581195</v>
      </c>
      <c r="G47" s="31">
        <f t="shared" si="10"/>
        <v>-10.213670777119001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-1.6088559105431299</v>
      </c>
      <c r="N47">
        <f t="shared" si="7"/>
        <v>-0.17298467766641901</v>
      </c>
      <c r="O47">
        <f t="shared" si="2"/>
        <v>-0.22833692674210801</v>
      </c>
      <c r="P47">
        <f t="shared" si="7"/>
        <v>-0.26586486557613198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4">
        <v>44148</v>
      </c>
      <c r="B48">
        <v>3.2715000000000001</v>
      </c>
      <c r="C48">
        <v>15.74</v>
      </c>
      <c r="D48">
        <f t="shared" si="4"/>
        <v>3.0817401524777601</v>
      </c>
      <c r="E48">
        <f t="shared" si="6"/>
        <v>-0.29694802874350901</v>
      </c>
      <c r="F48" s="31">
        <f t="shared" si="37"/>
        <v>-9.0251435578016306</v>
      </c>
      <c r="G48" s="31">
        <f t="shared" si="10"/>
        <v>-10.393255013531199</v>
      </c>
      <c r="H48" s="31">
        <f t="shared" si="11"/>
        <v>-8.9934890513952208</v>
      </c>
      <c r="J48">
        <v>33.380000000000003</v>
      </c>
      <c r="K48">
        <v>61.79</v>
      </c>
      <c r="M48">
        <f t="shared" si="1"/>
        <v>-1.6531151480822099</v>
      </c>
      <c r="N48">
        <f t="shared" si="7"/>
        <v>-0.11001113624400299</v>
      </c>
      <c r="O48">
        <f t="shared" si="2"/>
        <v>-0.275694128220492</v>
      </c>
      <c r="P48">
        <f t="shared" si="7"/>
        <v>-0.17958423641214599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4">
        <v>44155</v>
      </c>
      <c r="B49">
        <v>3.31</v>
      </c>
      <c r="C49">
        <v>16.07</v>
      </c>
      <c r="D49">
        <f t="shared" si="4"/>
        <v>2.9127753578095801</v>
      </c>
      <c r="E49">
        <f t="shared" si="6"/>
        <v>-0.192135331627482</v>
      </c>
      <c r="F49" s="31">
        <f t="shared" si="37"/>
        <v>-9.2172788894291102</v>
      </c>
      <c r="G49" s="31">
        <f t="shared" si="10"/>
        <v>-10.5250499780669</v>
      </c>
      <c r="H49" s="31">
        <f t="shared" si="11"/>
        <v>-9.0575122022551895</v>
      </c>
      <c r="J49">
        <v>33.69</v>
      </c>
      <c r="K49">
        <v>61.48</v>
      </c>
      <c r="M49">
        <f t="shared" si="1"/>
        <v>-1.68345478204294</v>
      </c>
      <c r="N49">
        <f t="shared" si="7"/>
        <v>-6.4023150859972497E-2</v>
      </c>
      <c r="O49">
        <f t="shared" si="2"/>
        <v>-0.34176016622143102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4">
        <v>44162</v>
      </c>
      <c r="B50">
        <v>3.3</v>
      </c>
      <c r="C50">
        <v>16.239999999999998</v>
      </c>
      <c r="D50">
        <f t="shared" si="4"/>
        <v>2.8576354679803</v>
      </c>
      <c r="E50">
        <f t="shared" si="6"/>
        <v>-0.38581456421545401</v>
      </c>
      <c r="F50" s="31">
        <f t="shared" si="37"/>
        <v>-9.6030934536445702</v>
      </c>
      <c r="G50" s="31">
        <f t="shared" si="10"/>
        <v>-10.713585442020801</v>
      </c>
      <c r="H50" s="31">
        <f t="shared" si="11"/>
        <v>-9.1551676758886593</v>
      </c>
      <c r="J50">
        <v>33.14</v>
      </c>
      <c r="K50">
        <v>59.98</v>
      </c>
      <c r="M50">
        <f t="shared" si="1"/>
        <v>-1.6327775925308401</v>
      </c>
      <c r="N50">
        <f t="shared" si="7"/>
        <v>-9.7655473633467202E-2</v>
      </c>
      <c r="O50">
        <f t="shared" si="2"/>
        <v>-0.28249849124924598</v>
      </c>
      <c r="P50">
        <f t="shared" si="7"/>
        <v>-0.18853546395396001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4">
        <v>44169</v>
      </c>
      <c r="B51">
        <v>3.2650999999999999</v>
      </c>
      <c r="C51">
        <v>16.43</v>
      </c>
      <c r="D51">
        <f t="shared" si="4"/>
        <v>2.8213272671941598</v>
      </c>
      <c r="E51">
        <f t="shared" si="6"/>
        <v>-0.53362044522414398</v>
      </c>
      <c r="F51" s="31">
        <f t="shared" si="37"/>
        <v>-10.136713898868701</v>
      </c>
      <c r="G51" s="31">
        <f t="shared" si="10"/>
        <v>-10.9458159391367</v>
      </c>
      <c r="H51" s="31">
        <f t="shared" si="11"/>
        <v>-9.2752982240285995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-0.31437707288285699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4">
        <v>44176</v>
      </c>
      <c r="B52">
        <v>3.2951000000000001</v>
      </c>
      <c r="C52">
        <v>15.98</v>
      </c>
      <c r="D52">
        <f t="shared" si="4"/>
        <v>2.9627222778473099</v>
      </c>
      <c r="E52">
        <f t="shared" si="6"/>
        <v>-0.18825680670450201</v>
      </c>
      <c r="F52" s="31">
        <f t="shared" si="37"/>
        <v>-10.3249707055732</v>
      </c>
      <c r="G52" s="31">
        <f t="shared" si="10"/>
        <v>-10.960075959891601</v>
      </c>
      <c r="H52" s="31">
        <f t="shared" si="11"/>
        <v>-9.3094689614286406</v>
      </c>
      <c r="J52">
        <v>32.76</v>
      </c>
      <c r="K52">
        <v>60.53</v>
      </c>
      <c r="M52">
        <f t="shared" si="1"/>
        <v>-1.6430266479431701</v>
      </c>
      <c r="N52">
        <f t="shared" si="7"/>
        <v>-3.4170737400037503E-2</v>
      </c>
      <c r="O52">
        <f t="shared" si="2"/>
        <v>-0.24259694749694699</v>
      </c>
      <c r="P52">
        <f t="shared" si="7"/>
        <v>-1.42600207548393E-2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4">
        <v>44183</v>
      </c>
      <c r="B53">
        <v>3.2902</v>
      </c>
      <c r="C53">
        <v>16.23</v>
      </c>
      <c r="D53">
        <f t="shared" si="4"/>
        <v>2.8712294516327801</v>
      </c>
      <c r="E53">
        <f t="shared" si="6"/>
        <v>-0.21051070084498599</v>
      </c>
      <c r="F53" s="31">
        <f t="shared" si="37"/>
        <v>-10.535481406418199</v>
      </c>
      <c r="G53" s="31">
        <f t="shared" si="10"/>
        <v>-10.976979913205801</v>
      </c>
      <c r="H53" s="31">
        <f t="shared" si="11"/>
        <v>-9.3352099525665295</v>
      </c>
      <c r="J53">
        <v>33.36</v>
      </c>
      <c r="K53">
        <v>62.06</v>
      </c>
      <c r="M53">
        <f t="shared" si="1"/>
        <v>-1.67885613922011</v>
      </c>
      <c r="N53">
        <f t="shared" si="7"/>
        <v>-2.5740991137895901E-2</v>
      </c>
      <c r="O53">
        <f t="shared" si="2"/>
        <v>-0.29259808153477201</v>
      </c>
      <c r="P53">
        <f t="shared" si="7"/>
        <v>-1.69039533142805E-2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4">
        <v>44190</v>
      </c>
      <c r="B54">
        <v>3.1878000000000002</v>
      </c>
      <c r="C54">
        <v>16.23</v>
      </c>
      <c r="D54">
        <f t="shared" si="4"/>
        <v>2.9736294516327799</v>
      </c>
      <c r="E54">
        <f t="shared" si="6"/>
        <v>6.0854093823195003E-2</v>
      </c>
      <c r="F54" s="31">
        <f t="shared" si="37"/>
        <v>-10.474627312595</v>
      </c>
      <c r="G54" s="31">
        <f t="shared" si="10"/>
        <v>-10.849484213234801</v>
      </c>
      <c r="H54" s="31">
        <f t="shared" si="11"/>
        <v>-9.2482120769526208</v>
      </c>
      <c r="J54">
        <v>33.630000000000003</v>
      </c>
      <c r="K54">
        <v>62.84</v>
      </c>
      <c r="M54">
        <f t="shared" si="1"/>
        <v>-1.5964569064290299</v>
      </c>
      <c r="N54">
        <f t="shared" si="7"/>
        <v>8.6997875613914297E-2</v>
      </c>
      <c r="O54">
        <f t="shared" si="2"/>
        <v>-0.21426446625037199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4">
        <v>44196</v>
      </c>
      <c r="B55">
        <v>3.1429</v>
      </c>
      <c r="C55">
        <v>16.61</v>
      </c>
      <c r="D55">
        <f t="shared" si="4"/>
        <v>2.8775695966285402</v>
      </c>
      <c r="E55">
        <f t="shared" si="6"/>
        <v>1.9934128648240599E-2</v>
      </c>
      <c r="F55" s="31">
        <f t="shared" si="37"/>
        <v>-10.4546931839468</v>
      </c>
      <c r="G55" s="31">
        <f t="shared" si="10"/>
        <v>-10.812174913524199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-1.6023053304575601</v>
      </c>
      <c r="N55">
        <f t="shared" si="7"/>
        <v>3.0472262073286901E-2</v>
      </c>
      <c r="O55">
        <f t="shared" si="2"/>
        <v>-0.24518919153868399</v>
      </c>
      <c r="P55">
        <f t="shared" si="7"/>
        <v>3.7309299710561301E-2</v>
      </c>
      <c r="Q55" t="e">
        <f t="shared" si="8"/>
        <v>#DIV/0!</v>
      </c>
      <c r="R55" t="e">
        <f t="shared" ref="R55" si="59">Q55-Q50</f>
        <v>#DIV/0!</v>
      </c>
    </row>
    <row r="56" spans="1:18" x14ac:dyDescent="0.25">
      <c r="A56" s="34">
        <v>44204</v>
      </c>
      <c r="B56">
        <v>3.1456</v>
      </c>
      <c r="C56">
        <v>17.059999999999999</v>
      </c>
      <c r="D56">
        <f t="shared" si="4"/>
        <v>2.7160647127784299</v>
      </c>
      <c r="E56">
        <f t="shared" si="6"/>
        <v>-0.105262554415728</v>
      </c>
      <c r="F56" s="31">
        <f t="shared" si="37"/>
        <v>-10.5599557383625</v>
      </c>
      <c r="G56" s="31">
        <f t="shared" si="10"/>
        <v>-10.863303317427601</v>
      </c>
      <c r="H56" s="31">
        <f t="shared" si="11"/>
        <v>-9.2386482656849491</v>
      </c>
      <c r="J56">
        <v>35.97</v>
      </c>
      <c r="K56">
        <v>67.78</v>
      </c>
      <c r="M56">
        <f t="shared" si="1"/>
        <v>-1.6702385364414301</v>
      </c>
      <c r="N56">
        <f t="shared" si="7"/>
        <v>-2.0908450805623001E-2</v>
      </c>
      <c r="O56">
        <f t="shared" si="2"/>
        <v>-0.36550547678621098</v>
      </c>
      <c r="P56">
        <f t="shared" si="7"/>
        <v>-5.11284039033542E-2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4">
        <v>44211</v>
      </c>
      <c r="B57">
        <v>3.1507999999999998</v>
      </c>
      <c r="C57">
        <v>17.079999999999998</v>
      </c>
      <c r="D57">
        <f t="shared" si="4"/>
        <v>2.7040009367681499</v>
      </c>
      <c r="E57">
        <f t="shared" si="6"/>
        <v>-0.25872134107915901</v>
      </c>
      <c r="F57" s="31">
        <f t="shared" si="37"/>
        <v>-10.818677079441599</v>
      </c>
      <c r="G57" s="31">
        <f t="shared" si="10"/>
        <v>-10.929789973227001</v>
      </c>
      <c r="H57" s="31">
        <f t="shared" si="11"/>
        <v>-9.2310404993905202</v>
      </c>
      <c r="J57">
        <v>35.19</v>
      </c>
      <c r="K57">
        <v>65.989999999999995</v>
      </c>
      <c r="M57">
        <f t="shared" si="1"/>
        <v>-1.6354188816487301</v>
      </c>
      <c r="N57">
        <f t="shared" si="7"/>
        <v>7.60776629443449E-3</v>
      </c>
      <c r="O57">
        <f t="shared" si="2"/>
        <v>-0.30908360329639001</v>
      </c>
      <c r="P57">
        <f t="shared" si="7"/>
        <v>-6.6486655799443004E-2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4">
        <v>44218</v>
      </c>
      <c r="B58">
        <v>3.1185</v>
      </c>
      <c r="C58">
        <v>17.329999999999998</v>
      </c>
      <c r="D58">
        <f t="shared" si="4"/>
        <v>2.65184045008656</v>
      </c>
      <c r="E58">
        <f t="shared" si="6"/>
        <v>-0.21938900154622301</v>
      </c>
      <c r="F58" s="31">
        <f t="shared" si="37"/>
        <v>-11.0380660809879</v>
      </c>
      <c r="G58" s="31">
        <f t="shared" si="10"/>
        <v>-11.021210075996301</v>
      </c>
      <c r="H58" s="31">
        <f t="shared" si="11"/>
        <v>-9.2520434181928195</v>
      </c>
      <c r="J58">
        <v>36.57</v>
      </c>
      <c r="K58">
        <v>70.489999999999995</v>
      </c>
      <c r="M58">
        <f t="shared" si="1"/>
        <v>-1.69985905802241</v>
      </c>
      <c r="N58">
        <f t="shared" si="7"/>
        <v>-2.10029188023046E-2</v>
      </c>
      <c r="O58">
        <f t="shared" si="2"/>
        <v>-0.38401818430407397</v>
      </c>
      <c r="P58">
        <f t="shared" si="7"/>
        <v>-9.1420102769302194E-2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4">
        <v>44225</v>
      </c>
      <c r="B59">
        <v>3.1785999999999999</v>
      </c>
      <c r="C59">
        <v>16.71</v>
      </c>
      <c r="D59">
        <f t="shared" si="4"/>
        <v>2.8058404548174698</v>
      </c>
      <c r="E59">
        <f t="shared" si="6"/>
        <v>-0.16778899681530299</v>
      </c>
      <c r="F59" s="31">
        <f t="shared" si="37"/>
        <v>-11.2058550778032</v>
      </c>
      <c r="G59" s="31">
        <f t="shared" si="10"/>
        <v>-11.113632915891801</v>
      </c>
      <c r="H59" s="31">
        <f t="shared" si="11"/>
        <v>-9.3139676002405398</v>
      </c>
      <c r="J59">
        <v>34.82</v>
      </c>
      <c r="K59">
        <v>65.78</v>
      </c>
      <c r="M59">
        <f t="shared" si="1"/>
        <v>-1.65838108847674</v>
      </c>
      <c r="N59">
        <f t="shared" si="7"/>
        <v>-6.1924182047714098E-2</v>
      </c>
      <c r="O59">
        <f t="shared" si="2"/>
        <v>-0.30668730614589301</v>
      </c>
      <c r="P59">
        <f t="shared" si="7"/>
        <v>-9.2422839895520706E-2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4">
        <v>44232</v>
      </c>
      <c r="B60">
        <v>3.2164000000000001</v>
      </c>
      <c r="C60">
        <v>16.739999999999998</v>
      </c>
      <c r="D60">
        <f t="shared" si="4"/>
        <v>2.7573156511350101</v>
      </c>
      <c r="E60">
        <f t="shared" si="6"/>
        <v>-0.12025394549353099</v>
      </c>
      <c r="F60" s="31">
        <f t="shared" si="37"/>
        <v>-11.3261090232967</v>
      </c>
      <c r="G60" s="31">
        <f t="shared" si="10"/>
        <v>-11.215403265242699</v>
      </c>
      <c r="H60" s="31">
        <f t="shared" si="11"/>
        <v>-9.3969031823537996</v>
      </c>
      <c r="J60">
        <v>34.85</v>
      </c>
      <c r="K60">
        <v>65.31</v>
      </c>
      <c r="M60">
        <f t="shared" si="1"/>
        <v>-1.6852409125708201</v>
      </c>
      <c r="N60">
        <f t="shared" si="7"/>
        <v>-8.2935582113259798E-2</v>
      </c>
      <c r="O60">
        <f t="shared" si="2"/>
        <v>-0.34695954088952702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4">
        <v>44237</v>
      </c>
      <c r="B61">
        <v>3.2448000000000001</v>
      </c>
      <c r="C61">
        <v>17.5</v>
      </c>
      <c r="D61">
        <f t="shared" si="4"/>
        <v>2.4694857142857098</v>
      </c>
      <c r="E61">
        <f t="shared" si="6"/>
        <v>-0.246578998492715</v>
      </c>
      <c r="F61" s="31">
        <f t="shared" si="37"/>
        <v>-11.5726880217894</v>
      </c>
      <c r="G61" s="31">
        <f t="shared" si="10"/>
        <v>-11.379519944307701</v>
      </c>
      <c r="H61" s="31">
        <f t="shared" si="11"/>
        <v>-9.5202964555190999</v>
      </c>
      <c r="J61">
        <v>36.83</v>
      </c>
      <c r="K61">
        <v>68.91</v>
      </c>
      <c r="M61">
        <f t="shared" si="1"/>
        <v>-1.7936318096067301</v>
      </c>
      <c r="N61">
        <f t="shared" si="7"/>
        <v>-0.123393273165305</v>
      </c>
      <c r="O61">
        <f t="shared" si="2"/>
        <v>-0.52962215585120898</v>
      </c>
      <c r="P61">
        <f t="shared" si="7"/>
        <v>-0.16411667906499799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4">
        <v>44246</v>
      </c>
      <c r="B62">
        <v>3.2831000000000001</v>
      </c>
      <c r="C62">
        <v>17.71</v>
      </c>
      <c r="D62">
        <f t="shared" si="4"/>
        <v>2.3634273856578201</v>
      </c>
      <c r="E62">
        <f t="shared" si="6"/>
        <v>-0.34057355111033</v>
      </c>
      <c r="F62" s="31">
        <f t="shared" si="37"/>
        <v>-11.913261572899801</v>
      </c>
      <c r="G62" s="31">
        <f t="shared" si="10"/>
        <v>-11.6427746169668</v>
      </c>
      <c r="H62" s="31">
        <f t="shared" si="11"/>
        <v>-9.6934862733690395</v>
      </c>
      <c r="J62">
        <v>36.89</v>
      </c>
      <c r="K62">
        <v>67.819999999999993</v>
      </c>
      <c r="M62">
        <f t="shared" si="1"/>
        <v>-1.8086086994986701</v>
      </c>
      <c r="N62">
        <f t="shared" si="7"/>
        <v>-0.173189817849939</v>
      </c>
      <c r="O62">
        <f t="shared" si="2"/>
        <v>-0.57233827595554398</v>
      </c>
      <c r="P62">
        <f t="shared" si="7"/>
        <v>-0.26325467265915298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4">
        <v>44253</v>
      </c>
      <c r="B63">
        <v>3.2797999999999998</v>
      </c>
      <c r="C63">
        <v>16.84</v>
      </c>
      <c r="D63">
        <f t="shared" si="4"/>
        <v>2.65844228028504</v>
      </c>
      <c r="E63">
        <f t="shared" si="6"/>
        <v>6.6018301984804902E-3</v>
      </c>
      <c r="F63" s="31">
        <f t="shared" si="37"/>
        <v>-11.906659742701301</v>
      </c>
      <c r="G63" s="31">
        <f t="shared" si="10"/>
        <v>-11.6145798244756</v>
      </c>
      <c r="H63" s="31">
        <f t="shared" si="11"/>
        <v>-9.6550423634288407</v>
      </c>
      <c r="J63">
        <v>34.200000000000003</v>
      </c>
      <c r="K63">
        <v>61.79</v>
      </c>
      <c r="M63">
        <f t="shared" si="1"/>
        <v>-1.6614151480822099</v>
      </c>
      <c r="N63">
        <f t="shared" si="7"/>
        <v>3.84439099402007E-2</v>
      </c>
      <c r="O63">
        <f t="shared" si="2"/>
        <v>-0.35582339181286599</v>
      </c>
      <c r="P63">
        <f t="shared" si="7"/>
        <v>2.8194792491208698E-2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4">
        <v>44260</v>
      </c>
      <c r="B64">
        <v>3.2456999999999998</v>
      </c>
      <c r="C64">
        <v>16.809999999999999</v>
      </c>
      <c r="D64">
        <f t="shared" si="4"/>
        <v>2.70313997620464</v>
      </c>
      <c r="E64">
        <f t="shared" si="6"/>
        <v>-0.102700478612834</v>
      </c>
      <c r="F64" s="31">
        <f t="shared" si="37"/>
        <v>-12.0093602213141</v>
      </c>
      <c r="G64" s="31">
        <f t="shared" si="10"/>
        <v>-11.636439659519899</v>
      </c>
      <c r="H64" s="31">
        <f t="shared" si="11"/>
        <v>-9.6073056830619805</v>
      </c>
      <c r="J64">
        <v>34.28</v>
      </c>
      <c r="K64">
        <v>61.16</v>
      </c>
      <c r="M64">
        <f t="shared" si="1"/>
        <v>-1.6106444081098801</v>
      </c>
      <c r="N64">
        <f t="shared" si="7"/>
        <v>4.7736680366864799E-2</v>
      </c>
      <c r="O64">
        <f t="shared" si="2"/>
        <v>-0.32854714119019801</v>
      </c>
      <c r="P64">
        <f t="shared" si="7"/>
        <v>-2.18598350443053E-2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4">
        <v>44267</v>
      </c>
      <c r="B65">
        <v>3.2612999999999999</v>
      </c>
      <c r="C65">
        <v>16.559999999999999</v>
      </c>
      <c r="D65">
        <f t="shared" si="4"/>
        <v>2.7773473429951698</v>
      </c>
      <c r="E65">
        <f t="shared" si="6"/>
        <v>2.0031691860162799E-2</v>
      </c>
      <c r="F65" s="31">
        <f t="shared" si="37"/>
        <v>-11.9893285294539</v>
      </c>
      <c r="G65" s="31">
        <f t="shared" si="10"/>
        <v>-11.525061510461001</v>
      </c>
      <c r="H65" s="31">
        <f t="shared" si="11"/>
        <v>-9.4875872565009995</v>
      </c>
      <c r="J65">
        <v>33.049999999999997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-0.23558139183055901</v>
      </c>
      <c r="P65">
        <f t="shared" si="7"/>
        <v>0.11137814905896699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4">
        <v>44274</v>
      </c>
      <c r="B66">
        <v>3.2364000000000002</v>
      </c>
      <c r="C66">
        <v>16.34</v>
      </c>
      <c r="D66">
        <f t="shared" si="4"/>
        <v>2.88355104039168</v>
      </c>
      <c r="E66">
        <f t="shared" si="6"/>
        <v>0.41406532610596303</v>
      </c>
      <c r="F66" s="31">
        <f t="shared" si="37"/>
        <v>-11.575263203347999</v>
      </c>
      <c r="G66" s="31">
        <f t="shared" si="10"/>
        <v>-11.131064160811301</v>
      </c>
      <c r="H66" s="31">
        <f t="shared" si="11"/>
        <v>-9.11876124399571</v>
      </c>
      <c r="J66">
        <v>32.25</v>
      </c>
      <c r="K66">
        <v>55.2</v>
      </c>
      <c r="M66">
        <f t="shared" si="1"/>
        <v>-1.4248057971014501</v>
      </c>
      <c r="N66">
        <f t="shared" si="7"/>
        <v>0.36882601250528402</v>
      </c>
      <c r="O66">
        <f t="shared" si="2"/>
        <v>-0.13562480620155001</v>
      </c>
      <c r="P66">
        <f t="shared" si="7"/>
        <v>0.39399734964965799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4">
        <v>44281</v>
      </c>
      <c r="B67">
        <v>3.1985000000000001</v>
      </c>
      <c r="C67">
        <v>16.43</v>
      </c>
      <c r="D67">
        <f t="shared" si="4"/>
        <v>2.88792726719416</v>
      </c>
      <c r="E67">
        <f t="shared" si="6"/>
        <v>0.52449988153633698</v>
      </c>
      <c r="F67" s="31">
        <f t="shared" si="37"/>
        <v>-11.050763321811599</v>
      </c>
      <c r="G67" s="31">
        <f t="shared" si="10"/>
        <v>-10.667945687141801</v>
      </c>
      <c r="H67" s="31">
        <f t="shared" si="11"/>
        <v>-8.7139648201610704</v>
      </c>
      <c r="J67">
        <v>32.369999999999997</v>
      </c>
      <c r="K67">
        <v>55.72</v>
      </c>
      <c r="M67">
        <f t="shared" ref="M67:M74" si="71">1/K67*100-B67</f>
        <v>-1.4038122756640301</v>
      </c>
      <c r="N67">
        <f t="shared" si="7"/>
        <v>0.40479642383463799</v>
      </c>
      <c r="O67">
        <f t="shared" si="2"/>
        <v>-0.10921980228606699</v>
      </c>
      <c r="P67">
        <f t="shared" si="7"/>
        <v>0.46311847366947601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4">
        <v>44288</v>
      </c>
      <c r="B68">
        <v>3.2012999999999998</v>
      </c>
      <c r="C68">
        <v>16.670000000000002</v>
      </c>
      <c r="D68">
        <f t="shared" si="4"/>
        <v>2.7975002399520101</v>
      </c>
      <c r="E68">
        <f t="shared" si="6"/>
        <v>0.13905795966697301</v>
      </c>
      <c r="F68" s="31">
        <f t="shared" si="37"/>
        <v>-10.9117053621447</v>
      </c>
      <c r="G68" s="31">
        <f t="shared" si="10"/>
        <v>-10.3815713714329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-1.4104690544412599</v>
      </c>
      <c r="N68">
        <f t="shared" si="7"/>
        <v>0.25094609364095299</v>
      </c>
      <c r="O68">
        <f t="shared" ref="O68:O131" si="73">1/J68*100-B68</f>
        <v>-6.9449076103977006E-2</v>
      </c>
      <c r="P68">
        <f t="shared" si="7"/>
        <v>0.28637431570888899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4">
        <v>44295</v>
      </c>
      <c r="B69">
        <v>3.2121</v>
      </c>
      <c r="C69">
        <v>16.73</v>
      </c>
      <c r="D69">
        <f t="shared" ref="D69:D92" si="75">1/C69*100-B69</f>
        <v>2.7651863120143498</v>
      </c>
      <c r="E69">
        <f t="shared" si="6"/>
        <v>6.2046335809704999E-2</v>
      </c>
      <c r="F69" s="31">
        <f t="shared" si="37"/>
        <v>-10.849659026335001</v>
      </c>
      <c r="G69" s="31">
        <f t="shared" si="10"/>
        <v>-10.091528546332899</v>
      </c>
      <c r="H69" s="31">
        <f t="shared" si="11"/>
        <v>-8.24959228574237</v>
      </c>
      <c r="J69">
        <v>31.51</v>
      </c>
      <c r="K69">
        <v>55.1</v>
      </c>
      <c r="M69">
        <f t="shared" si="71"/>
        <v>-1.3972179673321199</v>
      </c>
      <c r="N69">
        <f t="shared" si="7"/>
        <v>0.213426440777752</v>
      </c>
      <c r="O69">
        <f t="shared" si="73"/>
        <v>-3.8504316090130199E-2</v>
      </c>
      <c r="P69">
        <f t="shared" si="7"/>
        <v>0.29004282510006801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4">
        <v>44302</v>
      </c>
      <c r="B70">
        <v>3.1631</v>
      </c>
      <c r="C70">
        <v>16.62</v>
      </c>
      <c r="D70">
        <f t="shared" si="75"/>
        <v>2.8537471720818299</v>
      </c>
      <c r="E70">
        <f t="shared" si="6"/>
        <v>7.6399829086659696E-2</v>
      </c>
      <c r="F70" s="31">
        <f t="shared" si="37"/>
        <v>-10.773259197248301</v>
      </c>
      <c r="G70" s="31">
        <f t="shared" si="10"/>
        <v>-9.7765050014543196</v>
      </c>
      <c r="H70" s="31">
        <f t="shared" si="11"/>
        <v>-7.9953179478806797</v>
      </c>
      <c r="J70">
        <v>30.84</v>
      </c>
      <c r="K70">
        <v>54</v>
      </c>
      <c r="M70">
        <f t="shared" si="71"/>
        <v>-1.3112481481481499</v>
      </c>
      <c r="N70">
        <f t="shared" si="7"/>
        <v>0.25427433786168702</v>
      </c>
      <c r="O70">
        <f t="shared" si="73"/>
        <v>7.9442153047990099E-2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4">
        <v>44309</v>
      </c>
      <c r="B71">
        <v>3.1718999999999999</v>
      </c>
      <c r="C71">
        <v>16.87</v>
      </c>
      <c r="D71">
        <f t="shared" si="75"/>
        <v>2.7557822762299899</v>
      </c>
      <c r="E71">
        <f t="shared" si="6"/>
        <v>-0.12776876416168301</v>
      </c>
      <c r="F71" s="31">
        <f t="shared" si="37"/>
        <v>-10.90102796141</v>
      </c>
      <c r="G71" s="31">
        <f t="shared" si="10"/>
        <v>-9.6300940081108202</v>
      </c>
      <c r="H71" s="31">
        <f t="shared" si="11"/>
        <v>-8.0002518720335907</v>
      </c>
      <c r="J71">
        <v>31.42</v>
      </c>
      <c r="K71">
        <v>57.4</v>
      </c>
      <c r="M71">
        <f t="shared" si="71"/>
        <v>-1.4297397212543601</v>
      </c>
      <c r="N71">
        <f t="shared" si="7"/>
        <v>-4.9339241529060603E-3</v>
      </c>
      <c r="O71">
        <f t="shared" si="73"/>
        <v>1.0786187141947699E-2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4">
        <v>44316</v>
      </c>
      <c r="B72">
        <v>3.1640000000000001</v>
      </c>
      <c r="C72">
        <v>16.739999999999998</v>
      </c>
      <c r="D72">
        <f t="shared" si="75"/>
        <v>2.8097156511350101</v>
      </c>
      <c r="E72">
        <f t="shared" ref="E72:E135" si="79">D72-D67</f>
        <v>-7.8211616059150404E-2</v>
      </c>
      <c r="F72" s="31">
        <f t="shared" si="37"/>
        <v>-10.9792395774691</v>
      </c>
      <c r="G72" s="31">
        <f t="shared" si="10"/>
        <v>-9.3156019686279894</v>
      </c>
      <c r="H72" s="31">
        <f t="shared" si="11"/>
        <v>-7.8793259771069497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0.12092589492663799</v>
      </c>
      <c r="O72">
        <f t="shared" si="73"/>
        <v>0.20527223719676499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 x14ac:dyDescent="0.25">
      <c r="A73" s="34">
        <v>44323</v>
      </c>
      <c r="B73">
        <v>3.1589</v>
      </c>
      <c r="C73">
        <v>16.2</v>
      </c>
      <c r="D73">
        <f t="shared" si="75"/>
        <v>3.0139395061728398</v>
      </c>
      <c r="E73">
        <f t="shared" si="79"/>
        <v>0.21643926622083101</v>
      </c>
      <c r="F73" s="31">
        <f t="shared" si="37"/>
        <v>-10.7628003112483</v>
      </c>
      <c r="G73" s="31">
        <f t="shared" ref="G73:G136" si="83">G72+P73</f>
        <v>-8.9412496365489496</v>
      </c>
      <c r="H73" s="31">
        <f t="shared" ref="H73:H86" si="84">H72+N73</f>
        <v>-7.6542025512427596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0.22512342586419301</v>
      </c>
      <c r="O73">
        <f t="shared" si="73"/>
        <v>0.30490325597506102</v>
      </c>
      <c r="P73">
        <f t="shared" si="80"/>
        <v>0.37435233207903801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4">
        <v>44330</v>
      </c>
      <c r="B74">
        <v>3.1421999999999999</v>
      </c>
      <c r="C74">
        <v>16.55</v>
      </c>
      <c r="D74">
        <f t="shared" si="75"/>
        <v>2.9000960725075502</v>
      </c>
      <c r="E74">
        <f t="shared" si="79"/>
        <v>0.13490976049320699</v>
      </c>
      <c r="F74" s="31">
        <f t="shared" si="37"/>
        <v>-10.627890550755099</v>
      </c>
      <c r="G74" s="31">
        <f t="shared" si="83"/>
        <v>-8.6585585950947799</v>
      </c>
      <c r="H74" s="31">
        <f t="shared" si="84"/>
        <v>-7.5030905376459396</v>
      </c>
      <c r="J74">
        <v>29.53</v>
      </c>
      <c r="K74">
        <v>52.74</v>
      </c>
      <c r="M74">
        <f t="shared" si="71"/>
        <v>-1.2461059537353101</v>
      </c>
      <c r="N74">
        <f t="shared" si="80"/>
        <v>0.151112013596818</v>
      </c>
      <c r="O74">
        <f t="shared" si="73"/>
        <v>0.24418672536403599</v>
      </c>
      <c r="P74">
        <f t="shared" si="80"/>
        <v>0.28269104145416701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4">
        <v>44337</v>
      </c>
      <c r="B75">
        <v>3.0867</v>
      </c>
      <c r="C75">
        <v>16.59</v>
      </c>
      <c r="D75">
        <f t="shared" si="75"/>
        <v>2.9410275467148899</v>
      </c>
      <c r="E75">
        <f t="shared" si="79"/>
        <v>8.7280374633059904E-2</v>
      </c>
      <c r="F75" s="31">
        <f t="shared" si="37"/>
        <v>-10.540610176122</v>
      </c>
      <c r="G75" s="31">
        <f t="shared" si="83"/>
        <v>-8.4824547588379602</v>
      </c>
      <c r="H75" s="31">
        <f t="shared" si="84"/>
        <v>-7.4208422223047696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8.2248315341163294E-2</v>
      </c>
      <c r="O75">
        <f t="shared" si="73"/>
        <v>0.25554598930481198</v>
      </c>
      <c r="P75">
        <f t="shared" si="80"/>
        <v>0.17610383625682199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4">
        <v>44344</v>
      </c>
      <c r="B76">
        <v>3.0825</v>
      </c>
      <c r="C76">
        <v>17.170000000000002</v>
      </c>
      <c r="D76">
        <f t="shared" si="75"/>
        <v>2.7416118229470001</v>
      </c>
      <c r="E76">
        <f t="shared" si="79"/>
        <v>-1.41704532829938E-2</v>
      </c>
      <c r="F76" s="31">
        <f t="shared" si="37"/>
        <v>-10.554780629405</v>
      </c>
      <c r="G76" s="31">
        <f t="shared" si="83"/>
        <v>-8.3342498600803907</v>
      </c>
      <c r="H76" s="31">
        <f t="shared" si="84"/>
        <v>-7.2913889918720196</v>
      </c>
      <c r="J76">
        <v>30.85</v>
      </c>
      <c r="K76">
        <v>56.11</v>
      </c>
      <c r="M76">
        <f t="shared" si="87"/>
        <v>-1.3002864908216001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0.14820489875756601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4">
        <v>44351</v>
      </c>
      <c r="B77">
        <v>3.0924999999999998</v>
      </c>
      <c r="C77">
        <v>17.13</v>
      </c>
      <c r="D77">
        <f t="shared" si="75"/>
        <v>2.7452116170461198</v>
      </c>
      <c r="E77">
        <f t="shared" si="79"/>
        <v>-6.4504034088888496E-2</v>
      </c>
      <c r="F77" s="31">
        <f t="shared" si="37"/>
        <v>-10.6192846634939</v>
      </c>
      <c r="G77" s="31">
        <f t="shared" si="83"/>
        <v>-8.4062156456642594</v>
      </c>
      <c r="H77" s="31">
        <f t="shared" si="84"/>
        <v>-7.3317174023589704</v>
      </c>
      <c r="J77">
        <v>31</v>
      </c>
      <c r="K77">
        <v>56.52</v>
      </c>
      <c r="M77">
        <f t="shared" si="87"/>
        <v>-1.3232147912243499</v>
      </c>
      <c r="N77">
        <f t="shared" si="80"/>
        <v>-4.0328410486948602E-2</v>
      </c>
      <c r="O77">
        <f t="shared" si="73"/>
        <v>0.133306451612903</v>
      </c>
      <c r="P77">
        <f t="shared" si="80"/>
        <v>-7.1965785583862005E-2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4">
        <v>44358</v>
      </c>
      <c r="B78">
        <v>3.1276000000000002</v>
      </c>
      <c r="C78">
        <v>17.21</v>
      </c>
      <c r="D78">
        <f t="shared" si="75"/>
        <v>2.6829752469494501</v>
      </c>
      <c r="E78">
        <f t="shared" si="79"/>
        <v>-0.33096425922339301</v>
      </c>
      <c r="F78" s="31">
        <f t="shared" si="37"/>
        <v>-10.9502489227173</v>
      </c>
      <c r="G78" s="31">
        <f t="shared" si="83"/>
        <v>-8.6108299410195599</v>
      </c>
      <c r="H78" s="31">
        <f t="shared" si="84"/>
        <v>-7.5387644165027003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0.10028896061975499</v>
      </c>
      <c r="P78">
        <f t="shared" si="80"/>
        <v>-0.20461429535530601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4">
        <v>44365</v>
      </c>
      <c r="B79">
        <v>3.1202000000000001</v>
      </c>
      <c r="C79">
        <v>16.96</v>
      </c>
      <c r="D79">
        <f t="shared" si="75"/>
        <v>2.7760264150943401</v>
      </c>
      <c r="E79">
        <f t="shared" si="79"/>
        <v>-0.124069657413214</v>
      </c>
      <c r="F79" s="31">
        <f t="shared" si="37"/>
        <v>-11.0743185801305</v>
      </c>
      <c r="G79" s="31">
        <f t="shared" si="83"/>
        <v>-8.7061744957395995</v>
      </c>
      <c r="H79" s="31">
        <f t="shared" si="84"/>
        <v>-7.6655231491207099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-0.12675873261800599</v>
      </c>
      <c r="O79">
        <f t="shared" si="73"/>
        <v>0.14884217064400099</v>
      </c>
      <c r="P79">
        <f t="shared" si="80"/>
        <v>-9.5344554720035099E-2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4">
        <v>44372</v>
      </c>
      <c r="B80">
        <v>3.0827</v>
      </c>
      <c r="C80">
        <v>17.420000000000002</v>
      </c>
      <c r="D80">
        <f t="shared" si="75"/>
        <v>2.65782812858783</v>
      </c>
      <c r="E80">
        <f t="shared" si="79"/>
        <v>-0.28319941812705901</v>
      </c>
      <c r="F80" s="31">
        <f t="shared" si="37"/>
        <v>-11.357517998257601</v>
      </c>
      <c r="G80" s="31">
        <f t="shared" si="83"/>
        <v>-8.8617342979024603</v>
      </c>
      <c r="H80" s="31">
        <f t="shared" si="84"/>
        <v>-7.8199879722185699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9.9986187141947597E-2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4">
        <v>44379</v>
      </c>
      <c r="B81">
        <v>3.0802999999999998</v>
      </c>
      <c r="C81">
        <v>17.03</v>
      </c>
      <c r="D81">
        <f t="shared" si="75"/>
        <v>2.7916906048150301</v>
      </c>
      <c r="E81">
        <f t="shared" si="79"/>
        <v>5.00787818680326E-2</v>
      </c>
      <c r="F81" s="31">
        <f t="shared" si="37"/>
        <v>-11.3074392163896</v>
      </c>
      <c r="G81" s="31">
        <f t="shared" si="83"/>
        <v>-8.8595342979024601</v>
      </c>
      <c r="H81" s="31">
        <f t="shared" si="84"/>
        <v>-7.8903075166166596</v>
      </c>
      <c r="J81">
        <v>30.85</v>
      </c>
      <c r="K81">
        <v>58.49</v>
      </c>
      <c r="M81">
        <f t="shared" si="87"/>
        <v>-1.3706060352197</v>
      </c>
      <c r="N81">
        <f t="shared" si="80"/>
        <v>-7.0319544398095304E-2</v>
      </c>
      <c r="O81">
        <f t="shared" si="73"/>
        <v>0.161191085899514</v>
      </c>
      <c r="P81">
        <f t="shared" si="80"/>
        <v>2.2000000000002001E-3</v>
      </c>
      <c r="Q81" t="e">
        <f t="shared" si="81"/>
        <v>#DIV/0!</v>
      </c>
      <c r="R81" t="e">
        <f t="shared" ref="R81" si="94">Q81-Q76</f>
        <v>#DIV/0!</v>
      </c>
    </row>
    <row r="82" spans="1:18" x14ac:dyDescent="0.25">
      <c r="A82" s="34">
        <v>44386</v>
      </c>
      <c r="B82">
        <v>3.0105</v>
      </c>
      <c r="C82">
        <v>17.100000000000001</v>
      </c>
      <c r="D82">
        <f t="shared" si="75"/>
        <v>2.8374532163742701</v>
      </c>
      <c r="E82">
        <f t="shared" si="79"/>
        <v>9.2241599328150195E-2</v>
      </c>
      <c r="F82" s="31">
        <f t="shared" si="37"/>
        <v>-11.215197617061399</v>
      </c>
      <c r="G82" s="31">
        <f t="shared" si="83"/>
        <v>-8.8074315133376704</v>
      </c>
      <c r="H82" s="31">
        <f t="shared" si="84"/>
        <v>-7.89945881030589</v>
      </c>
      <c r="J82">
        <v>31.29</v>
      </c>
      <c r="K82">
        <v>59.59</v>
      </c>
      <c r="M82">
        <f t="shared" si="87"/>
        <v>-1.3323660849135801</v>
      </c>
      <c r="N82">
        <f t="shared" si="80"/>
        <v>-9.1512936892312897E-3</v>
      </c>
      <c r="O82">
        <f t="shared" si="73"/>
        <v>0.185409236177693</v>
      </c>
      <c r="P82">
        <f t="shared" si="80"/>
        <v>5.21027845647897E-2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 x14ac:dyDescent="0.25">
      <c r="A83" s="34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0.20133058055637901</v>
      </c>
      <c r="F83" s="31">
        <f t="shared" si="37"/>
        <v>-11.013867036504999</v>
      </c>
      <c r="G83" s="31">
        <f t="shared" si="83"/>
        <v>-8.6783316414701197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-1.2678775004188301</v>
      </c>
      <c r="N83">
        <f t="shared" si="80"/>
        <v>0.124515142301975</v>
      </c>
      <c r="O83">
        <f t="shared" si="73"/>
        <v>0.22938883248730901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4">
        <v>44400</v>
      </c>
      <c r="B84">
        <v>2.9134000000000002</v>
      </c>
      <c r="C84">
        <v>17.27</v>
      </c>
      <c r="D84">
        <f t="shared" si="75"/>
        <v>2.8769879559930498</v>
      </c>
      <c r="E84">
        <f t="shared" si="79"/>
        <v>0.100961540898713</v>
      </c>
      <c r="F84" s="31">
        <f t="shared" si="37"/>
        <v>-10.912905495606299</v>
      </c>
      <c r="G84" s="31">
        <f t="shared" si="83"/>
        <v>-8.5869944995944092</v>
      </c>
      <c r="H84" s="31">
        <f t="shared" si="84"/>
        <v>-7.6598498425777599</v>
      </c>
      <c r="J84">
        <v>31.71</v>
      </c>
      <c r="K84">
        <v>60.4</v>
      </c>
      <c r="M84">
        <f t="shared" si="87"/>
        <v>-1.2577708609271501</v>
      </c>
      <c r="N84">
        <f t="shared" si="80"/>
        <v>0.11509382542615799</v>
      </c>
      <c r="O84">
        <f t="shared" si="73"/>
        <v>0.240179312519709</v>
      </c>
      <c r="P84">
        <f t="shared" si="80"/>
        <v>9.1337141875707795E-2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4">
        <v>44407</v>
      </c>
      <c r="B85">
        <v>2.8363</v>
      </c>
      <c r="C85">
        <v>16.600000000000001</v>
      </c>
      <c r="D85">
        <f t="shared" si="75"/>
        <v>3.1877963855421698</v>
      </c>
      <c r="E85">
        <f t="shared" si="79"/>
        <v>0.52996825695433802</v>
      </c>
      <c r="F85" s="31">
        <f t="shared" si="37"/>
        <v>-10.382937238652</v>
      </c>
      <c r="G85" s="31">
        <f t="shared" si="83"/>
        <v>-8.2585075884666796</v>
      </c>
      <c r="H85" s="31">
        <f t="shared" si="84"/>
        <v>-7.4379238401647996</v>
      </c>
      <c r="J85">
        <v>30.63</v>
      </c>
      <c r="K85">
        <v>59.71</v>
      </c>
      <c r="M85">
        <f t="shared" si="87"/>
        <v>-1.1615386534918799</v>
      </c>
      <c r="N85">
        <f t="shared" si="80"/>
        <v>0.22192600241296501</v>
      </c>
      <c r="O85">
        <f t="shared" si="73"/>
        <v>0.42847309826967001</v>
      </c>
      <c r="P85">
        <f t="shared" si="80"/>
        <v>0.32848691112772199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4">
        <v>44414</v>
      </c>
      <c r="B86">
        <v>2.8138999999999998</v>
      </c>
      <c r="C86">
        <v>16.920000000000002</v>
      </c>
      <c r="D86">
        <f t="shared" si="75"/>
        <v>3.09626548463357</v>
      </c>
      <c r="E86">
        <f t="shared" si="79"/>
        <v>0.30457487981853698</v>
      </c>
      <c r="F86" s="31">
        <f t="shared" si="37"/>
        <v>-10.078362358833401</v>
      </c>
      <c r="G86" s="31">
        <f t="shared" si="83"/>
        <v>-8.0478707355321806</v>
      </c>
      <c r="H86" s="31">
        <f t="shared" si="84"/>
        <v>-7.2340427102325302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0.20388112993226401</v>
      </c>
      <c r="O86">
        <f t="shared" si="73"/>
        <v>0.37182793883402399</v>
      </c>
      <c r="P86">
        <f t="shared" si="80"/>
        <v>0.21063685293451001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4">
        <v>44421</v>
      </c>
      <c r="B87">
        <v>2.8792</v>
      </c>
      <c r="C87">
        <v>17.21</v>
      </c>
      <c r="D87">
        <f t="shared" si="75"/>
        <v>2.9313752469494498</v>
      </c>
      <c r="E87">
        <f t="shared" si="79"/>
        <v>9.3922030575179297E-2</v>
      </c>
      <c r="F87" s="31">
        <f t="shared" si="37"/>
        <v>-9.9844403282582608</v>
      </c>
      <c r="G87" s="31">
        <f t="shared" si="83"/>
        <v>-7.9658468691296296</v>
      </c>
      <c r="H87" s="31">
        <f t="shared" ref="H87:H108" si="101">H86+N87</f>
        <v>-7.1066760560907598</v>
      </c>
      <c r="J87">
        <v>31.78</v>
      </c>
      <c r="K87">
        <v>59.73</v>
      </c>
      <c r="M87">
        <f t="shared" si="87"/>
        <v>-1.2049994307718099</v>
      </c>
      <c r="N87">
        <f t="shared" si="80"/>
        <v>0.12736665414177001</v>
      </c>
      <c r="O87">
        <f t="shared" si="73"/>
        <v>0.267433102580239</v>
      </c>
      <c r="P87">
        <f t="shared" si="80"/>
        <v>8.2023866402546095E-2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4">
        <v>44428</v>
      </c>
      <c r="B88">
        <v>2.8519999999999999</v>
      </c>
      <c r="C88">
        <v>16.86</v>
      </c>
      <c r="D88">
        <f t="shared" si="75"/>
        <v>3.0791981020166102</v>
      </c>
      <c r="E88">
        <f t="shared" si="79"/>
        <v>0.19489227451078101</v>
      </c>
      <c r="F88" s="31">
        <f t="shared" si="37"/>
        <v>-9.7895480537474704</v>
      </c>
      <c r="G88" s="31">
        <f t="shared" si="83"/>
        <v>-7.7930866615909098</v>
      </c>
      <c r="H88" s="31">
        <f t="shared" si="101"/>
        <v>-6.9367203237827901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0.16995573230797301</v>
      </c>
      <c r="O88">
        <f t="shared" si="73"/>
        <v>0.40214904002603302</v>
      </c>
      <c r="P88">
        <f t="shared" si="80"/>
        <v>0.17276020753872401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4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3.6902038223258299E-2</v>
      </c>
      <c r="F89" s="31">
        <f t="shared" si="37"/>
        <v>-9.7526460155242205</v>
      </c>
      <c r="G89" s="31">
        <f t="shared" si="83"/>
        <v>-7.7142904639065302</v>
      </c>
      <c r="H89" s="31">
        <f t="shared" si="101"/>
        <v>-6.8311266528247199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0.31897551020408199</v>
      </c>
      <c r="P89">
        <f t="shared" si="80"/>
        <v>7.8796197684372501E-2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4">
        <v>44442</v>
      </c>
      <c r="B90">
        <v>2.8327</v>
      </c>
      <c r="C90">
        <v>17.53</v>
      </c>
      <c r="D90">
        <f t="shared" si="75"/>
        <v>2.8718065601825402</v>
      </c>
      <c r="E90">
        <f t="shared" si="79"/>
        <v>-0.315989825359625</v>
      </c>
      <c r="F90" s="31">
        <f t="shared" si="37"/>
        <v>-10.0686358408838</v>
      </c>
      <c r="G90" s="31">
        <f t="shared" si="83"/>
        <v>-7.7496571105632999</v>
      </c>
      <c r="H90" s="31">
        <f t="shared" si="101"/>
        <v>-6.7273501221585397</v>
      </c>
      <c r="J90">
        <v>31</v>
      </c>
      <c r="K90">
        <v>56.34</v>
      </c>
      <c r="M90">
        <f t="shared" ref="M90:M106" si="105">1/K90*100-B90</f>
        <v>-1.0577621228256999</v>
      </c>
      <c r="N90">
        <f t="shared" si="80"/>
        <v>0.103776530666176</v>
      </c>
      <c r="O90">
        <f t="shared" si="73"/>
        <v>0.39310645161290297</v>
      </c>
      <c r="P90">
        <f t="shared" si="80"/>
        <v>-3.5366646656766997E-2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4">
        <v>44449</v>
      </c>
      <c r="B91">
        <v>2.8656000000000001</v>
      </c>
      <c r="C91">
        <v>18.11</v>
      </c>
      <c r="D91">
        <f t="shared" si="75"/>
        <v>2.6562111540585298</v>
      </c>
      <c r="E91">
        <f t="shared" si="79"/>
        <v>-0.44005433057503801</v>
      </c>
      <c r="F91" s="31">
        <f t="shared" si="37"/>
        <v>-10.5086901714589</v>
      </c>
      <c r="G91" s="31">
        <f t="shared" si="83"/>
        <v>-7.8785988821607704</v>
      </c>
      <c r="H91" s="31">
        <f t="shared" si="101"/>
        <v>-6.6976167466896097</v>
      </c>
      <c r="J91">
        <v>32.17</v>
      </c>
      <c r="K91">
        <v>57.85</v>
      </c>
      <c r="M91">
        <f t="shared" si="105"/>
        <v>-1.1369915298185</v>
      </c>
      <c r="N91">
        <f t="shared" si="80"/>
        <v>2.97333754689353E-2</v>
      </c>
      <c r="O91">
        <f t="shared" si="73"/>
        <v>0.24288616723655601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4">
        <v>44456</v>
      </c>
      <c r="B92">
        <v>2.8784999999999998</v>
      </c>
      <c r="C92">
        <v>17.690000000000001</v>
      </c>
      <c r="D92">
        <f t="shared" si="75"/>
        <v>2.7744112492933901</v>
      </c>
      <c r="E92">
        <f t="shared" si="79"/>
        <v>-0.15696399765606101</v>
      </c>
      <c r="F92" s="31">
        <f t="shared" si="37"/>
        <v>-10.6656541691149</v>
      </c>
      <c r="G92" s="31">
        <f t="shared" si="83"/>
        <v>-7.8469024963393501</v>
      </c>
      <c r="H92" s="31">
        <f t="shared" si="101"/>
        <v>-6.6210298115425799</v>
      </c>
      <c r="J92">
        <v>31.47</v>
      </c>
      <c r="K92">
        <v>57.14</v>
      </c>
      <c r="M92">
        <f t="shared" si="105"/>
        <v>-1.1284124956247801</v>
      </c>
      <c r="N92">
        <f t="shared" si="80"/>
        <v>7.6586935147025206E-2</v>
      </c>
      <c r="O92">
        <f t="shared" si="73"/>
        <v>0.29912948840165299</v>
      </c>
      <c r="P92">
        <f t="shared" si="80"/>
        <v>3.1696385821413701E-2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4">
        <v>44463</v>
      </c>
      <c r="B93">
        <v>2.8719000000000001</v>
      </c>
      <c r="C93">
        <v>17.690000000000001</v>
      </c>
      <c r="D93">
        <f t="shared" ref="D93:D124" si="109">1/C93*100-B93</f>
        <v>2.7810112492933898</v>
      </c>
      <c r="E93">
        <f t="shared" si="79"/>
        <v>-0.29818685272322198</v>
      </c>
      <c r="F93" s="31">
        <f t="shared" si="37"/>
        <v>-10.963841021838199</v>
      </c>
      <c r="G93" s="31">
        <f t="shared" si="83"/>
        <v>-7.9301410705070596</v>
      </c>
      <c r="H93" s="31">
        <f t="shared" si="101"/>
        <v>-6.6467562951799799</v>
      </c>
      <c r="J93">
        <v>31.34</v>
      </c>
      <c r="K93">
        <v>57.2</v>
      </c>
      <c r="M93">
        <f t="shared" si="105"/>
        <v>-1.12364825174825</v>
      </c>
      <c r="N93">
        <f t="shared" si="80"/>
        <v>-2.5726483637394298E-2</v>
      </c>
      <c r="O93">
        <f t="shared" si="73"/>
        <v>0.318910465858328</v>
      </c>
      <c r="P93">
        <f t="shared" si="80"/>
        <v>-8.3238574167705498E-2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4">
        <v>44469</v>
      </c>
      <c r="B94">
        <v>2.8776000000000002</v>
      </c>
      <c r="C94">
        <v>17.47</v>
      </c>
      <c r="D94">
        <f t="shared" si="109"/>
        <v>2.8464984544934202</v>
      </c>
      <c r="E94">
        <f t="shared" si="79"/>
        <v>-6.7391539722892399E-2</v>
      </c>
      <c r="F94" s="31">
        <f t="shared" si="37"/>
        <v>-11.031232561561101</v>
      </c>
      <c r="G94" s="31">
        <f t="shared" si="83"/>
        <v>-7.8894229581795798</v>
      </c>
      <c r="H94" s="31">
        <f t="shared" si="101"/>
        <v>-6.6094433393022003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3.7312955877772898E-2</v>
      </c>
      <c r="O94">
        <f t="shared" si="73"/>
        <v>0.35969362253156301</v>
      </c>
      <c r="P94">
        <f t="shared" si="80"/>
        <v>4.0718112327481598E-2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4">
        <v>44477</v>
      </c>
      <c r="B95">
        <v>2.9131</v>
      </c>
      <c r="C95">
        <v>17.57</v>
      </c>
      <c r="D95">
        <f t="shared" si="109"/>
        <v>2.7784196357427402</v>
      </c>
      <c r="E95">
        <f t="shared" si="79"/>
        <v>-9.3386924439799998E-2</v>
      </c>
      <c r="F95" s="31">
        <f t="shared" si="37"/>
        <v>-11.124619486000899</v>
      </c>
      <c r="G95" s="31">
        <f t="shared" si="83"/>
        <v>-7.9822618005379802</v>
      </c>
      <c r="H95" s="31">
        <f t="shared" si="101"/>
        <v>-6.7073119721882799</v>
      </c>
      <c r="J95">
        <v>31.12</v>
      </c>
      <c r="K95">
        <v>56.9</v>
      </c>
      <c r="M95">
        <f t="shared" si="105"/>
        <v>-1.15563075571177</v>
      </c>
      <c r="N95">
        <f t="shared" si="80"/>
        <v>-9.7868632886073795E-2</v>
      </c>
      <c r="O95">
        <f t="shared" si="73"/>
        <v>0.30026760925449902</v>
      </c>
      <c r="P95">
        <f t="shared" si="80"/>
        <v>-9.2838842358404297E-2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4">
        <v>44484</v>
      </c>
      <c r="B96">
        <v>2.9683000000000002</v>
      </c>
      <c r="C96">
        <v>17.48</v>
      </c>
      <c r="D96">
        <f t="shared" si="109"/>
        <v>2.7525237986270001</v>
      </c>
      <c r="E96">
        <f t="shared" si="79"/>
        <v>9.6312644568471203E-2</v>
      </c>
      <c r="F96" s="31">
        <f t="shared" si="37"/>
        <v>-11.0283068414324</v>
      </c>
      <c r="G96" s="31">
        <f t="shared" si="83"/>
        <v>-7.9676415161616303</v>
      </c>
      <c r="H96" s="31">
        <f t="shared" si="101"/>
        <v>-6.7845422104806401</v>
      </c>
      <c r="J96">
        <v>31</v>
      </c>
      <c r="K96">
        <v>57.01</v>
      </c>
      <c r="M96">
        <f t="shared" si="105"/>
        <v>-1.21422176811086</v>
      </c>
      <c r="N96">
        <f t="shared" si="80"/>
        <v>-7.7230238292361503E-2</v>
      </c>
      <c r="O96">
        <f t="shared" si="73"/>
        <v>0.25750645161290298</v>
      </c>
      <c r="P96">
        <f t="shared" si="80"/>
        <v>1.4620284376347201E-2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4">
        <v>44491</v>
      </c>
      <c r="B97">
        <v>2.9952999999999999</v>
      </c>
      <c r="C97">
        <v>17.579999999999998</v>
      </c>
      <c r="D97">
        <f t="shared" si="109"/>
        <v>2.69298213879408</v>
      </c>
      <c r="E97">
        <f t="shared" si="79"/>
        <v>-8.1429110499301696E-2</v>
      </c>
      <c r="F97" s="31">
        <f t="shared" si="37"/>
        <v>-11.1097359519317</v>
      </c>
      <c r="G97" s="31">
        <f t="shared" si="83"/>
        <v>-8.2463894605343402</v>
      </c>
      <c r="H97" s="31">
        <f t="shared" si="101"/>
        <v>-6.9001162297420198</v>
      </c>
      <c r="J97">
        <v>33.159999999999997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2.0381544028951201E-2</v>
      </c>
      <c r="P97">
        <f t="shared" si="80"/>
        <v>-0.27874794437270101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4">
        <v>44498</v>
      </c>
      <c r="B98">
        <v>2.9731999999999998</v>
      </c>
      <c r="C98">
        <v>17.37</v>
      </c>
      <c r="D98">
        <f t="shared" si="109"/>
        <v>2.7838523891767402</v>
      </c>
      <c r="E98">
        <f t="shared" si="79"/>
        <v>2.8411398833543301E-3</v>
      </c>
      <c r="F98" s="31">
        <f t="shared" ref="F98:F161" si="115">E98+F97</f>
        <v>-11.106894812048299</v>
      </c>
      <c r="G98" s="31">
        <f t="shared" si="83"/>
        <v>-8.3168504418565803</v>
      </c>
      <c r="H98" s="31">
        <f t="shared" si="101"/>
        <v>-7.0069004631802496</v>
      </c>
      <c r="J98">
        <v>31.04</v>
      </c>
      <c r="K98">
        <v>57.38</v>
      </c>
      <c r="M98">
        <f t="shared" si="105"/>
        <v>-1.2304324851864801</v>
      </c>
      <c r="N98">
        <f t="shared" si="80"/>
        <v>-0.106784233438224</v>
      </c>
      <c r="O98">
        <f t="shared" si="73"/>
        <v>0.24844948453608301</v>
      </c>
      <c r="P98">
        <f t="shared" si="80"/>
        <v>-7.0460981322244501E-2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4">
        <v>44505</v>
      </c>
      <c r="B99">
        <v>2.8910999999999998</v>
      </c>
      <c r="C99">
        <v>17.14</v>
      </c>
      <c r="D99">
        <f t="shared" si="109"/>
        <v>2.9432057176196</v>
      </c>
      <c r="E99">
        <f t="shared" si="79"/>
        <v>9.6707263126185994E-2</v>
      </c>
      <c r="F99" s="31">
        <f t="shared" si="115"/>
        <v>-11.010187548922101</v>
      </c>
      <c r="G99" s="31">
        <f t="shared" si="83"/>
        <v>-8.3676440643881396</v>
      </c>
      <c r="H99" s="31">
        <f t="shared" si="101"/>
        <v>-7.0663980316640398</v>
      </c>
      <c r="J99">
        <v>31.25</v>
      </c>
      <c r="K99">
        <v>58.25</v>
      </c>
      <c r="M99">
        <f t="shared" si="105"/>
        <v>-1.1743618025751099</v>
      </c>
      <c r="N99">
        <f t="shared" si="80"/>
        <v>-5.94975684837971E-2</v>
      </c>
      <c r="O99">
        <f t="shared" si="73"/>
        <v>0.30890000000000001</v>
      </c>
      <c r="P99">
        <f t="shared" si="80"/>
        <v>-5.0793622531562797E-2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4">
        <v>44512</v>
      </c>
      <c r="B100">
        <v>2.9390999999999998</v>
      </c>
      <c r="C100">
        <v>17.41</v>
      </c>
      <c r="D100">
        <f t="shared" si="109"/>
        <v>2.8047253877082099</v>
      </c>
      <c r="E100">
        <f t="shared" si="79"/>
        <v>2.6305751965471001E-2</v>
      </c>
      <c r="F100" s="31">
        <f t="shared" si="115"/>
        <v>-10.9838817969567</v>
      </c>
      <c r="G100" s="31">
        <f t="shared" si="83"/>
        <v>-8.4820116736426403</v>
      </c>
      <c r="H100" s="31">
        <f t="shared" si="101"/>
        <v>-7.1851427878550496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0.18590000000000001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4">
        <v>44519</v>
      </c>
      <c r="B101">
        <v>2.9302000000000001</v>
      </c>
      <c r="C101">
        <v>17.55</v>
      </c>
      <c r="D101">
        <f t="shared" si="109"/>
        <v>2.7678056980057</v>
      </c>
      <c r="E101">
        <f t="shared" si="79"/>
        <v>1.52818993786958E-2</v>
      </c>
      <c r="F101" s="31">
        <f t="shared" si="115"/>
        <v>-10.968599897578001</v>
      </c>
      <c r="G101" s="31">
        <f t="shared" si="83"/>
        <v>-8.5756587193149496</v>
      </c>
      <c r="H101" s="31">
        <f t="shared" si="101"/>
        <v>-7.2501386852551697</v>
      </c>
      <c r="J101">
        <v>32.32</v>
      </c>
      <c r="K101">
        <v>60.57</v>
      </c>
      <c r="M101">
        <f t="shared" si="105"/>
        <v>-1.2792176655109799</v>
      </c>
      <c r="N101">
        <f t="shared" si="80"/>
        <v>-6.4995897400121003E-2</v>
      </c>
      <c r="O101">
        <f t="shared" si="73"/>
        <v>0.16385940594059401</v>
      </c>
      <c r="P101">
        <f t="shared" si="80"/>
        <v>-9.3647045672308901E-2</v>
      </c>
      <c r="Q101" t="e">
        <f t="shared" si="95"/>
        <v>#DIV/0!</v>
      </c>
      <c r="R101" t="e">
        <f t="shared" ref="R101" si="119">Q101-Q96</f>
        <v>#DIV/0!</v>
      </c>
    </row>
    <row r="102" spans="1:18" x14ac:dyDescent="0.25">
      <c r="A102" s="34">
        <v>44526</v>
      </c>
      <c r="B102">
        <v>2.82</v>
      </c>
      <c r="C102">
        <v>17.61</v>
      </c>
      <c r="D102">
        <f t="shared" si="109"/>
        <v>2.8585917092561002</v>
      </c>
      <c r="E102">
        <f t="shared" si="79"/>
        <v>0.16560957046201999</v>
      </c>
      <c r="F102" s="31">
        <f t="shared" si="115"/>
        <v>-10.802990327115999</v>
      </c>
      <c r="G102" s="31">
        <f t="shared" si="83"/>
        <v>-8.3438436427601808</v>
      </c>
      <c r="H102" s="31">
        <f t="shared" si="101"/>
        <v>-7.2022483054778101</v>
      </c>
      <c r="J102">
        <v>32.549999999999997</v>
      </c>
      <c r="K102">
        <v>61.58</v>
      </c>
      <c r="M102">
        <f t="shared" si="105"/>
        <v>-1.1960961351088</v>
      </c>
      <c r="N102">
        <f t="shared" si="80"/>
        <v>4.78903797773629E-2</v>
      </c>
      <c r="O102">
        <f t="shared" si="73"/>
        <v>0.252196620583718</v>
      </c>
      <c r="P102">
        <f t="shared" si="80"/>
        <v>0.23181507655476699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 x14ac:dyDescent="0.25">
      <c r="A103" s="34">
        <v>44533</v>
      </c>
      <c r="B103">
        <v>2.8700999999999999</v>
      </c>
      <c r="C103">
        <v>17.82</v>
      </c>
      <c r="D103">
        <f t="shared" si="109"/>
        <v>2.7415722783389498</v>
      </c>
      <c r="E103">
        <f t="shared" si="79"/>
        <v>-4.2280110837795301E-2</v>
      </c>
      <c r="F103" s="31">
        <f t="shared" si="115"/>
        <v>-10.845270437953699</v>
      </c>
      <c r="G103" s="31">
        <f t="shared" si="83"/>
        <v>-8.4182530968548708</v>
      </c>
      <c r="H103" s="31">
        <f t="shared" si="101"/>
        <v>-7.2172204506731301</v>
      </c>
      <c r="J103">
        <v>32.85</v>
      </c>
      <c r="K103">
        <v>61.55</v>
      </c>
      <c r="M103">
        <f t="shared" si="105"/>
        <v>-1.2454046303818</v>
      </c>
      <c r="N103">
        <f t="shared" si="80"/>
        <v>-1.4972145195327099E-2</v>
      </c>
      <c r="O103">
        <f t="shared" si="73"/>
        <v>0.17404003044140001</v>
      </c>
      <c r="P103">
        <f t="shared" si="80"/>
        <v>-7.44094540946829E-2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4">
        <v>44540</v>
      </c>
      <c r="B104">
        <v>2.8426</v>
      </c>
      <c r="C104">
        <v>18.09</v>
      </c>
      <c r="D104">
        <f t="shared" si="109"/>
        <v>2.6853159756771698</v>
      </c>
      <c r="E104">
        <f t="shared" si="79"/>
        <v>-0.25788974194243403</v>
      </c>
      <c r="F104" s="31">
        <f t="shared" si="115"/>
        <v>-11.1031601798962</v>
      </c>
      <c r="G104" s="31">
        <f t="shared" si="83"/>
        <v>-8.5531618449694999</v>
      </c>
      <c r="H104" s="31">
        <f t="shared" si="101"/>
        <v>-7.2490652591273204</v>
      </c>
      <c r="J104">
        <v>33.15</v>
      </c>
      <c r="K104">
        <v>61.11</v>
      </c>
      <c r="M104">
        <f t="shared" si="105"/>
        <v>-1.2062066110292899</v>
      </c>
      <c r="N104">
        <f t="shared" si="80"/>
        <v>-3.1844808454184199E-2</v>
      </c>
      <c r="O104">
        <f t="shared" si="73"/>
        <v>0.17399125188536901</v>
      </c>
      <c r="P104">
        <f t="shared" si="80"/>
        <v>-0.13490874811463099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4">
        <v>44547</v>
      </c>
      <c r="B105">
        <v>2.8512</v>
      </c>
      <c r="C105">
        <v>17.940000000000001</v>
      </c>
      <c r="D105">
        <f t="shared" si="109"/>
        <v>2.7229360089186199</v>
      </c>
      <c r="E105">
        <f t="shared" si="79"/>
        <v>-8.1789378789597106E-2</v>
      </c>
      <c r="F105" s="31">
        <f t="shared" si="115"/>
        <v>-11.184949558685799</v>
      </c>
      <c r="G105" s="31">
        <f t="shared" si="83"/>
        <v>-8.5507481671579502</v>
      </c>
      <c r="H105" s="31">
        <f t="shared" si="101"/>
        <v>-7.1843927019192204</v>
      </c>
      <c r="J105">
        <v>32.9</v>
      </c>
      <c r="K105">
        <v>60.92</v>
      </c>
      <c r="M105">
        <f t="shared" si="105"/>
        <v>-1.20970295469468</v>
      </c>
      <c r="N105">
        <f t="shared" si="80"/>
        <v>6.4672557208098197E-2</v>
      </c>
      <c r="O105">
        <f t="shared" si="73"/>
        <v>0.18831367781155001</v>
      </c>
      <c r="P105">
        <f t="shared" si="80"/>
        <v>2.4136778115502202E-3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4">
        <v>44554</v>
      </c>
      <c r="B106">
        <v>2.8203</v>
      </c>
      <c r="C106">
        <v>17.89</v>
      </c>
      <c r="D106">
        <f t="shared" si="109"/>
        <v>2.7694149245388502</v>
      </c>
      <c r="E106">
        <f t="shared" si="79"/>
        <v>1.60922653315021E-3</v>
      </c>
      <c r="F106" s="31">
        <f t="shared" si="115"/>
        <v>-11.1833403321526</v>
      </c>
      <c r="G106" s="31">
        <f t="shared" si="83"/>
        <v>-8.4617668232521996</v>
      </c>
      <c r="H106" s="31">
        <f t="shared" si="101"/>
        <v>-7.0288343848982304</v>
      </c>
      <c r="J106">
        <v>32.54</v>
      </c>
      <c r="K106">
        <v>58.94</v>
      </c>
      <c r="M106">
        <f t="shared" si="105"/>
        <v>-1.1236593484899899</v>
      </c>
      <c r="N106">
        <f t="shared" si="80"/>
        <v>0.15555831702098899</v>
      </c>
      <c r="O106">
        <f t="shared" si="73"/>
        <v>0.25284074984634303</v>
      </c>
      <c r="P106">
        <f t="shared" si="80"/>
        <v>8.8981343905748703E-2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4">
        <v>44561</v>
      </c>
      <c r="B107">
        <v>2.7753999999999999</v>
      </c>
      <c r="C107">
        <v>18.02</v>
      </c>
      <c r="D107">
        <f t="shared" si="109"/>
        <v>2.77398956714761</v>
      </c>
      <c r="E107">
        <f t="shared" si="79"/>
        <v>-8.4602142108490597E-2</v>
      </c>
      <c r="F107" s="31">
        <f t="shared" si="115"/>
        <v>-11.267942474261099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8.7640625857259499E-2</v>
      </c>
      <c r="O107">
        <f t="shared" si="73"/>
        <v>0.25215071147441698</v>
      </c>
      <c r="P107">
        <f t="shared" si="80"/>
        <v>-4.5909109300357201E-5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4">
        <v>44568</v>
      </c>
      <c r="B108">
        <v>2.8180999999999998</v>
      </c>
      <c r="C108">
        <v>17.68</v>
      </c>
      <c r="D108">
        <f t="shared" si="109"/>
        <v>2.8380085972850702</v>
      </c>
      <c r="E108">
        <f t="shared" si="79"/>
        <v>9.6436318946123006E-2</v>
      </c>
      <c r="F108" s="31">
        <f t="shared" si="115"/>
        <v>-11.171506155315001</v>
      </c>
      <c r="G108" s="31">
        <f t="shared" si="83"/>
        <v>-8.3260203261435297</v>
      </c>
      <c r="H108" s="31">
        <f t="shared" si="101"/>
        <v>-6.7489756094216098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0.19221814961936101</v>
      </c>
      <c r="O108">
        <f t="shared" si="73"/>
        <v>0.30983243665936799</v>
      </c>
      <c r="P108">
        <f t="shared" si="80"/>
        <v>0.13579240621796801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4">
        <v>44575</v>
      </c>
      <c r="B109">
        <v>2.7934999999999999</v>
      </c>
      <c r="C109">
        <v>17.43</v>
      </c>
      <c r="D109">
        <f t="shared" si="109"/>
        <v>2.9437346528972999</v>
      </c>
      <c r="E109">
        <f t="shared" si="79"/>
        <v>0.25841867722013401</v>
      </c>
      <c r="F109" s="31">
        <f t="shared" si="115"/>
        <v>-10.9130874780949</v>
      </c>
      <c r="G109" s="31">
        <f t="shared" si="83"/>
        <v>-8.1429129642922895</v>
      </c>
      <c r="H109" s="31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-1.0449425598880899</v>
      </c>
      <c r="N109">
        <f t="shared" si="80"/>
        <v>0.16126405114119899</v>
      </c>
      <c r="O109">
        <f t="shared" si="73"/>
        <v>0.357098613736611</v>
      </c>
      <c r="P109">
        <f t="shared" si="80"/>
        <v>0.18310736185124099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4">
        <v>44582</v>
      </c>
      <c r="B110">
        <v>2.71</v>
      </c>
      <c r="C110">
        <v>17.38</v>
      </c>
      <c r="D110">
        <f t="shared" si="109"/>
        <v>3.0437399309551201</v>
      </c>
      <c r="E110">
        <f t="shared" si="79"/>
        <v>0.32080392203650399</v>
      </c>
      <c r="F110" s="31">
        <f t="shared" si="115"/>
        <v>-10.592283556058399</v>
      </c>
      <c r="G110" s="31">
        <f t="shared" si="83"/>
        <v>-7.8746655274743302</v>
      </c>
      <c r="H110" s="31">
        <f t="shared" si="129"/>
        <v>-6.3045236740333799</v>
      </c>
      <c r="J110">
        <v>31.58</v>
      </c>
      <c r="K110">
        <v>56.07</v>
      </c>
      <c r="M110">
        <f t="shared" si="126"/>
        <v>-0.92651507044765502</v>
      </c>
      <c r="N110">
        <f t="shared" si="80"/>
        <v>0.28318788424702701</v>
      </c>
      <c r="O110">
        <f t="shared" si="73"/>
        <v>0.45656111462951299</v>
      </c>
      <c r="P110">
        <f t="shared" si="80"/>
        <v>0.26824743681796198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4">
        <v>44589</v>
      </c>
      <c r="B111">
        <v>2.7021000000000002</v>
      </c>
      <c r="C111">
        <v>16.63</v>
      </c>
      <c r="D111">
        <f t="shared" si="109"/>
        <v>3.31112910402886</v>
      </c>
      <c r="E111">
        <f t="shared" si="79"/>
        <v>0.54171417949001599</v>
      </c>
      <c r="F111" s="31">
        <f t="shared" si="115"/>
        <v>-10.0505693765683</v>
      </c>
      <c r="G111" s="31">
        <f t="shared" si="83"/>
        <v>-7.4546484642933297</v>
      </c>
      <c r="H111" s="31">
        <f t="shared" si="129"/>
        <v>-5.9785651634790202</v>
      </c>
      <c r="J111">
        <v>29.63</v>
      </c>
      <c r="K111">
        <v>52.51</v>
      </c>
      <c r="M111">
        <f t="shared" si="126"/>
        <v>-0.79770083793563096</v>
      </c>
      <c r="N111">
        <f t="shared" si="80"/>
        <v>0.32595851055435898</v>
      </c>
      <c r="O111">
        <f t="shared" si="73"/>
        <v>0.67285781302733705</v>
      </c>
      <c r="P111">
        <f t="shared" si="80"/>
        <v>0.42001706318099402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4">
        <v>44603</v>
      </c>
      <c r="B112">
        <v>2.7890999999999999</v>
      </c>
      <c r="C112">
        <v>17.079999999999998</v>
      </c>
      <c r="D112">
        <f t="shared" si="109"/>
        <v>3.0657009367681498</v>
      </c>
      <c r="E112">
        <f t="shared" si="79"/>
        <v>0.29171136962053601</v>
      </c>
      <c r="F112" s="31">
        <f t="shared" si="115"/>
        <v>-9.7588580069478095</v>
      </c>
      <c r="G112" s="31">
        <f t="shared" si="83"/>
        <v>-7.11637906762311</v>
      </c>
      <c r="H112" s="31">
        <f t="shared" si="129"/>
        <v>-5.67153324794642</v>
      </c>
      <c r="J112">
        <v>29.59</v>
      </c>
      <c r="K112">
        <v>50.31</v>
      </c>
      <c r="M112">
        <f t="shared" si="126"/>
        <v>-0.80142359371894201</v>
      </c>
      <c r="N112">
        <f t="shared" si="80"/>
        <v>0.30703191553260001</v>
      </c>
      <c r="O112">
        <f t="shared" si="73"/>
        <v>0.59042010814464396</v>
      </c>
      <c r="P112">
        <f t="shared" si="80"/>
        <v>0.33826939667022599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4">
        <v>44610</v>
      </c>
      <c r="B113">
        <v>2.7974999999999999</v>
      </c>
      <c r="C113">
        <v>17.239999999999998</v>
      </c>
      <c r="D113">
        <f t="shared" si="109"/>
        <v>3.00296403712297</v>
      </c>
      <c r="E113">
        <f t="shared" si="79"/>
        <v>0.16495543983790201</v>
      </c>
      <c r="F113" s="31">
        <f t="shared" si="115"/>
        <v>-9.5939025671099092</v>
      </c>
      <c r="G113" s="31">
        <f t="shared" si="83"/>
        <v>-6.90806163690847</v>
      </c>
      <c r="H113" s="31">
        <f t="shared" si="129"/>
        <v>-5.4905483459286897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0.18098490201773701</v>
      </c>
      <c r="O113">
        <f t="shared" si="73"/>
        <v>0.51814986737400603</v>
      </c>
      <c r="P113">
        <f t="shared" si="80"/>
        <v>0.20831743071463699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4">
        <v>44617</v>
      </c>
      <c r="B114">
        <v>2.7749999999999999</v>
      </c>
      <c r="C114">
        <v>17.09</v>
      </c>
      <c r="D114">
        <f t="shared" si="109"/>
        <v>3.0763750731421902</v>
      </c>
      <c r="E114">
        <f t="shared" si="79"/>
        <v>0.13264042024488501</v>
      </c>
      <c r="F114" s="31">
        <f t="shared" si="115"/>
        <v>-9.4612621468650193</v>
      </c>
      <c r="G114" s="31">
        <f t="shared" si="83"/>
        <v>-6.7223102174665801</v>
      </c>
      <c r="H114" s="31">
        <f t="shared" si="129"/>
        <v>-5.3122088394757103</v>
      </c>
      <c r="J114">
        <v>30.14</v>
      </c>
      <c r="K114">
        <v>52.4</v>
      </c>
      <c r="M114">
        <f t="shared" si="126"/>
        <v>-0.86660305343511401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4">
        <v>44624</v>
      </c>
      <c r="B115">
        <v>2.8125</v>
      </c>
      <c r="C115">
        <v>17.059999999999999</v>
      </c>
      <c r="D115">
        <f t="shared" si="109"/>
        <v>3.0491647127784298</v>
      </c>
      <c r="E115">
        <f t="shared" si="79"/>
        <v>5.4247818233079696E-3</v>
      </c>
      <c r="F115" s="31">
        <f t="shared" si="115"/>
        <v>-9.4558373650417096</v>
      </c>
      <c r="G115" s="31">
        <f t="shared" si="83"/>
        <v>-6.5772368151961302</v>
      </c>
      <c r="H115" s="31">
        <f t="shared" si="129"/>
        <v>-5.2435416970968598</v>
      </c>
      <c r="J115">
        <v>29.29</v>
      </c>
      <c r="K115">
        <v>51.16</v>
      </c>
      <c r="M115">
        <f t="shared" si="126"/>
        <v>-0.85784792806880295</v>
      </c>
      <c r="N115">
        <f t="shared" si="80"/>
        <v>6.8667142378851201E-2</v>
      </c>
      <c r="O115">
        <f t="shared" si="73"/>
        <v>0.60163451689996605</v>
      </c>
      <c r="P115">
        <f t="shared" si="80"/>
        <v>0.14507340227045301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4">
        <v>44631</v>
      </c>
      <c r="B116">
        <v>2.7902</v>
      </c>
      <c r="C116">
        <v>16.420000000000002</v>
      </c>
      <c r="D116">
        <f t="shared" si="109"/>
        <v>3.29993398294762</v>
      </c>
      <c r="E116">
        <f t="shared" si="79"/>
        <v>-1.1195121081239099E-2</v>
      </c>
      <c r="F116" s="31">
        <f t="shared" si="115"/>
        <v>-9.4670324861229496</v>
      </c>
      <c r="G116" s="31">
        <f t="shared" si="83"/>
        <v>-6.46247709691756</v>
      </c>
      <c r="H116" s="31">
        <f t="shared" si="129"/>
        <v>-5.2018667338561002</v>
      </c>
      <c r="J116">
        <v>27.95</v>
      </c>
      <c r="K116">
        <v>49.16</v>
      </c>
      <c r="M116">
        <f t="shared" si="126"/>
        <v>-0.75602587469487403</v>
      </c>
      <c r="N116">
        <f t="shared" si="80"/>
        <v>4.1674963240757597E-2</v>
      </c>
      <c r="O116">
        <f t="shared" si="73"/>
        <v>0.78761753130590295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4">
        <v>44638</v>
      </c>
      <c r="B117">
        <v>2.7927</v>
      </c>
      <c r="C117">
        <v>16.12</v>
      </c>
      <c r="D117">
        <f t="shared" si="109"/>
        <v>3.4107739454094301</v>
      </c>
      <c r="E117">
        <f t="shared" si="79"/>
        <v>0.34507300864127899</v>
      </c>
      <c r="F117" s="31">
        <f t="shared" si="115"/>
        <v>-9.1219594774816706</v>
      </c>
      <c r="G117" s="31">
        <f t="shared" si="83"/>
        <v>-6.2065870158336702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-0.74057605171352403</v>
      </c>
      <c r="N117">
        <f t="shared" si="80"/>
        <v>6.0847542005418899E-2</v>
      </c>
      <c r="O117">
        <f t="shared" si="73"/>
        <v>0.84631018922852996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4">
        <v>44645</v>
      </c>
      <c r="B118">
        <v>2.7927</v>
      </c>
      <c r="C118">
        <v>15.93</v>
      </c>
      <c r="D118">
        <f t="shared" si="109"/>
        <v>3.4847639045825498</v>
      </c>
      <c r="E118">
        <f t="shared" si="79"/>
        <v>0.48179986745957898</v>
      </c>
      <c r="F118" s="31">
        <f t="shared" si="115"/>
        <v>-8.6401596100220992</v>
      </c>
      <c r="G118" s="31">
        <f t="shared" si="83"/>
        <v>-5.7495393700200399</v>
      </c>
      <c r="H118" s="31">
        <f t="shared" si="129"/>
        <v>-4.9522579632430803</v>
      </c>
      <c r="J118">
        <v>26.54</v>
      </c>
      <c r="K118">
        <v>47.41</v>
      </c>
      <c r="M118">
        <f t="shared" si="126"/>
        <v>-0.68344035013710203</v>
      </c>
      <c r="N118">
        <f t="shared" si="80"/>
        <v>0.188761228607603</v>
      </c>
      <c r="O118">
        <f t="shared" si="73"/>
        <v>0.97519751318764203</v>
      </c>
      <c r="P118">
        <f t="shared" si="80"/>
        <v>0.45704764581363599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4">
        <v>44652</v>
      </c>
      <c r="B119">
        <v>2.7743000000000002</v>
      </c>
      <c r="C119">
        <v>16.28</v>
      </c>
      <c r="D119">
        <f t="shared" si="109"/>
        <v>3.36820614250614</v>
      </c>
      <c r="E119">
        <f t="shared" si="79"/>
        <v>0.29183106936395298</v>
      </c>
      <c r="F119" s="31">
        <f t="shared" si="115"/>
        <v>-8.3483285406581391</v>
      </c>
      <c r="G119" s="31">
        <f t="shared" si="83"/>
        <v>-5.2249683121497501</v>
      </c>
      <c r="H119" s="31">
        <f t="shared" si="129"/>
        <v>-4.65876626794135</v>
      </c>
      <c r="J119">
        <v>26.03</v>
      </c>
      <c r="K119">
        <v>45.43</v>
      </c>
      <c r="M119">
        <f t="shared" si="126"/>
        <v>-0.57311135813339198</v>
      </c>
      <c r="N119">
        <f t="shared" si="80"/>
        <v>0.29349169530172198</v>
      </c>
      <c r="O119">
        <f t="shared" si="73"/>
        <v>1.06742109104879</v>
      </c>
      <c r="P119">
        <f t="shared" si="80"/>
        <v>0.52457105787028901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4">
        <v>44659</v>
      </c>
      <c r="B120">
        <v>2.7528999999999999</v>
      </c>
      <c r="C120">
        <v>16.12</v>
      </c>
      <c r="D120">
        <f t="shared" si="109"/>
        <v>3.4505739454094302</v>
      </c>
      <c r="E120">
        <f t="shared" si="79"/>
        <v>0.40140923263099898</v>
      </c>
      <c r="F120" s="31">
        <f t="shared" si="115"/>
        <v>-7.9469193080271401</v>
      </c>
      <c r="G120" s="31">
        <f t="shared" si="83"/>
        <v>-4.6284953221354499</v>
      </c>
      <c r="H120" s="31">
        <f t="shared" si="129"/>
        <v>-4.2576070884374202</v>
      </c>
      <c r="J120">
        <v>25.31</v>
      </c>
      <c r="K120">
        <v>43.55</v>
      </c>
      <c r="M120">
        <f t="shared" si="126"/>
        <v>-0.45668874856486802</v>
      </c>
      <c r="N120">
        <f t="shared" si="80"/>
        <v>0.40115917950393598</v>
      </c>
      <c r="O120">
        <f t="shared" si="73"/>
        <v>1.1981075069142599</v>
      </c>
      <c r="P120">
        <f t="shared" si="80"/>
        <v>0.59647299001429799</v>
      </c>
      <c r="Q120" t="e">
        <f t="shared" si="120"/>
        <v>#DIV/0!</v>
      </c>
      <c r="R120" t="e">
        <f t="shared" ref="R120" si="141">Q120-Q115</f>
        <v>#DIV/0!</v>
      </c>
    </row>
    <row r="121" spans="1:18" x14ac:dyDescent="0.25">
      <c r="A121" s="34">
        <v>44666</v>
      </c>
      <c r="B121">
        <v>2.7578</v>
      </c>
      <c r="C121">
        <v>15.9</v>
      </c>
      <c r="D121">
        <f t="shared" si="109"/>
        <v>3.5315081761006302</v>
      </c>
      <c r="E121">
        <f t="shared" si="79"/>
        <v>0.23157419315300501</v>
      </c>
      <c r="F121" s="31">
        <f t="shared" si="115"/>
        <v>-7.7153451148741397</v>
      </c>
      <c r="G121" s="31">
        <f t="shared" si="83"/>
        <v>-4.05529670846607</v>
      </c>
      <c r="H121" s="31">
        <f t="shared" si="129"/>
        <v>-3.8321967477231298</v>
      </c>
      <c r="J121">
        <v>24.28</v>
      </c>
      <c r="K121">
        <v>41.2</v>
      </c>
      <c r="M121">
        <f t="shared" si="126"/>
        <v>-0.33061553398058302</v>
      </c>
      <c r="N121">
        <f t="shared" si="80"/>
        <v>0.42541034071429101</v>
      </c>
      <c r="O121">
        <f t="shared" si="73"/>
        <v>1.36081614497529</v>
      </c>
      <c r="P121">
        <f t="shared" si="80"/>
        <v>0.57319861366938496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 x14ac:dyDescent="0.25">
      <c r="A122" s="34">
        <v>44673</v>
      </c>
      <c r="B122">
        <v>2.8409</v>
      </c>
      <c r="C122">
        <v>15.32</v>
      </c>
      <c r="D122">
        <f t="shared" si="109"/>
        <v>3.6865151436031298</v>
      </c>
      <c r="E122">
        <f t="shared" si="79"/>
        <v>0.27574119819370402</v>
      </c>
      <c r="F122" s="31">
        <f t="shared" si="115"/>
        <v>-7.4396039166804302</v>
      </c>
      <c r="G122" s="31">
        <f t="shared" si="83"/>
        <v>-3.30398048846246</v>
      </c>
      <c r="H122" s="31">
        <f t="shared" si="129"/>
        <v>-3.2565774260069298</v>
      </c>
      <c r="J122">
        <v>22.53</v>
      </c>
      <c r="K122">
        <v>37.369999999999997</v>
      </c>
      <c r="M122">
        <f t="shared" si="126"/>
        <v>-0.164956729997324</v>
      </c>
      <c r="N122">
        <f t="shared" si="80"/>
        <v>0.57561932171620001</v>
      </c>
      <c r="O122">
        <f t="shared" si="73"/>
        <v>1.59762640923213</v>
      </c>
      <c r="P122">
        <f t="shared" si="80"/>
        <v>0.75131622000360498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4">
        <v>44680</v>
      </c>
      <c r="B123">
        <v>2.8386</v>
      </c>
      <c r="C123">
        <v>15.14</v>
      </c>
      <c r="D123">
        <f t="shared" si="109"/>
        <v>3.7664198150594399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-2.4838577050791999</v>
      </c>
      <c r="H123" s="31">
        <f t="shared" si="129"/>
        <v>-2.5627342268669802</v>
      </c>
      <c r="J123">
        <v>21.58</v>
      </c>
      <c r="K123">
        <v>35.1</v>
      </c>
      <c r="M123">
        <f t="shared" si="126"/>
        <v>1.04028490028489E-2</v>
      </c>
      <c r="N123">
        <f t="shared" si="80"/>
        <v>0.69384319913995096</v>
      </c>
      <c r="O123">
        <f t="shared" si="73"/>
        <v>1.7953202965709001</v>
      </c>
      <c r="P123">
        <f t="shared" si="80"/>
        <v>0.82012278338325695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4">
        <v>44687</v>
      </c>
      <c r="B124">
        <v>2.8273000000000001</v>
      </c>
      <c r="C124">
        <v>12.08</v>
      </c>
      <c r="D124">
        <f t="shared" si="109"/>
        <v>5.4508456953642401</v>
      </c>
      <c r="E124">
        <f t="shared" si="79"/>
        <v>2.0826395528581001</v>
      </c>
      <c r="F124" s="31">
        <f t="shared" si="115"/>
        <v>-5.07530845334544</v>
      </c>
      <c r="G124" s="31">
        <f t="shared" si="83"/>
        <v>-1.80819488387936</v>
      </c>
      <c r="H124" s="31">
        <f t="shared" ref="H124:H150" si="146">H123+N124</f>
        <v>-1.9325848243147801</v>
      </c>
      <c r="J124">
        <v>21.88</v>
      </c>
      <c r="K124">
        <v>34.67</v>
      </c>
      <c r="M124">
        <f t="shared" si="126"/>
        <v>5.7038044418805403E-2</v>
      </c>
      <c r="N124">
        <f t="shared" si="80"/>
        <v>0.63014940255219798</v>
      </c>
      <c r="O124">
        <f t="shared" si="73"/>
        <v>1.7430839122486299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4">
        <v>44694</v>
      </c>
      <c r="B125">
        <v>2.8140000000000001</v>
      </c>
      <c r="C125">
        <v>12.42</v>
      </c>
      <c r="D125">
        <f t="shared" ref="D125:D147" si="148">1/C125*100-B125</f>
        <v>5.2375297906602301</v>
      </c>
      <c r="E125">
        <f t="shared" si="79"/>
        <v>1.7869558452508001</v>
      </c>
      <c r="F125" s="31">
        <f t="shared" si="115"/>
        <v>-3.2883526080946499</v>
      </c>
      <c r="G125" s="31">
        <f t="shared" si="83"/>
        <v>-1.4208303274412299</v>
      </c>
      <c r="H125" s="31">
        <f t="shared" si="146"/>
        <v>-1.5486680055744699</v>
      </c>
      <c r="J125">
        <v>22.73</v>
      </c>
      <c r="K125">
        <v>36.479999999999997</v>
      </c>
      <c r="M125">
        <f t="shared" si="126"/>
        <v>-7.2771929824561293E-2</v>
      </c>
      <c r="N125">
        <f t="shared" si="80"/>
        <v>0.38391681874030598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4">
        <v>44701</v>
      </c>
      <c r="B126">
        <v>2.79</v>
      </c>
      <c r="C126">
        <v>12.69</v>
      </c>
      <c r="D126">
        <f t="shared" si="148"/>
        <v>5.0902206461780901</v>
      </c>
      <c r="E126">
        <f t="shared" si="79"/>
        <v>1.5587124700774599</v>
      </c>
      <c r="F126" s="31">
        <f t="shared" si="115"/>
        <v>-1.72964013801718</v>
      </c>
      <c r="G126" s="31">
        <f t="shared" si="83"/>
        <v>-1.28348180689336</v>
      </c>
      <c r="H126" s="31">
        <f t="shared" si="146"/>
        <v>-1.3292418635038801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4">
        <v>44708</v>
      </c>
      <c r="B127">
        <v>2.6974</v>
      </c>
      <c r="C127">
        <v>12.6</v>
      </c>
      <c r="D127">
        <f t="shared" si="148"/>
        <v>5.2391079365079403</v>
      </c>
      <c r="E127">
        <f t="shared" si="79"/>
        <v>1.5525927929048</v>
      </c>
      <c r="F127" s="31">
        <f t="shared" si="115"/>
        <v>-0.17704734511237799</v>
      </c>
      <c r="G127" s="31">
        <f t="shared" si="83"/>
        <v>-1.2193103085404899</v>
      </c>
      <c r="H127" s="31">
        <f t="shared" si="146"/>
        <v>-1.09619840784284</v>
      </c>
      <c r="J127">
        <v>22.94</v>
      </c>
      <c r="K127">
        <v>36.159999999999997</v>
      </c>
      <c r="M127">
        <f t="shared" si="150"/>
        <v>6.8086725663716804E-2</v>
      </c>
      <c r="N127">
        <f t="shared" si="80"/>
        <v>0.23304345566104001</v>
      </c>
      <c r="O127">
        <f t="shared" si="73"/>
        <v>1.661797907585</v>
      </c>
      <c r="P127">
        <f t="shared" si="80"/>
        <v>6.4171498352869602E-2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4">
        <v>44714</v>
      </c>
      <c r="B128">
        <v>2.7601</v>
      </c>
      <c r="C128">
        <v>12.89</v>
      </c>
      <c r="D128">
        <f t="shared" si="148"/>
        <v>4.9978519006982198</v>
      </c>
      <c r="E128">
        <f t="shared" si="79"/>
        <v>1.2314320856387699</v>
      </c>
      <c r="F128" s="31">
        <f t="shared" si="115"/>
        <v>1.05438474052639</v>
      </c>
      <c r="G128" s="31">
        <f t="shared" si="83"/>
        <v>-1.5677470123474</v>
      </c>
      <c r="H128" s="31">
        <f t="shared" si="146"/>
        <v>-1.23373653857292</v>
      </c>
      <c r="J128">
        <v>23.77</v>
      </c>
      <c r="K128">
        <v>37.979999999999997</v>
      </c>
      <c r="M128">
        <f t="shared" si="150"/>
        <v>-0.12713528172722499</v>
      </c>
      <c r="N128">
        <f t="shared" si="80"/>
        <v>-0.13753813073007401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4">
        <v>44722</v>
      </c>
      <c r="B129">
        <v>2.7526000000000002</v>
      </c>
      <c r="C129">
        <v>13.27</v>
      </c>
      <c r="D129">
        <f t="shared" si="148"/>
        <v>4.7831950263752798</v>
      </c>
      <c r="E129">
        <f t="shared" si="79"/>
        <v>-0.66765066898895598</v>
      </c>
      <c r="F129" s="31">
        <f t="shared" si="115"/>
        <v>0.386734071537437</v>
      </c>
      <c r="G129" s="31">
        <f t="shared" si="83"/>
        <v>-1.98013161875691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-0.18520590500641901</v>
      </c>
      <c r="N129">
        <f t="shared" si="80"/>
        <v>-0.24224394942522401</v>
      </c>
      <c r="O129">
        <f t="shared" si="73"/>
        <v>1.3306993058391201</v>
      </c>
      <c r="P129">
        <f t="shared" si="80"/>
        <v>-0.41238460640951002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4">
        <v>44729</v>
      </c>
      <c r="B130">
        <v>2.7751999999999999</v>
      </c>
      <c r="C130">
        <v>13.39</v>
      </c>
      <c r="D130">
        <f t="shared" si="148"/>
        <v>4.6930598954443603</v>
      </c>
      <c r="E130">
        <f t="shared" si="79"/>
        <v>-0.54446989521586397</v>
      </c>
      <c r="F130" s="31">
        <f t="shared" si="115"/>
        <v>-0.15773582367842701</v>
      </c>
      <c r="G130" s="31">
        <f t="shared" si="83"/>
        <v>-2.3440011241556702</v>
      </c>
      <c r="H130" s="31">
        <f t="shared" si="146"/>
        <v>-1.6951704156357099</v>
      </c>
      <c r="J130">
        <v>25.02</v>
      </c>
      <c r="K130">
        <v>40.270000000000003</v>
      </c>
      <c r="M130">
        <f t="shared" si="150"/>
        <v>-0.29196185746213099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-0.36386950539876001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4">
        <v>44736</v>
      </c>
      <c r="B131">
        <v>2.7978000000000001</v>
      </c>
      <c r="C131">
        <v>13.54</v>
      </c>
      <c r="D131">
        <f t="shared" si="148"/>
        <v>4.5877243722304302</v>
      </c>
      <c r="E131">
        <f t="shared" si="79"/>
        <v>-0.50249627394766405</v>
      </c>
      <c r="F131" s="31">
        <f t="shared" si="115"/>
        <v>-0.66023209762609203</v>
      </c>
      <c r="G131" s="31">
        <f t="shared" si="83"/>
        <v>-2.7564706440477602</v>
      </c>
      <c r="H131" s="31">
        <f t="shared" si="146"/>
        <v>-2.0216205328123298</v>
      </c>
      <c r="J131">
        <v>25.75</v>
      </c>
      <c r="K131">
        <v>42.37</v>
      </c>
      <c r="M131">
        <f t="shared" si="150"/>
        <v>-0.43763950908661797</v>
      </c>
      <c r="N131">
        <f t="shared" si="80"/>
        <v>-0.32645011717662598</v>
      </c>
      <c r="O131">
        <f t="shared" si="73"/>
        <v>1.0856951456310699</v>
      </c>
      <c r="P131">
        <f t="shared" si="80"/>
        <v>-0.41246951989208802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4">
        <v>44743</v>
      </c>
      <c r="B132">
        <v>2.8254999999999999</v>
      </c>
      <c r="C132">
        <v>13.57</v>
      </c>
      <c r="D132">
        <f t="shared" si="148"/>
        <v>4.5436967575534304</v>
      </c>
      <c r="E132">
        <f t="shared" si="79"/>
        <v>-0.69541117895450899</v>
      </c>
      <c r="F132" s="31">
        <f t="shared" si="115"/>
        <v>-1.3556432765805999</v>
      </c>
      <c r="G132" s="31">
        <f t="shared" si="83"/>
        <v>-3.40941272341191</v>
      </c>
      <c r="H132" s="31">
        <f t="shared" si="146"/>
        <v>-2.5489034250638398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-0.52728289225150604</v>
      </c>
      <c r="O132">
        <f t="shared" ref="O132:O195" si="157">1/J132*100-B132</f>
        <v>1.00885582822086</v>
      </c>
      <c r="P132">
        <f t="shared" si="80"/>
        <v>-0.65294207936414494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4">
        <v>44750</v>
      </c>
      <c r="B133">
        <v>2.8384</v>
      </c>
      <c r="C133">
        <v>13.58</v>
      </c>
      <c r="D133">
        <f t="shared" si="148"/>
        <v>4.5253702503681899</v>
      </c>
      <c r="E133">
        <f t="shared" si="79"/>
        <v>-0.47248165033002598</v>
      </c>
      <c r="F133" s="31">
        <f t="shared" si="115"/>
        <v>-1.8281249269106301</v>
      </c>
      <c r="G133" s="31">
        <f t="shared" si="83"/>
        <v>-3.8632786916548199</v>
      </c>
      <c r="H133" s="31">
        <f t="shared" si="146"/>
        <v>-2.9144022507726901</v>
      </c>
      <c r="J133">
        <v>26.1</v>
      </c>
      <c r="K133">
        <v>42.63</v>
      </c>
      <c r="M133">
        <f t="shared" si="150"/>
        <v>-0.49263410743607799</v>
      </c>
      <c r="N133">
        <f t="shared" si="80"/>
        <v>-0.365498825708853</v>
      </c>
      <c r="O133">
        <f t="shared" si="157"/>
        <v>0.99301762452107301</v>
      </c>
      <c r="P133">
        <f t="shared" si="80"/>
        <v>-0.45386596824291597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4">
        <v>44757</v>
      </c>
      <c r="B134">
        <v>2.7856999999999998</v>
      </c>
      <c r="C134">
        <v>13.09</v>
      </c>
      <c r="D134">
        <f t="shared" si="148"/>
        <v>4.8537194041252896</v>
      </c>
      <c r="E134">
        <f t="shared" si="79"/>
        <v>7.0524377750002601E-2</v>
      </c>
      <c r="F134" s="31">
        <f t="shared" si="115"/>
        <v>-1.7576005491606199</v>
      </c>
      <c r="G134" s="31">
        <f t="shared" si="83"/>
        <v>-4.0411195099004003</v>
      </c>
      <c r="H134" s="31">
        <f t="shared" si="146"/>
        <v>-3.1299690860477001</v>
      </c>
      <c r="J134">
        <v>25.39</v>
      </c>
      <c r="K134">
        <v>41.93</v>
      </c>
      <c r="M134">
        <f t="shared" si="150"/>
        <v>-0.40077274028142101</v>
      </c>
      <c r="N134">
        <f t="shared" si="80"/>
        <v>-0.21556683527500201</v>
      </c>
      <c r="O134">
        <f t="shared" si="157"/>
        <v>1.1528584875935399</v>
      </c>
      <c r="P134">
        <f t="shared" si="80"/>
        <v>-0.17784081824557699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4">
        <v>44764</v>
      </c>
      <c r="B135">
        <v>2.7869999999999999</v>
      </c>
      <c r="C135">
        <v>13.27</v>
      </c>
      <c r="D135">
        <f t="shared" si="148"/>
        <v>4.7487950263752801</v>
      </c>
      <c r="E135">
        <f t="shared" si="79"/>
        <v>5.5735130930922402E-2</v>
      </c>
      <c r="F135" s="31">
        <f t="shared" si="115"/>
        <v>-1.7018654182296999</v>
      </c>
      <c r="G135" s="31">
        <f t="shared" si="83"/>
        <v>-4.1465214433419399</v>
      </c>
      <c r="H135" s="31">
        <f t="shared" si="146"/>
        <v>-3.2564615156533101</v>
      </c>
      <c r="J135">
        <v>25.62</v>
      </c>
      <c r="K135">
        <v>42.22</v>
      </c>
      <c r="M135">
        <f t="shared" si="150"/>
        <v>-0.41845428706774002</v>
      </c>
      <c r="N135">
        <f t="shared" si="80"/>
        <v>-0.12649242960561</v>
      </c>
      <c r="O135">
        <f t="shared" si="157"/>
        <v>1.1162006245120999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4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</v>
      </c>
      <c r="F136" s="31">
        <f t="shared" si="115"/>
        <v>-1.48129327003653</v>
      </c>
      <c r="G136" s="31">
        <f t="shared" si="83"/>
        <v>-4.0789124451106096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-0.37277788369876103</v>
      </c>
      <c r="N136">
        <f t="shared" ref="N136:P185" si="163">M136-M131</f>
        <v>6.48616253878571E-2</v>
      </c>
      <c r="O136">
        <f t="shared" si="157"/>
        <v>1.1533041438623901</v>
      </c>
      <c r="P136">
        <f t="shared" si="163"/>
        <v>6.7608998231325906E-2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4">
        <v>44778</v>
      </c>
      <c r="B137">
        <v>2.7339000000000002</v>
      </c>
      <c r="C137">
        <v>13.16</v>
      </c>
      <c r="D137">
        <f t="shared" si="148"/>
        <v>4.8648841945288703</v>
      </c>
      <c r="E137">
        <f t="shared" si="162"/>
        <v>0.32118743697544799</v>
      </c>
      <c r="F137" s="31">
        <f t="shared" si="115"/>
        <v>-1.1601058330610801</v>
      </c>
      <c r="G137" s="31">
        <f t="shared" ref="G137:G200" si="165">G136+P137</f>
        <v>-3.9016369130805901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-0.36759616658778999</v>
      </c>
      <c r="N137">
        <f t="shared" si="163"/>
        <v>9.1599999999999696E-2</v>
      </c>
      <c r="O137">
        <f t="shared" si="157"/>
        <v>1.1861313602508801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4">
        <v>44785</v>
      </c>
      <c r="B138">
        <v>2.7347000000000001</v>
      </c>
      <c r="C138">
        <v>13.39</v>
      </c>
      <c r="D138">
        <f t="shared" si="148"/>
        <v>4.7335598954443601</v>
      </c>
      <c r="E138">
        <f t="shared" si="162"/>
        <v>0.20818964507617199</v>
      </c>
      <c r="F138" s="31">
        <f t="shared" si="115"/>
        <v>-0.95191618798491195</v>
      </c>
      <c r="G138" s="31">
        <f t="shared" si="165"/>
        <v>-3.7787576950910702</v>
      </c>
      <c r="H138" s="31">
        <f t="shared" si="146"/>
        <v>-3.0039783383589498</v>
      </c>
      <c r="J138">
        <v>25.97</v>
      </c>
      <c r="K138">
        <v>42.77</v>
      </c>
      <c r="M138">
        <f t="shared" si="150"/>
        <v>-0.39661255552957703</v>
      </c>
      <c r="N138">
        <f t="shared" si="163"/>
        <v>9.6021551906500899E-2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4">
        <v>44792</v>
      </c>
      <c r="B139">
        <v>2.5874999999999999</v>
      </c>
      <c r="C139">
        <v>13.32</v>
      </c>
      <c r="D139">
        <f t="shared" si="148"/>
        <v>4.9200075075075098</v>
      </c>
      <c r="E139">
        <f t="shared" si="162"/>
        <v>6.6288103382222005E-2</v>
      </c>
      <c r="F139" s="31">
        <f t="shared" si="115"/>
        <v>-0.88562808460269005</v>
      </c>
      <c r="G139" s="31">
        <f t="shared" si="165"/>
        <v>-3.6655516354784501</v>
      </c>
      <c r="H139" s="31">
        <f t="shared" si="146"/>
        <v>-2.86241689027776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0.14156144808118801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4">
        <v>44799</v>
      </c>
      <c r="B140">
        <v>2.6429999999999998</v>
      </c>
      <c r="C140">
        <v>13.25</v>
      </c>
      <c r="D140">
        <f t="shared" si="148"/>
        <v>4.9041698113207604</v>
      </c>
      <c r="E140">
        <f t="shared" si="162"/>
        <v>0.155374784945471</v>
      </c>
      <c r="F140" s="31">
        <f t="shared" si="115"/>
        <v>-0.73025329965721797</v>
      </c>
      <c r="G140" s="31">
        <f t="shared" si="165"/>
        <v>-3.4596452020999799</v>
      </c>
      <c r="H140" s="31">
        <f t="shared" si="146"/>
        <v>-2.6503154297207399</v>
      </c>
      <c r="J140">
        <v>25.22</v>
      </c>
      <c r="K140">
        <v>41.04</v>
      </c>
      <c r="M140">
        <f t="shared" si="150"/>
        <v>-0.20635282651072101</v>
      </c>
      <c r="N140">
        <f t="shared" si="163"/>
        <v>0.21210146055702001</v>
      </c>
      <c r="O140">
        <f t="shared" si="157"/>
        <v>1.32210705789056</v>
      </c>
      <c r="P140">
        <f t="shared" si="163"/>
        <v>0.20590643337846301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4">
        <v>44806</v>
      </c>
      <c r="B141">
        <v>2.6225999999999998</v>
      </c>
      <c r="C141">
        <v>13.06</v>
      </c>
      <c r="D141">
        <f t="shared" si="148"/>
        <v>5.0343678407350696</v>
      </c>
      <c r="E141">
        <f t="shared" si="162"/>
        <v>0.22607132031146901</v>
      </c>
      <c r="F141" s="31">
        <f t="shared" si="115"/>
        <v>-0.50418197934574904</v>
      </c>
      <c r="G141" s="31">
        <f t="shared" si="165"/>
        <v>-3.1655452759583098</v>
      </c>
      <c r="H141" s="31">
        <f t="shared" si="146"/>
        <v>-2.3926149783188699</v>
      </c>
      <c r="J141">
        <v>24.57</v>
      </c>
      <c r="K141">
        <v>39.880000000000003</v>
      </c>
      <c r="M141">
        <f t="shared" si="150"/>
        <v>-0.11507743229689101</v>
      </c>
      <c r="N141">
        <f t="shared" si="163"/>
        <v>0.25770045140186998</v>
      </c>
      <c r="O141">
        <f t="shared" si="157"/>
        <v>1.44740407000407</v>
      </c>
      <c r="P141">
        <f t="shared" si="163"/>
        <v>0.29409992614167701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4">
        <v>44813</v>
      </c>
      <c r="B142">
        <v>2.6349999999999998</v>
      </c>
      <c r="C142">
        <v>13.38</v>
      </c>
      <c r="D142">
        <f t="shared" si="148"/>
        <v>4.83884155455904</v>
      </c>
      <c r="E142">
        <f t="shared" si="162"/>
        <v>-2.6042639969832099E-2</v>
      </c>
      <c r="F142" s="31">
        <f t="shared" si="115"/>
        <v>-0.53022461931558196</v>
      </c>
      <c r="G142" s="31">
        <f t="shared" si="165"/>
        <v>-2.97544518815464</v>
      </c>
      <c r="H142" s="31">
        <f t="shared" si="146"/>
        <v>-2.16625322569617</v>
      </c>
      <c r="J142">
        <v>24.93</v>
      </c>
      <c r="K142">
        <v>40.1</v>
      </c>
      <c r="M142">
        <f t="shared" si="150"/>
        <v>-0.14123441396508701</v>
      </c>
      <c r="N142">
        <f t="shared" si="163"/>
        <v>0.226361752622703</v>
      </c>
      <c r="O142">
        <f t="shared" si="157"/>
        <v>1.3762314480545501</v>
      </c>
      <c r="P142">
        <f t="shared" si="163"/>
        <v>0.19010008780367099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4">
        <v>44820</v>
      </c>
      <c r="B143">
        <v>2.673</v>
      </c>
      <c r="C143">
        <v>12.85</v>
      </c>
      <c r="D143">
        <f t="shared" si="148"/>
        <v>5.1091011673151696</v>
      </c>
      <c r="E143">
        <f t="shared" si="162"/>
        <v>0.37554127187081399</v>
      </c>
      <c r="F143" s="31">
        <f t="shared" si="115"/>
        <v>-0.154683347444768</v>
      </c>
      <c r="G143" s="31">
        <f t="shared" si="165"/>
        <v>-2.5306417766432099</v>
      </c>
      <c r="H143" s="31">
        <f t="shared" si="146"/>
        <v>-1.7851865112508301</v>
      </c>
      <c r="J143">
        <v>23.62</v>
      </c>
      <c r="K143">
        <v>37.630000000000003</v>
      </c>
      <c r="M143">
        <f t="shared" si="150"/>
        <v>-1.55458410842417E-2</v>
      </c>
      <c r="N143">
        <f t="shared" si="163"/>
        <v>0.38106671444533502</v>
      </c>
      <c r="O143">
        <f t="shared" si="157"/>
        <v>1.5607002540220101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4">
        <v>44827</v>
      </c>
      <c r="B144">
        <v>2.6802000000000001</v>
      </c>
      <c r="C144">
        <v>12.69</v>
      </c>
      <c r="D144">
        <f t="shared" si="148"/>
        <v>5.20002064617809</v>
      </c>
      <c r="E144">
        <f t="shared" si="162"/>
        <v>0.28001313867058603</v>
      </c>
      <c r="F144" s="31">
        <f t="shared" si="115"/>
        <v>0.125329791225818</v>
      </c>
      <c r="G144" s="31">
        <f t="shared" si="165"/>
        <v>-2.15725189620359</v>
      </c>
      <c r="H144" s="31">
        <f t="shared" si="146"/>
        <v>-1.47468109176297</v>
      </c>
      <c r="J144">
        <v>23.15</v>
      </c>
      <c r="K144">
        <v>36.61</v>
      </c>
      <c r="M144">
        <f t="shared" si="150"/>
        <v>5.1294127287626202E-2</v>
      </c>
      <c r="N144">
        <f t="shared" si="163"/>
        <v>0.31050541948785898</v>
      </c>
      <c r="O144">
        <f t="shared" si="157"/>
        <v>1.6394544276457901</v>
      </c>
      <c r="P144">
        <f t="shared" si="163"/>
        <v>0.37338988043962301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4">
        <v>44834</v>
      </c>
      <c r="B145">
        <v>2.7601</v>
      </c>
      <c r="C145">
        <v>12.45</v>
      </c>
      <c r="D145">
        <f t="shared" si="148"/>
        <v>5.2720285140562302</v>
      </c>
      <c r="E145">
        <f t="shared" si="162"/>
        <v>0.367858702735471</v>
      </c>
      <c r="F145" s="31">
        <f t="shared" si="115"/>
        <v>0.493188493961289</v>
      </c>
      <c r="G145" s="31">
        <f t="shared" si="165"/>
        <v>-1.81272145962757</v>
      </c>
      <c r="H145" s="31">
        <f t="shared" si="146"/>
        <v>-1.24756063455147</v>
      </c>
      <c r="J145">
        <v>22.59</v>
      </c>
      <c r="K145">
        <v>35.96</v>
      </c>
      <c r="M145">
        <f t="shared" si="150"/>
        <v>2.07676307007785E-2</v>
      </c>
      <c r="N145">
        <f t="shared" si="163"/>
        <v>0.22712045721149901</v>
      </c>
      <c r="O145">
        <f t="shared" si="157"/>
        <v>1.66663749446658</v>
      </c>
      <c r="P145">
        <f t="shared" si="163"/>
        <v>0.34453043657601401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4">
        <v>44848</v>
      </c>
      <c r="B146">
        <v>2.6977000000000002</v>
      </c>
      <c r="C146">
        <v>12.85</v>
      </c>
      <c r="D146">
        <f t="shared" si="148"/>
        <v>5.0844011673151703</v>
      </c>
      <c r="E146">
        <f t="shared" si="162"/>
        <v>5.0033326580106098E-2</v>
      </c>
      <c r="F146" s="31">
        <f t="shared" si="115"/>
        <v>0.54322182054139501</v>
      </c>
      <c r="G146" s="31">
        <f t="shared" si="165"/>
        <v>-1.7241252756096299</v>
      </c>
      <c r="H146" s="31">
        <f t="shared" si="146"/>
        <v>-1.17272904333883</v>
      </c>
      <c r="J146">
        <v>23.62</v>
      </c>
      <c r="K146">
        <v>37.630000000000003</v>
      </c>
      <c r="M146">
        <f t="shared" si="150"/>
        <v>-4.0245841084241903E-2</v>
      </c>
      <c r="N146">
        <f t="shared" si="163"/>
        <v>7.4831591212648693E-2</v>
      </c>
      <c r="O146">
        <f t="shared" si="157"/>
        <v>1.5360002540220099</v>
      </c>
      <c r="P146">
        <f t="shared" si="163"/>
        <v>8.8596184017944293E-2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4">
        <v>44855</v>
      </c>
      <c r="B147">
        <v>2.7277999999999998</v>
      </c>
      <c r="C147">
        <v>12.51</v>
      </c>
      <c r="D147">
        <f t="shared" si="148"/>
        <v>5.2658051159072796</v>
      </c>
      <c r="E147">
        <f t="shared" si="162"/>
        <v>0.42696356134823299</v>
      </c>
      <c r="F147" s="31">
        <f t="shared" si="115"/>
        <v>0.970185381889627</v>
      </c>
      <c r="G147" s="31">
        <f t="shared" si="165"/>
        <v>-1.5196690028541899</v>
      </c>
      <c r="H147" s="31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3.7417620472565798E-2</v>
      </c>
      <c r="O147">
        <f t="shared" si="157"/>
        <v>1.5806877208100001</v>
      </c>
      <c r="P147">
        <f t="shared" si="163"/>
        <v>0.20445627275544201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4">
        <v>44862</v>
      </c>
      <c r="B148">
        <v>2.6652999999999998</v>
      </c>
      <c r="C148">
        <v>12.04</v>
      </c>
      <c r="D148">
        <f t="shared" ref="D148:D174" si="177">1/C148*100-B148</f>
        <v>5.6403478405315601</v>
      </c>
      <c r="E148">
        <f t="shared" si="162"/>
        <v>0.53124667321638597</v>
      </c>
      <c r="F148" s="31">
        <f t="shared" si="115"/>
        <v>1.5014320551060101</v>
      </c>
      <c r="G148" s="31">
        <f t="shared" si="165"/>
        <v>-1.2391347818874701</v>
      </c>
      <c r="H148" s="31">
        <f t="shared" si="146"/>
        <v>-1.0385673670058599</v>
      </c>
      <c r="J148">
        <v>22.19</v>
      </c>
      <c r="K148">
        <v>36.409999999999997</v>
      </c>
      <c r="M148">
        <f t="shared" ref="M148:M165" si="178">1/K148*100-B148</f>
        <v>8.1198214776161001E-2</v>
      </c>
      <c r="N148">
        <f t="shared" si="163"/>
        <v>9.6744055860402703E-2</v>
      </c>
      <c r="O148">
        <f t="shared" si="157"/>
        <v>1.8412344749887299</v>
      </c>
      <c r="P148">
        <f t="shared" si="163"/>
        <v>0.28053422096671898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4">
        <v>44869</v>
      </c>
      <c r="B149">
        <v>2.7023000000000001</v>
      </c>
      <c r="C149">
        <v>12.68</v>
      </c>
      <c r="D149">
        <f t="shared" si="177"/>
        <v>5.18413533123028</v>
      </c>
      <c r="E149">
        <f t="shared" si="162"/>
        <v>-1.5885314947810002E-2</v>
      </c>
      <c r="F149" s="31">
        <f t="shared" si="115"/>
        <v>1.4855467401582001</v>
      </c>
      <c r="G149" s="31">
        <f t="shared" si="165"/>
        <v>-1.393284519416</v>
      </c>
      <c r="H149" s="31">
        <f t="shared" si="146"/>
        <v>-1.2592334294505301</v>
      </c>
      <c r="J149">
        <v>23.88</v>
      </c>
      <c r="K149">
        <v>39.479999999999997</v>
      </c>
      <c r="M149">
        <f t="shared" si="178"/>
        <v>-0.16937193515704199</v>
      </c>
      <c r="N149">
        <f t="shared" si="163"/>
        <v>-0.22066606244466799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 x14ac:dyDescent="0.25">
      <c r="A150" s="34">
        <v>44876</v>
      </c>
      <c r="B150">
        <v>2.7353999999999998</v>
      </c>
      <c r="C150">
        <v>12.73</v>
      </c>
      <c r="D150">
        <f t="shared" si="177"/>
        <v>5.1200595443833503</v>
      </c>
      <c r="E150">
        <f t="shared" si="162"/>
        <v>-0.15196896967287901</v>
      </c>
      <c r="F150" s="31">
        <f t="shared" si="115"/>
        <v>1.33357777048532</v>
      </c>
      <c r="G150" s="31">
        <f t="shared" si="165"/>
        <v>-1.59893091023172</v>
      </c>
      <c r="H150" s="31">
        <f t="shared" si="146"/>
        <v>-1.44338459924595</v>
      </c>
      <c r="J150">
        <v>23.83</v>
      </c>
      <c r="K150">
        <v>38.880000000000003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-0.20564639081571701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 x14ac:dyDescent="0.25">
      <c r="A151" s="34">
        <v>44883</v>
      </c>
      <c r="B151">
        <v>2.8250000000000002</v>
      </c>
      <c r="C151">
        <v>12.79</v>
      </c>
      <c r="D151">
        <f t="shared" si="177"/>
        <v>4.9936082877247898</v>
      </c>
      <c r="E151">
        <f t="shared" si="162"/>
        <v>-9.0792879590388495E-2</v>
      </c>
      <c r="F151" s="31">
        <f t="shared" si="115"/>
        <v>1.2427848908949399</v>
      </c>
      <c r="G151" s="31">
        <f t="shared" si="165"/>
        <v>-1.7880496456888599</v>
      </c>
      <c r="H151" s="31">
        <f t="shared" ref="H151:H188" si="183">H150+N151</f>
        <v>-1.6679749076752799</v>
      </c>
      <c r="J151">
        <v>23.97</v>
      </c>
      <c r="K151">
        <v>39.06</v>
      </c>
      <c r="M151">
        <f t="shared" si="178"/>
        <v>-0.26483614951356899</v>
      </c>
      <c r="N151">
        <f t="shared" si="163"/>
        <v>-0.22459030842932701</v>
      </c>
      <c r="O151">
        <f t="shared" si="157"/>
        <v>1.3468815185648699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4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-0.28330511590727497</v>
      </c>
      <c r="F152" s="31">
        <f t="shared" si="115"/>
        <v>0.95947977498766102</v>
      </c>
      <c r="G152" s="31">
        <f t="shared" si="165"/>
        <v>-1.9343450424050399</v>
      </c>
      <c r="H152" s="31">
        <f t="shared" si="183"/>
        <v>-1.7430446465263401</v>
      </c>
      <c r="J152">
        <v>23.45</v>
      </c>
      <c r="K152">
        <v>37.72</v>
      </c>
      <c r="M152">
        <f t="shared" si="178"/>
        <v>-0.17888653234358401</v>
      </c>
      <c r="N152">
        <f t="shared" si="163"/>
        <v>-7.5069738851062606E-2</v>
      </c>
      <c r="O152">
        <f t="shared" si="157"/>
        <v>1.4343923240938199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4">
        <v>44897</v>
      </c>
      <c r="B153">
        <v>2.8675999999999999</v>
      </c>
      <c r="C153">
        <v>13.03</v>
      </c>
      <c r="D153">
        <f t="shared" si="177"/>
        <v>4.8069970836531102</v>
      </c>
      <c r="E153">
        <f t="shared" si="162"/>
        <v>-0.83335075687845295</v>
      </c>
      <c r="F153" s="31">
        <f t="shared" si="115"/>
        <v>0.12612901810920801</v>
      </c>
      <c r="G153" s="31">
        <f t="shared" si="165"/>
        <v>-2.50239276791137</v>
      </c>
      <c r="H153" s="31">
        <f t="shared" si="183"/>
        <v>-2.1204877571626199</v>
      </c>
      <c r="J153">
        <v>24.15</v>
      </c>
      <c r="K153">
        <v>38.89</v>
      </c>
      <c r="M153">
        <f t="shared" si="178"/>
        <v>-0.29624489586011798</v>
      </c>
      <c r="N153">
        <f t="shared" si="163"/>
        <v>-0.377443110636279</v>
      </c>
      <c r="O153">
        <f t="shared" si="157"/>
        <v>1.2731867494824001</v>
      </c>
      <c r="P153">
        <f t="shared" si="163"/>
        <v>-0.56804772550633098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4">
        <v>44904</v>
      </c>
      <c r="B154">
        <v>2.8902999999999999</v>
      </c>
      <c r="C154">
        <v>13.24</v>
      </c>
      <c r="D154">
        <f t="shared" si="177"/>
        <v>4.6625700906344401</v>
      </c>
      <c r="E154">
        <f t="shared" si="162"/>
        <v>-0.52156524059584297</v>
      </c>
      <c r="F154" s="31">
        <f t="shared" si="115"/>
        <v>-0.39543622248663501</v>
      </c>
      <c r="G154" s="31">
        <f t="shared" si="165"/>
        <v>-2.8096492074183699</v>
      </c>
      <c r="H154" s="31">
        <f t="shared" si="183"/>
        <v>-2.28909320842723</v>
      </c>
      <c r="J154">
        <v>24.58</v>
      </c>
      <c r="K154">
        <v>39.18</v>
      </c>
      <c r="M154">
        <f t="shared" si="178"/>
        <v>-0.33797738642164399</v>
      </c>
      <c r="N154">
        <f t="shared" si="163"/>
        <v>-0.168605451264602</v>
      </c>
      <c r="O154">
        <f t="shared" si="157"/>
        <v>1.1780482506102501</v>
      </c>
      <c r="P154">
        <f t="shared" si="163"/>
        <v>-0.30725643950699999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4">
        <v>44911</v>
      </c>
      <c r="B155">
        <v>2.8856000000000002</v>
      </c>
      <c r="C155">
        <v>13.06</v>
      </c>
      <c r="D155">
        <f t="shared" si="177"/>
        <v>4.7713678407350697</v>
      </c>
      <c r="E155">
        <f t="shared" si="162"/>
        <v>-0.34869170364827901</v>
      </c>
      <c r="F155" s="31">
        <f t="shared" si="115"/>
        <v>-0.74412792613491296</v>
      </c>
      <c r="G155" s="31">
        <f t="shared" si="165"/>
        <v>-3.0154535615868299</v>
      </c>
      <c r="H155" s="31">
        <f t="shared" si="183"/>
        <v>-2.4105294352623501</v>
      </c>
      <c r="J155">
        <v>24.15</v>
      </c>
      <c r="K155">
        <v>38.450000000000003</v>
      </c>
      <c r="M155">
        <f t="shared" si="178"/>
        <v>-0.28481976592977898</v>
      </c>
      <c r="N155">
        <f t="shared" si="163"/>
        <v>-0.121436226835129</v>
      </c>
      <c r="O155">
        <f t="shared" si="157"/>
        <v>1.2551867494824001</v>
      </c>
      <c r="P155">
        <f t="shared" si="163"/>
        <v>-0.20580435416845899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4">
        <v>44918</v>
      </c>
      <c r="B156">
        <v>2.8250999999999999</v>
      </c>
      <c r="C156">
        <v>12.57</v>
      </c>
      <c r="D156">
        <f t="shared" si="177"/>
        <v>5.1303494828957801</v>
      </c>
      <c r="E156">
        <f t="shared" si="162"/>
        <v>0.136741195170997</v>
      </c>
      <c r="F156" s="31">
        <f t="shared" si="115"/>
        <v>-0.60738673096391604</v>
      </c>
      <c r="G156" s="31">
        <f t="shared" si="165"/>
        <v>-2.8584307511473801</v>
      </c>
      <c r="H156" s="31">
        <f t="shared" si="183"/>
        <v>-2.2474817389078301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0.16304769635452801</v>
      </c>
      <c r="O156">
        <f t="shared" si="157"/>
        <v>1.5039043290043299</v>
      </c>
      <c r="P156">
        <f t="shared" si="163"/>
        <v>0.15702281043945601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4">
        <v>44925</v>
      </c>
      <c r="B157">
        <v>2.8353000000000002</v>
      </c>
      <c r="C157">
        <v>12.78</v>
      </c>
      <c r="D157">
        <f t="shared" si="177"/>
        <v>4.9894261345852904</v>
      </c>
      <c r="E157">
        <f t="shared" si="162"/>
        <v>6.9261345852895699E-3</v>
      </c>
      <c r="F157" s="31">
        <f t="shared" si="115"/>
        <v>-0.60046059637862603</v>
      </c>
      <c r="G157" s="31">
        <f t="shared" si="165"/>
        <v>-2.8619114711456302</v>
      </c>
      <c r="H157" s="31">
        <f t="shared" si="183"/>
        <v>-2.23651723910625</v>
      </c>
      <c r="J157">
        <v>23.44</v>
      </c>
      <c r="K157">
        <v>37.49</v>
      </c>
      <c r="M157">
        <f t="shared" si="178"/>
        <v>-0.16792203254201199</v>
      </c>
      <c r="N157">
        <f t="shared" si="163"/>
        <v>1.09644998015725E-2</v>
      </c>
      <c r="O157">
        <f t="shared" si="157"/>
        <v>1.4309116040955601</v>
      </c>
      <c r="P157">
        <f t="shared" si="163"/>
        <v>-3.4807199982536102E-3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4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5.4628551848114899E-3</v>
      </c>
      <c r="F158" s="31">
        <f t="shared" si="115"/>
        <v>-0.59499774119381499</v>
      </c>
      <c r="G158" s="31">
        <f t="shared" si="165"/>
        <v>-2.8441868804218502</v>
      </c>
      <c r="H158" s="31">
        <f t="shared" si="183"/>
        <v>-2.2017172391062498</v>
      </c>
      <c r="J158">
        <v>24.25</v>
      </c>
      <c r="K158">
        <v>38.89</v>
      </c>
      <c r="M158">
        <f t="shared" si="178"/>
        <v>-0.26144489586011899</v>
      </c>
      <c r="N158">
        <f t="shared" si="163"/>
        <v>3.4799999999999699E-2</v>
      </c>
      <c r="O158">
        <f t="shared" si="157"/>
        <v>1.29091134020618</v>
      </c>
      <c r="P158">
        <f t="shared" si="163"/>
        <v>1.7724590723783101E-2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4">
        <v>44939</v>
      </c>
      <c r="B159">
        <v>2.9009999999999998</v>
      </c>
      <c r="C159">
        <v>13.23</v>
      </c>
      <c r="D159">
        <f t="shared" si="177"/>
        <v>4.6575789871504201</v>
      </c>
      <c r="E159">
        <f t="shared" si="162"/>
        <v>-4.9911034840244301E-3</v>
      </c>
      <c r="F159" s="31">
        <f t="shared" si="115"/>
        <v>-0.59998884467783897</v>
      </c>
      <c r="G159" s="31">
        <f t="shared" si="165"/>
        <v>-2.8598462647175902</v>
      </c>
      <c r="H159" s="31">
        <f t="shared" si="183"/>
        <v>-2.2324531978352802</v>
      </c>
      <c r="J159">
        <v>24.61</v>
      </c>
      <c r="K159">
        <v>39.49</v>
      </c>
      <c r="M159">
        <f t="shared" si="178"/>
        <v>-0.368713345150671</v>
      </c>
      <c r="N159">
        <f t="shared" si="163"/>
        <v>-3.07359587290272E-2</v>
      </c>
      <c r="O159">
        <f t="shared" si="157"/>
        <v>1.1623888663145101</v>
      </c>
      <c r="P159">
        <f t="shared" si="163"/>
        <v>-1.5659384295745801E-2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4">
        <v>44946</v>
      </c>
      <c r="B160">
        <v>2.9331</v>
      </c>
      <c r="C160">
        <v>13.46</v>
      </c>
      <c r="D160">
        <f t="shared" si="177"/>
        <v>4.4963205052006003</v>
      </c>
      <c r="E160">
        <f t="shared" si="162"/>
        <v>-0.27504733553447303</v>
      </c>
      <c r="F160" s="31">
        <f t="shared" si="115"/>
        <v>-0.875036180212312</v>
      </c>
      <c r="G160" s="31">
        <f t="shared" si="165"/>
        <v>-3.1018031010192502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-0.48091755762628802</v>
      </c>
      <c r="N160">
        <f t="shared" si="163"/>
        <v>-0.19609779169650801</v>
      </c>
      <c r="O160">
        <f t="shared" si="157"/>
        <v>1.0132299131807401</v>
      </c>
      <c r="P160">
        <f t="shared" si="163"/>
        <v>-0.24195683630166001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4">
        <v>44960</v>
      </c>
      <c r="B161">
        <v>2.8942999999999999</v>
      </c>
      <c r="C161">
        <v>13.57</v>
      </c>
      <c r="D161">
        <f t="shared" si="177"/>
        <v>4.47489675755343</v>
      </c>
      <c r="E161">
        <f t="shared" si="162"/>
        <v>-0.65545272534235599</v>
      </c>
      <c r="F161" s="31">
        <f t="shared" si="115"/>
        <v>-1.53048890555467</v>
      </c>
      <c r="G161" s="31">
        <f t="shared" si="165"/>
        <v>-3.6210314796744698</v>
      </c>
      <c r="H161" s="31">
        <f t="shared" si="183"/>
        <v>-2.8149027673640901</v>
      </c>
      <c r="J161">
        <v>25.78</v>
      </c>
      <c r="K161">
        <v>41.56</v>
      </c>
      <c r="M161">
        <f t="shared" si="178"/>
        <v>-0.48814023099133802</v>
      </c>
      <c r="N161">
        <f t="shared" si="163"/>
        <v>-0.38635177783229602</v>
      </c>
      <c r="O161">
        <f t="shared" si="157"/>
        <v>0.98467595034910804</v>
      </c>
      <c r="P161">
        <f t="shared" si="163"/>
        <v>-0.51922837865522098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4">
        <v>44967</v>
      </c>
      <c r="B162">
        <v>2.9003000000000001</v>
      </c>
      <c r="C162">
        <v>13.56</v>
      </c>
      <c r="D162">
        <f t="shared" si="177"/>
        <v>4.4743312684365799</v>
      </c>
      <c r="E162">
        <f t="shared" si="162"/>
        <v>-0.51509486614871203</v>
      </c>
      <c r="F162" s="31">
        <f t="shared" ref="F162:F184" si="195">E162+F161</f>
        <v>-2.04558377170338</v>
      </c>
      <c r="G162" s="31">
        <f t="shared" si="165"/>
        <v>-4.0777758230183903</v>
      </c>
      <c r="H162" s="31">
        <f t="shared" si="183"/>
        <v>-3.1509231982776198</v>
      </c>
      <c r="J162">
        <v>25.81</v>
      </c>
      <c r="K162">
        <v>41.73</v>
      </c>
      <c r="M162">
        <f t="shared" si="178"/>
        <v>-0.50394246345554805</v>
      </c>
      <c r="N162">
        <f t="shared" si="163"/>
        <v>-0.33602043091353601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4">
        <v>44974</v>
      </c>
      <c r="B163">
        <v>2.8919999999999999</v>
      </c>
      <c r="C163">
        <v>13.39</v>
      </c>
      <c r="D163">
        <f t="shared" si="177"/>
        <v>4.5762598954443598</v>
      </c>
      <c r="E163">
        <f t="shared" si="162"/>
        <v>-0.23620004339355899</v>
      </c>
      <c r="F163" s="31">
        <f t="shared" si="195"/>
        <v>-2.2817838150969401</v>
      </c>
      <c r="G163" s="31">
        <f t="shared" si="165"/>
        <v>-4.31902378127739</v>
      </c>
      <c r="H163" s="31">
        <f t="shared" si="183"/>
        <v>-3.3238720109453999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-0.17294881266777501</v>
      </c>
      <c r="O163">
        <f t="shared" si="157"/>
        <v>1.0496633819471799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4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-0.20640873678222699</v>
      </c>
      <c r="F164" s="31">
        <f t="shared" si="195"/>
        <v>-2.4881925518791701</v>
      </c>
      <c r="G164" s="31">
        <f t="shared" si="165"/>
        <v>-4.4816495802992602</v>
      </c>
      <c r="H164" s="31">
        <f t="shared" si="183"/>
        <v>-3.4047044786026102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4">
        <v>44988</v>
      </c>
      <c r="B165">
        <v>2.9026000000000001</v>
      </c>
      <c r="C165">
        <v>13.83</v>
      </c>
      <c r="D165">
        <f t="shared" si="177"/>
        <v>4.3280579898770801</v>
      </c>
      <c r="E165">
        <f t="shared" si="162"/>
        <v>-0.16826251532351599</v>
      </c>
      <c r="F165" s="31">
        <f t="shared" si="195"/>
        <v>-2.6564550672026801</v>
      </c>
      <c r="G165" s="31">
        <f t="shared" si="165"/>
        <v>-4.5003633594192003</v>
      </c>
      <c r="H165" s="31">
        <f t="shared" si="183"/>
        <v>-3.36575699971648</v>
      </c>
      <c r="J165">
        <v>25.66</v>
      </c>
      <c r="K165">
        <v>40.64</v>
      </c>
      <c r="M165">
        <f t="shared" si="178"/>
        <v>-0.44197007874015798</v>
      </c>
      <c r="N165">
        <f t="shared" si="163"/>
        <v>3.8947478886129698E-2</v>
      </c>
      <c r="O165">
        <f t="shared" si="157"/>
        <v>0.99451613406079498</v>
      </c>
      <c r="P165">
        <f t="shared" si="163"/>
        <v>-1.8713779119947201E-2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4">
        <v>44995</v>
      </c>
      <c r="B166">
        <v>2.8626999999999998</v>
      </c>
      <c r="C166">
        <v>13.44</v>
      </c>
      <c r="D166">
        <f t="shared" si="177"/>
        <v>4.5777761904761904</v>
      </c>
      <c r="E166">
        <f t="shared" si="162"/>
        <v>0.102879432922764</v>
      </c>
      <c r="F166" s="31">
        <f t="shared" si="195"/>
        <v>-2.5535756342799201</v>
      </c>
      <c r="G166" s="31">
        <f t="shared" si="165"/>
        <v>-4.2223267685141899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0.25701917835975902</v>
      </c>
      <c r="O166">
        <f t="shared" si="157"/>
        <v>1.26271254125413</v>
      </c>
      <c r="P166">
        <f t="shared" si="163"/>
        <v>0.27803659090501798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4">
        <v>45002</v>
      </c>
      <c r="B167">
        <v>2.8601999999999999</v>
      </c>
      <c r="C167">
        <v>13.52</v>
      </c>
      <c r="D167">
        <f t="shared" si="177"/>
        <v>4.5362497041420102</v>
      </c>
      <c r="E167">
        <f t="shared" si="162"/>
        <v>6.1918435705434802E-2</v>
      </c>
      <c r="F167" s="31">
        <f t="shared" si="195"/>
        <v>-2.49165719857448</v>
      </c>
      <c r="G167" s="31">
        <f t="shared" si="165"/>
        <v>-3.8673350011971301</v>
      </c>
      <c r="H167" s="31">
        <f t="shared" si="183"/>
        <v>-2.77030390007309</v>
      </c>
      <c r="J167">
        <v>23.87</v>
      </c>
      <c r="K167">
        <v>37.11</v>
      </c>
      <c r="M167">
        <f t="shared" si="200"/>
        <v>-0.16550854217192101</v>
      </c>
      <c r="N167">
        <f t="shared" si="163"/>
        <v>0.33843392128362598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4">
        <v>45009</v>
      </c>
      <c r="B168">
        <v>2.8675999999999999</v>
      </c>
      <c r="C168">
        <v>13.59</v>
      </c>
      <c r="D168">
        <f t="shared" si="177"/>
        <v>4.4907517292126604</v>
      </c>
      <c r="E168">
        <f t="shared" si="162"/>
        <v>-8.5508166231704805E-2</v>
      </c>
      <c r="F168" s="31">
        <f t="shared" si="195"/>
        <v>-2.5771653648061901</v>
      </c>
      <c r="G168" s="31">
        <f t="shared" si="165"/>
        <v>-3.7523403186281801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-0.30481168631471001</v>
      </c>
      <c r="N168">
        <f t="shared" si="163"/>
        <v>0.12958202221318299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4">
        <v>45016</v>
      </c>
      <c r="B169">
        <v>2.8527999999999998</v>
      </c>
      <c r="C169">
        <v>13.64</v>
      </c>
      <c r="D169">
        <f t="shared" si="177"/>
        <v>4.4785782991202296</v>
      </c>
      <c r="E169">
        <f t="shared" si="162"/>
        <v>2.7408048752043598E-2</v>
      </c>
      <c r="F169" s="31">
        <f t="shared" si="195"/>
        <v>-2.5497573160541398</v>
      </c>
      <c r="G169" s="31">
        <f t="shared" si="165"/>
        <v>-3.4879828424873098</v>
      </c>
      <c r="H169" s="31">
        <f t="shared" si="183"/>
        <v>-2.4130894562648701</v>
      </c>
      <c r="J169">
        <v>24.29</v>
      </c>
      <c r="K169">
        <v>38.01</v>
      </c>
      <c r="M169">
        <f t="shared" si="200"/>
        <v>-0.22191339121283801</v>
      </c>
      <c r="N169">
        <f t="shared" si="163"/>
        <v>0.22763242159504399</v>
      </c>
      <c r="O169">
        <f t="shared" si="157"/>
        <v>1.2641205434335101</v>
      </c>
      <c r="P169">
        <f t="shared" si="163"/>
        <v>0.26435747614086702</v>
      </c>
      <c r="Q169" t="e">
        <f t="shared" si="181"/>
        <v>#DIV/0!</v>
      </c>
      <c r="R169" t="e">
        <f t="shared" ref="R169:R170" si="204">Q169-Q164</f>
        <v>#DIV/0!</v>
      </c>
    </row>
    <row r="170" spans="1:18" x14ac:dyDescent="0.25">
      <c r="A170" s="34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1.97866144394672E-2</v>
      </c>
      <c r="F170" s="31">
        <f t="shared" si="195"/>
        <v>-2.5299707016146802</v>
      </c>
      <c r="G170" s="31">
        <f t="shared" si="165"/>
        <v>-3.3240932096278</v>
      </c>
      <c r="H170" s="31">
        <f t="shared" si="183"/>
        <v>-2.2119956672589498</v>
      </c>
      <c r="J170">
        <v>24.97</v>
      </c>
      <c r="K170">
        <v>38.380000000000003</v>
      </c>
      <c r="L170">
        <v>51.7</v>
      </c>
      <c r="M170">
        <f t="shared" si="200"/>
        <v>-0.240876289734237</v>
      </c>
      <c r="N170">
        <f t="shared" si="163"/>
        <v>0.20109378900592101</v>
      </c>
      <c r="O170">
        <f t="shared" si="157"/>
        <v>1.1584057669203001</v>
      </c>
      <c r="P170">
        <f t="shared" si="163"/>
        <v>0.163889632859509</v>
      </c>
      <c r="Q170">
        <f t="shared" si="181"/>
        <v>-0.91216402321083201</v>
      </c>
      <c r="R170" t="e">
        <f t="shared" si="204"/>
        <v>#DIV/0!</v>
      </c>
    </row>
    <row r="171" spans="1:18" x14ac:dyDescent="0.25">
      <c r="A171" s="34">
        <v>45030</v>
      </c>
      <c r="B171">
        <v>2.8281000000000001</v>
      </c>
      <c r="C171">
        <v>13.98</v>
      </c>
      <c r="D171">
        <f t="shared" si="177"/>
        <v>4.3249758226037196</v>
      </c>
      <c r="E171">
        <f t="shared" si="162"/>
        <v>-0.25280036787247301</v>
      </c>
      <c r="F171" s="31">
        <f t="shared" si="195"/>
        <v>-2.7827710694871501</v>
      </c>
      <c r="G171" s="31">
        <f t="shared" si="165"/>
        <v>-3.3531673268364401</v>
      </c>
      <c r="H171" s="31">
        <f t="shared" si="183"/>
        <v>-2.1669666886035901</v>
      </c>
      <c r="J171">
        <v>24.62</v>
      </c>
      <c r="K171">
        <v>37.85</v>
      </c>
      <c r="L171">
        <v>51.7</v>
      </c>
      <c r="M171">
        <f t="shared" si="200"/>
        <v>-0.18609207397622199</v>
      </c>
      <c r="N171">
        <f t="shared" si="163"/>
        <v>4.50289786553566E-2</v>
      </c>
      <c r="O171">
        <f t="shared" si="157"/>
        <v>1.2336384240454901</v>
      </c>
      <c r="P171">
        <f t="shared" si="163"/>
        <v>-2.9074117208633999E-2</v>
      </c>
      <c r="Q171">
        <f t="shared" si="181"/>
        <v>-0.89386402321083203</v>
      </c>
      <c r="R171" t="e">
        <f t="shared" ref="R171" si="205">Q171-Q166</f>
        <v>#DIV/0!</v>
      </c>
    </row>
    <row r="172" spans="1:18" x14ac:dyDescent="0.25">
      <c r="A172" s="34">
        <v>45037</v>
      </c>
      <c r="B172">
        <v>2.8258000000000001</v>
      </c>
      <c r="C172">
        <v>13.84</v>
      </c>
      <c r="D172">
        <f t="shared" si="177"/>
        <v>4.3996335260115602</v>
      </c>
      <c r="E172">
        <f t="shared" si="162"/>
        <v>-0.13661617813045099</v>
      </c>
      <c r="F172" s="31">
        <f t="shared" si="195"/>
        <v>-2.9193872476176002</v>
      </c>
      <c r="G172" s="31">
        <f t="shared" si="165"/>
        <v>-3.3912058114716301</v>
      </c>
      <c r="H172" s="31">
        <f t="shared" si="183"/>
        <v>-2.0724372097925499</v>
      </c>
      <c r="J172">
        <v>24.29</v>
      </c>
      <c r="K172">
        <v>36.299999999999997</v>
      </c>
      <c r="L172">
        <v>49.92</v>
      </c>
      <c r="M172">
        <f t="shared" si="200"/>
        <v>-7.0979063360881306E-2</v>
      </c>
      <c r="N172">
        <f t="shared" si="163"/>
        <v>9.4529478811039805E-2</v>
      </c>
      <c r="O172">
        <f t="shared" si="157"/>
        <v>1.29112054343351</v>
      </c>
      <c r="P172">
        <f t="shared" si="163"/>
        <v>-3.8038484635193499E-2</v>
      </c>
      <c r="Q172">
        <f t="shared" si="181"/>
        <v>-0.82259487179487201</v>
      </c>
      <c r="R172" t="e">
        <f t="shared" ref="R172" si="206">Q172-Q167</f>
        <v>#DIV/0!</v>
      </c>
    </row>
    <row r="173" spans="1:18" x14ac:dyDescent="0.25">
      <c r="A173" s="34">
        <v>45044</v>
      </c>
      <c r="B173">
        <v>2.7787999999999999</v>
      </c>
      <c r="C173">
        <v>13.92</v>
      </c>
      <c r="D173">
        <f t="shared" si="177"/>
        <v>4.40510804597701</v>
      </c>
      <c r="E173">
        <f t="shared" si="162"/>
        <v>-8.5643683235645099E-2</v>
      </c>
      <c r="F173" s="31">
        <f t="shared" si="195"/>
        <v>-3.0050309308532501</v>
      </c>
      <c r="G173" s="31">
        <f t="shared" si="165"/>
        <v>-3.2160477310124702</v>
      </c>
      <c r="H173" s="31">
        <f t="shared" si="183"/>
        <v>-1.8378664768906201</v>
      </c>
      <c r="J173">
        <v>24.28</v>
      </c>
      <c r="K173">
        <v>36.92</v>
      </c>
      <c r="L173">
        <v>48.54</v>
      </c>
      <c r="M173">
        <f t="shared" si="200"/>
        <v>-7.0240953412784399E-2</v>
      </c>
      <c r="N173">
        <f t="shared" si="163"/>
        <v>0.23457073290192601</v>
      </c>
      <c r="O173">
        <f t="shared" si="157"/>
        <v>1.3398161449752899</v>
      </c>
      <c r="P173">
        <f t="shared" si="163"/>
        <v>0.17515808045915901</v>
      </c>
      <c r="Q173">
        <f t="shared" ref="Q173:Q195" si="207">1/L173*100-B173</f>
        <v>-0.71864342810053605</v>
      </c>
      <c r="R173" t="e">
        <f t="shared" ref="R173" si="208">Q173-Q168</f>
        <v>#DIV/0!</v>
      </c>
    </row>
    <row r="174" spans="1:18" x14ac:dyDescent="0.25">
      <c r="A174" s="34">
        <v>45051</v>
      </c>
      <c r="B174">
        <v>2.7338</v>
      </c>
      <c r="C174">
        <v>13.2</v>
      </c>
      <c r="D174">
        <f t="shared" si="177"/>
        <v>4.8419575757575801</v>
      </c>
      <c r="E174">
        <f t="shared" si="162"/>
        <v>0.36337927663734199</v>
      </c>
      <c r="F174" s="31">
        <f t="shared" si="195"/>
        <v>-2.6416516542159001</v>
      </c>
      <c r="G174" s="31">
        <f t="shared" si="165"/>
        <v>-3.0438264896253</v>
      </c>
      <c r="H174" s="31">
        <f t="shared" si="183"/>
        <v>-1.5896095582143599</v>
      </c>
      <c r="J174">
        <v>23.98</v>
      </c>
      <c r="K174">
        <v>36.229999999999997</v>
      </c>
      <c r="L174">
        <v>39.39</v>
      </c>
      <c r="M174">
        <f t="shared" si="200"/>
        <v>2.6343527463428301E-2</v>
      </c>
      <c r="N174">
        <f t="shared" si="163"/>
        <v>0.24825691867626701</v>
      </c>
      <c r="O174">
        <f t="shared" si="157"/>
        <v>1.4363417848206801</v>
      </c>
      <c r="P174">
        <f t="shared" si="163"/>
        <v>0.17222124138717099</v>
      </c>
      <c r="Q174">
        <f t="shared" si="207"/>
        <v>-0.195084589997462</v>
      </c>
      <c r="R174" t="e">
        <f t="shared" ref="R174" si="209">Q174-Q169</f>
        <v>#DIV/0!</v>
      </c>
    </row>
    <row r="175" spans="1:18" x14ac:dyDescent="0.25">
      <c r="A175" s="43">
        <v>45058</v>
      </c>
      <c r="B175" s="44">
        <v>2.7058</v>
      </c>
      <c r="C175" s="44">
        <v>12.95</v>
      </c>
      <c r="D175">
        <f t="shared" ref="D175:D184" si="210">1/C175*100-B175</f>
        <v>5.0162077220077199</v>
      </c>
      <c r="E175">
        <f t="shared" si="162"/>
        <v>0.66836311769117496</v>
      </c>
      <c r="F175" s="31">
        <f t="shared" si="195"/>
        <v>-1.9732885365247299</v>
      </c>
      <c r="G175" s="31">
        <f t="shared" si="165"/>
        <v>-2.6814895684644502</v>
      </c>
      <c r="H175" s="31">
        <f t="shared" si="183"/>
        <v>-1.2674652640208099</v>
      </c>
      <c r="I175" s="31">
        <v>0.83932874148360703</v>
      </c>
      <c r="J175" s="44">
        <v>23.66</v>
      </c>
      <c r="K175" s="44">
        <v>35.880000000000003</v>
      </c>
      <c r="L175" s="44">
        <v>37.979999999999997</v>
      </c>
      <c r="M175">
        <f t="shared" si="200"/>
        <v>8.1268004459308596E-2</v>
      </c>
      <c r="N175">
        <f t="shared" si="163"/>
        <v>0.32214429419354601</v>
      </c>
      <c r="O175">
        <f t="shared" si="157"/>
        <v>1.5207426880811501</v>
      </c>
      <c r="P175">
        <f t="shared" si="163"/>
        <v>0.36233692116084498</v>
      </c>
      <c r="Q175">
        <f t="shared" si="207"/>
        <v>-7.2835281727224602E-2</v>
      </c>
      <c r="R175">
        <f t="shared" ref="R175" si="211">Q175-Q170</f>
        <v>0.83932874148360703</v>
      </c>
    </row>
    <row r="176" spans="1:18" x14ac:dyDescent="0.25">
      <c r="A176" s="34">
        <v>45065</v>
      </c>
      <c r="B176">
        <v>2.7151000000000001</v>
      </c>
      <c r="C176">
        <v>13.04</v>
      </c>
      <c r="D176">
        <f t="shared" si="210"/>
        <v>4.9536116564417201</v>
      </c>
      <c r="E176">
        <f t="shared" si="162"/>
        <v>0.62863583383799904</v>
      </c>
      <c r="F176" s="31">
        <f t="shared" si="195"/>
        <v>-1.3446527026867301</v>
      </c>
      <c r="G176" s="31">
        <f t="shared" si="165"/>
        <v>-2.4548626480423001</v>
      </c>
      <c r="H176" s="31">
        <f t="shared" si="183"/>
        <v>-1.07538475467044</v>
      </c>
      <c r="I176" s="31">
        <f>I175+R176</f>
        <v>1.52624425704458</v>
      </c>
      <c r="J176">
        <v>23.95</v>
      </c>
      <c r="K176">
        <v>36.75</v>
      </c>
      <c r="L176">
        <v>39.869999999999997</v>
      </c>
      <c r="M176">
        <f t="shared" si="200"/>
        <v>5.9884353741494999E-3</v>
      </c>
      <c r="N176">
        <f t="shared" si="163"/>
        <v>0.19208050935037199</v>
      </c>
      <c r="O176">
        <f t="shared" si="157"/>
        <v>1.4602653444676399</v>
      </c>
      <c r="P176">
        <f t="shared" si="163"/>
        <v>0.22662692042214999</v>
      </c>
      <c r="Q176">
        <f t="shared" si="207"/>
        <v>-0.206948507649862</v>
      </c>
      <c r="R176">
        <f t="shared" ref="R176" si="212">Q176-Q171</f>
        <v>0.68691551556096997</v>
      </c>
    </row>
    <row r="177" spans="1:18" x14ac:dyDescent="0.25">
      <c r="A177" s="43">
        <v>45072</v>
      </c>
      <c r="B177">
        <v>2.7204999999999999</v>
      </c>
      <c r="C177">
        <v>12.77</v>
      </c>
      <c r="D177">
        <f t="shared" si="210"/>
        <v>5.1103535630383696</v>
      </c>
      <c r="E177">
        <f t="shared" si="162"/>
        <v>0.71072003702680997</v>
      </c>
      <c r="F177" s="31">
        <f t="shared" si="195"/>
        <v>-0.63393266565992001</v>
      </c>
      <c r="G177" s="31">
        <f t="shared" si="165"/>
        <v>-2.25063158945221</v>
      </c>
      <c r="H177" s="31">
        <f t="shared" si="183"/>
        <v>-0.98742964422497004</v>
      </c>
      <c r="I177" s="31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1.69760470845879E-2</v>
      </c>
      <c r="N177">
        <f t="shared" si="163"/>
        <v>8.7955110445469206E-2</v>
      </c>
      <c r="O177">
        <f t="shared" si="157"/>
        <v>1.4953516020236099</v>
      </c>
      <c r="P177">
        <f t="shared" si="163"/>
        <v>0.20423105859009799</v>
      </c>
      <c r="Q177">
        <f t="shared" si="207"/>
        <v>-0.23169960179193599</v>
      </c>
      <c r="R177">
        <f t="shared" ref="R177" si="214">Q177-Q172</f>
        <v>0.59089527000293596</v>
      </c>
    </row>
    <row r="178" spans="1:18" x14ac:dyDescent="0.25">
      <c r="A178" s="34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5.4021282132539199E-2</v>
      </c>
      <c r="G178" s="31">
        <f t="shared" si="165"/>
        <v>-2.1031972534571901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1.7867986977753599E-2</v>
      </c>
      <c r="N178">
        <f t="shared" si="163"/>
        <v>8.8108940390538001E-2</v>
      </c>
      <c r="O178">
        <f t="shared" si="157"/>
        <v>1.4872504809703</v>
      </c>
      <c r="P178">
        <f t="shared" si="163"/>
        <v>0.14743433599501701</v>
      </c>
      <c r="Q178">
        <f t="shared" si="207"/>
        <v>-0.23628514875829901</v>
      </c>
      <c r="R178">
        <f t="shared" ref="R178" si="215">Q178-Q173</f>
        <v>0.48235827934223702</v>
      </c>
    </row>
    <row r="179" spans="1:18" x14ac:dyDescent="0.25">
      <c r="A179" s="4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0.27590441801189403</v>
      </c>
      <c r="F179" s="31">
        <f t="shared" si="195"/>
        <v>0.32992570014443301</v>
      </c>
      <c r="G179" s="31">
        <f t="shared" si="165"/>
        <v>-1.9599452856216899</v>
      </c>
      <c r="H179" s="31">
        <f t="shared" si="183"/>
        <v>-0.81432306300857005</v>
      </c>
      <c r="I179" s="31">
        <f t="shared" si="213"/>
        <v>2.6655784573783201</v>
      </c>
      <c r="J179">
        <v>23.53</v>
      </c>
      <c r="K179">
        <v>35.950000000000003</v>
      </c>
      <c r="L179">
        <v>39.35</v>
      </c>
      <c r="M179">
        <f t="shared" si="200"/>
        <v>0.11134116828929</v>
      </c>
      <c r="N179">
        <f t="shared" si="163"/>
        <v>8.49976408258621E-2</v>
      </c>
      <c r="O179">
        <f t="shared" si="157"/>
        <v>1.5795937526561801</v>
      </c>
      <c r="P179">
        <f t="shared" si="163"/>
        <v>0.14325196783550001</v>
      </c>
      <c r="Q179">
        <f t="shared" si="207"/>
        <v>-0.12900393900889501</v>
      </c>
      <c r="R179">
        <f t="shared" ref="R179" si="216">Q179-Q174</f>
        <v>6.6080650988566997E-2</v>
      </c>
    </row>
    <row r="180" spans="1:18" x14ac:dyDescent="0.25">
      <c r="A180" s="34">
        <v>45093</v>
      </c>
      <c r="B180">
        <v>2.6625999999999999</v>
      </c>
      <c r="C180">
        <v>13.03</v>
      </c>
      <c r="D180">
        <f t="shared" si="210"/>
        <v>5.0119970836531103</v>
      </c>
      <c r="E180">
        <f t="shared" si="162"/>
        <v>-4.2106383546132199E-3</v>
      </c>
      <c r="F180" s="31">
        <f t="shared" si="195"/>
        <v>0.32571506178982002</v>
      </c>
      <c r="G180" s="31">
        <f t="shared" si="165"/>
        <v>-2.0516349458795999</v>
      </c>
      <c r="H180" s="31">
        <f t="shared" si="183"/>
        <v>-0.88725089652770694</v>
      </c>
      <c r="I180" s="31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8.3401709401713705E-3</v>
      </c>
      <c r="N180">
        <f t="shared" si="163"/>
        <v>-7.2927833519137203E-2</v>
      </c>
      <c r="O180">
        <f t="shared" si="157"/>
        <v>1.4290530278232401</v>
      </c>
      <c r="P180">
        <f t="shared" si="163"/>
        <v>-9.1689660257908895E-2</v>
      </c>
      <c r="Q180">
        <f t="shared" si="207"/>
        <v>-0.19407371019501299</v>
      </c>
      <c r="R180">
        <f t="shared" ref="R180" si="217">Q180-Q175</f>
        <v>-0.121238428467789</v>
      </c>
    </row>
    <row r="181" spans="1:18" x14ac:dyDescent="0.25">
      <c r="A181" s="43">
        <v>45098</v>
      </c>
      <c r="B181">
        <v>2.6701000000000001</v>
      </c>
      <c r="C181">
        <v>12.72</v>
      </c>
      <c r="D181">
        <f t="shared" si="210"/>
        <v>5.1915352201257896</v>
      </c>
      <c r="E181">
        <f t="shared" si="162"/>
        <v>0.237923563684069</v>
      </c>
      <c r="F181" s="31">
        <f t="shared" si="195"/>
        <v>0.56363862547388899</v>
      </c>
      <c r="G181" s="31">
        <f t="shared" si="165"/>
        <v>-2.0048908500799101</v>
      </c>
      <c r="H181" s="31">
        <f t="shared" si="183"/>
        <v>-0.837801038088828</v>
      </c>
      <c r="I181" s="31">
        <f t="shared" si="213"/>
        <v>2.5931202120188201</v>
      </c>
      <c r="J181">
        <v>23.94</v>
      </c>
      <c r="K181">
        <v>36.69</v>
      </c>
      <c r="L181">
        <v>39.81</v>
      </c>
      <c r="M181">
        <f t="shared" si="200"/>
        <v>5.54382938130282E-2</v>
      </c>
      <c r="N181">
        <f t="shared" si="163"/>
        <v>4.9449858438878697E-2</v>
      </c>
      <c r="O181">
        <f t="shared" si="157"/>
        <v>1.50700944026734</v>
      </c>
      <c r="P181">
        <f t="shared" si="163"/>
        <v>4.6744095799693901E-2</v>
      </c>
      <c r="Q181">
        <f t="shared" si="207"/>
        <v>-0.15816832454157301</v>
      </c>
      <c r="R181">
        <f t="shared" ref="R181" si="218">Q181-Q176</f>
        <v>4.8780183108288799E-2</v>
      </c>
    </row>
    <row r="182" spans="1:18" x14ac:dyDescent="0.25">
      <c r="A182" s="34">
        <v>45107</v>
      </c>
      <c r="B182">
        <v>2.6351</v>
      </c>
      <c r="C182">
        <v>12.76</v>
      </c>
      <c r="D182">
        <f t="shared" si="210"/>
        <v>5.2018905956112897</v>
      </c>
      <c r="E182">
        <f t="shared" si="162"/>
        <v>9.1537032572913901E-2</v>
      </c>
      <c r="F182" s="31">
        <f t="shared" si="195"/>
        <v>0.655175658046803</v>
      </c>
      <c r="G182" s="31">
        <f t="shared" si="165"/>
        <v>-1.97387761648138</v>
      </c>
      <c r="H182" s="31">
        <f t="shared" si="183"/>
        <v>-0.76952888060323099</v>
      </c>
      <c r="I182" s="31">
        <f t="shared" si="213"/>
        <v>2.69284872494968</v>
      </c>
      <c r="J182">
        <v>24.03</v>
      </c>
      <c r="K182">
        <v>36.76</v>
      </c>
      <c r="L182">
        <v>39.950000000000003</v>
      </c>
      <c r="M182">
        <f t="shared" si="200"/>
        <v>8.5248204570184796E-2</v>
      </c>
      <c r="N182">
        <f t="shared" si="163"/>
        <v>6.8272157485596896E-2</v>
      </c>
      <c r="O182">
        <f t="shared" si="157"/>
        <v>1.52636483562214</v>
      </c>
      <c r="P182">
        <f t="shared" si="163"/>
        <v>3.1013233598529599E-2</v>
      </c>
      <c r="Q182">
        <f t="shared" si="207"/>
        <v>-0.131971088861076</v>
      </c>
      <c r="R182">
        <f t="shared" ref="R182" si="219">Q182-Q177</f>
        <v>9.9728512930859797E-2</v>
      </c>
    </row>
    <row r="183" spans="1:18" x14ac:dyDescent="0.25">
      <c r="A183" s="43">
        <v>45114</v>
      </c>
      <c r="B183">
        <v>2.6402999999999999</v>
      </c>
      <c r="C183">
        <v>12.72</v>
      </c>
      <c r="D183">
        <f t="shared" si="210"/>
        <v>5.2213352201257903</v>
      </c>
      <c r="E183">
        <f t="shared" si="162"/>
        <v>0.12827322635631599</v>
      </c>
      <c r="F183" s="31">
        <f t="shared" si="195"/>
        <v>0.78344888440311899</v>
      </c>
      <c r="G183" s="31">
        <f t="shared" si="165"/>
        <v>-1.8944445046876901</v>
      </c>
      <c r="H183" s="31">
        <f t="shared" si="183"/>
        <v>-0.65991386176864097</v>
      </c>
      <c r="I183" s="31">
        <f t="shared" si="213"/>
        <v>2.83660457434492</v>
      </c>
      <c r="J183">
        <v>23.77</v>
      </c>
      <c r="K183">
        <v>36.130000000000003</v>
      </c>
      <c r="L183">
        <v>39.25</v>
      </c>
      <c r="M183">
        <f t="shared" si="200"/>
        <v>0.12748300581234401</v>
      </c>
      <c r="N183">
        <f t="shared" si="163"/>
        <v>0.109615018834591</v>
      </c>
      <c r="O183">
        <f t="shared" si="157"/>
        <v>1.5666835927639899</v>
      </c>
      <c r="P183">
        <f t="shared" si="163"/>
        <v>7.9433111793683495E-2</v>
      </c>
      <c r="Q183">
        <f t="shared" si="207"/>
        <v>-9.2529299363056899E-2</v>
      </c>
      <c r="R183">
        <f t="shared" ref="R183" si="220">Q183-Q178</f>
        <v>0.143755849395242</v>
      </c>
    </row>
    <row r="184" spans="1:18" x14ac:dyDescent="0.25">
      <c r="A184" s="34">
        <v>45121</v>
      </c>
      <c r="B184">
        <v>2.6444000000000001</v>
      </c>
      <c r="C184">
        <v>12.91</v>
      </c>
      <c r="D184">
        <f t="shared" si="210"/>
        <v>5.1015333849728899</v>
      </c>
      <c r="E184">
        <f t="shared" si="162"/>
        <v>-1.6328608796580799E-2</v>
      </c>
      <c r="F184" s="31">
        <f t="shared" si="195"/>
        <v>0.76712027560653795</v>
      </c>
      <c r="G184" s="31">
        <f t="shared" si="165"/>
        <v>-1.97421944259046</v>
      </c>
      <c r="H184" s="31">
        <f t="shared" si="183"/>
        <v>-0.70195082381641205</v>
      </c>
      <c r="I184" s="31">
        <f t="shared" si="213"/>
        <v>2.8554203734653201</v>
      </c>
      <c r="J184">
        <v>24.13</v>
      </c>
      <c r="K184">
        <v>36.85</v>
      </c>
      <c r="L184">
        <v>39.46</v>
      </c>
      <c r="M184">
        <f t="shared" si="200"/>
        <v>6.9304206241519201E-2</v>
      </c>
      <c r="N184">
        <f t="shared" si="163"/>
        <v>-4.2036962047771201E-2</v>
      </c>
      <c r="O184">
        <f t="shared" si="157"/>
        <v>1.4998188147534199</v>
      </c>
      <c r="P184">
        <f t="shared" si="163"/>
        <v>-7.9774937902764798E-2</v>
      </c>
      <c r="Q184">
        <f t="shared" si="207"/>
        <v>-0.110188139888495</v>
      </c>
      <c r="R184">
        <f t="shared" ref="R184:R220" si="221">Q184-Q179</f>
        <v>1.8815799120400101E-2</v>
      </c>
    </row>
    <row r="185" spans="1:18" x14ac:dyDescent="0.25">
      <c r="A185" s="43">
        <v>45128</v>
      </c>
      <c r="B185">
        <v>2.6078999999999999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0.31031703212801898</v>
      </c>
      <c r="F185" s="31">
        <f t="shared" ref="F185:F220" si="224">E185+F184</f>
        <v>1.07743730773456</v>
      </c>
      <c r="G185" s="31">
        <f t="shared" si="165"/>
        <v>-1.77029036693617</v>
      </c>
      <c r="H185" s="31">
        <f t="shared" si="183"/>
        <v>-0.51628569915557398</v>
      </c>
      <c r="I185" s="31">
        <f t="shared" si="213"/>
        <v>3.0856977325233701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0.19400529560100899</v>
      </c>
      <c r="N185">
        <f t="shared" ref="N185" si="226">M185-M180</f>
        <v>0.18566512466083801</v>
      </c>
      <c r="O185">
        <f t="shared" si="157"/>
        <v>1.63298210347752</v>
      </c>
      <c r="P185">
        <f t="shared" si="163"/>
        <v>0.203929075654283</v>
      </c>
      <c r="Q185">
        <f t="shared" si="207"/>
        <v>3.6203648863035301E-2</v>
      </c>
      <c r="R185">
        <f t="shared" si="221"/>
        <v>0.230277359058049</v>
      </c>
    </row>
    <row r="186" spans="1:18" x14ac:dyDescent="0.25">
      <c r="A186" s="34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-3.2335220125785803E-2</v>
      </c>
      <c r="F186" s="31">
        <f t="shared" si="224"/>
        <v>1.04510208760877</v>
      </c>
      <c r="G186" s="31">
        <f t="shared" si="165"/>
        <v>-1.78122221384251</v>
      </c>
      <c r="H186" s="31">
        <f t="shared" si="183"/>
        <v>-0.43640157244434102</v>
      </c>
      <c r="I186" s="31">
        <f t="shared" si="213"/>
        <v>3.2572327237316099</v>
      </c>
      <c r="J186">
        <v>24.1</v>
      </c>
      <c r="K186">
        <v>35.86</v>
      </c>
      <c r="L186">
        <v>37.5</v>
      </c>
      <c r="M186">
        <f t="shared" si="225"/>
        <v>0.13532242052426099</v>
      </c>
      <c r="N186">
        <f t="shared" ref="N186" si="227">M186-M181</f>
        <v>7.9884126711232906E-2</v>
      </c>
      <c r="O186">
        <f t="shared" si="157"/>
        <v>1.496077593361</v>
      </c>
      <c r="P186">
        <f t="shared" ref="P186:P199" si="228">O186-O181</f>
        <v>-1.093184690634E-2</v>
      </c>
      <c r="Q186">
        <f t="shared" si="207"/>
        <v>1.33666666666667E-2</v>
      </c>
      <c r="R186">
        <f t="shared" si="221"/>
        <v>0.17153499120824001</v>
      </c>
    </row>
    <row r="187" spans="1:18" x14ac:dyDescent="0.25">
      <c r="A187" s="43">
        <v>45142</v>
      </c>
      <c r="B187">
        <v>2.6469</v>
      </c>
      <c r="C187">
        <v>13.15</v>
      </c>
      <c r="D187">
        <f t="shared" si="222"/>
        <v>4.9576627376425897</v>
      </c>
      <c r="E187">
        <f t="shared" si="223"/>
        <v>-0.244227857968699</v>
      </c>
      <c r="F187" s="31">
        <f t="shared" si="224"/>
        <v>0.80087422964007204</v>
      </c>
      <c r="G187" s="31">
        <f t="shared" si="165"/>
        <v>-1.8409535241664201</v>
      </c>
      <c r="H187" s="31">
        <f t="shared" si="183"/>
        <v>-0.42807293404385</v>
      </c>
      <c r="I187" s="31">
        <f t="shared" si="213"/>
        <v>3.3815226038304802</v>
      </c>
      <c r="J187">
        <v>24.31</v>
      </c>
      <c r="K187">
        <v>36.49</v>
      </c>
      <c r="L187">
        <v>37.89</v>
      </c>
      <c r="M187">
        <f t="shared" si="225"/>
        <v>9.3576842970676505E-2</v>
      </c>
      <c r="N187">
        <f t="shared" ref="N187" si="229">M187-M182</f>
        <v>8.3286384004916895E-3</v>
      </c>
      <c r="O187">
        <f t="shared" si="157"/>
        <v>1.4666335252982301</v>
      </c>
      <c r="P187">
        <f t="shared" si="228"/>
        <v>-5.9731310323908098E-2</v>
      </c>
      <c r="Q187">
        <f t="shared" si="207"/>
        <v>-7.6812087622064604E-3</v>
      </c>
      <c r="R187">
        <f t="shared" si="221"/>
        <v>0.12428988009887</v>
      </c>
    </row>
    <row r="188" spans="1:18" x14ac:dyDescent="0.25">
      <c r="A188" s="34">
        <v>45149</v>
      </c>
      <c r="B188">
        <v>2.6381000000000001</v>
      </c>
      <c r="C188">
        <v>12.71</v>
      </c>
      <c r="D188">
        <f t="shared" si="222"/>
        <v>5.2297206136900103</v>
      </c>
      <c r="E188">
        <f t="shared" si="223"/>
        <v>8.3853935642217402E-3</v>
      </c>
      <c r="F188" s="31">
        <f t="shared" si="224"/>
        <v>0.80925962320429301</v>
      </c>
      <c r="G188" s="31">
        <f t="shared" si="165"/>
        <v>-1.7922279718857499</v>
      </c>
      <c r="H188" s="31">
        <f t="shared" si="183"/>
        <v>-0.37992493254049298</v>
      </c>
      <c r="I188" s="31">
        <f t="shared" si="213"/>
        <v>3.5667001282071902</v>
      </c>
      <c r="J188">
        <v>23.51</v>
      </c>
      <c r="K188">
        <v>35.54</v>
      </c>
      <c r="L188">
        <v>36.619999999999997</v>
      </c>
      <c r="M188">
        <f t="shared" si="225"/>
        <v>0.175631007315701</v>
      </c>
      <c r="N188">
        <f t="shared" ref="N188" si="230">M188-M183</f>
        <v>4.8148001503356401E-2</v>
      </c>
      <c r="O188">
        <f t="shared" si="157"/>
        <v>1.6154091450446599</v>
      </c>
      <c r="P188">
        <f t="shared" si="228"/>
        <v>4.8725552280673302E-2</v>
      </c>
      <c r="Q188">
        <f t="shared" si="207"/>
        <v>9.2648225013653995E-2</v>
      </c>
      <c r="R188">
        <f t="shared" si="221"/>
        <v>0.18517752437671101</v>
      </c>
    </row>
    <row r="189" spans="1:18" x14ac:dyDescent="0.25">
      <c r="A189" s="43">
        <v>45156</v>
      </c>
      <c r="B189">
        <v>2.5638999999999998</v>
      </c>
      <c r="C189">
        <v>12.63</v>
      </c>
      <c r="D189">
        <f t="shared" si="222"/>
        <v>5.35375637371338</v>
      </c>
      <c r="E189">
        <f t="shared" si="223"/>
        <v>0.25222298874049198</v>
      </c>
      <c r="F189" s="31">
        <f t="shared" si="224"/>
        <v>1.06148261194479</v>
      </c>
      <c r="G189" s="31">
        <f t="shared" si="165"/>
        <v>-1.4967488790541601</v>
      </c>
      <c r="H189" s="31">
        <f t="shared" ref="H189:H200" si="231">H188+N189</f>
        <v>-0.135431297055393</v>
      </c>
      <c r="I189" s="31">
        <f t="shared" si="213"/>
        <v>3.9164645787208601</v>
      </c>
      <c r="J189">
        <v>22.94</v>
      </c>
      <c r="K189">
        <v>34.75</v>
      </c>
      <c r="L189">
        <v>35.67</v>
      </c>
      <c r="M189">
        <f t="shared" si="225"/>
        <v>0.31379784172661901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0.29547909283158602</v>
      </c>
      <c r="Q189">
        <f t="shared" si="207"/>
        <v>0.23957631062517501</v>
      </c>
      <c r="R189">
        <f t="shared" si="221"/>
        <v>0.34976445051367</v>
      </c>
    </row>
    <row r="190" spans="1:18" x14ac:dyDescent="0.25">
      <c r="A190" s="34">
        <v>45163</v>
      </c>
      <c r="B190">
        <v>2.5701999999999998</v>
      </c>
      <c r="C190">
        <v>12.25</v>
      </c>
      <c r="D190">
        <f t="shared" si="222"/>
        <v>5.5930653061224502</v>
      </c>
      <c r="E190">
        <f t="shared" si="223"/>
        <v>0.270751190341322</v>
      </c>
      <c r="F190" s="31">
        <f t="shared" si="224"/>
        <v>1.33223380228611</v>
      </c>
      <c r="G190" s="31">
        <f t="shared" si="165"/>
        <v>-1.18117815831117</v>
      </c>
      <c r="H190" s="31">
        <f t="shared" si="231"/>
        <v>0.10697795935803001</v>
      </c>
      <c r="I190" s="31">
        <f t="shared" si="213"/>
        <v>4.2695163900531501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0.24240925641342301</v>
      </c>
      <c r="O190">
        <f t="shared" si="157"/>
        <v>1.9485528242205199</v>
      </c>
      <c r="P190">
        <f t="shared" si="228"/>
        <v>0.31557072074299303</v>
      </c>
      <c r="Q190">
        <f t="shared" si="207"/>
        <v>0.38925546019532398</v>
      </c>
      <c r="R190">
        <f t="shared" si="221"/>
        <v>0.35305181133228902</v>
      </c>
    </row>
    <row r="191" spans="1:18" x14ac:dyDescent="0.25">
      <c r="A191" s="43">
        <v>45170</v>
      </c>
      <c r="B191">
        <v>2.585</v>
      </c>
      <c r="C191">
        <v>12.55</v>
      </c>
      <c r="D191">
        <f t="shared" si="222"/>
        <v>5.3831274900398398</v>
      </c>
      <c r="E191">
        <f t="shared" si="223"/>
        <v>0.22392749003984</v>
      </c>
      <c r="F191" s="31">
        <f t="shared" si="224"/>
        <v>1.55616129232595</v>
      </c>
      <c r="G191" s="31">
        <f t="shared" si="165"/>
        <v>-0.90875118049236603</v>
      </c>
      <c r="H191" s="31">
        <f t="shared" si="231"/>
        <v>0.26435338056038699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</v>
      </c>
      <c r="N191">
        <f t="shared" ref="N191" si="234">M191-M186</f>
        <v>0.15737542120235801</v>
      </c>
      <c r="O191">
        <f t="shared" si="157"/>
        <v>1.7685045711798</v>
      </c>
      <c r="P191">
        <f t="shared" si="228"/>
        <v>0.27242697781880398</v>
      </c>
      <c r="Q191">
        <f t="shared" si="207"/>
        <v>0.14500273000273001</v>
      </c>
      <c r="R191">
        <f t="shared" si="221"/>
        <v>0.13163606333606301</v>
      </c>
    </row>
    <row r="192" spans="1:18" x14ac:dyDescent="0.25">
      <c r="A192" s="34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0.40483726235741402</v>
      </c>
      <c r="F192" s="31">
        <f t="shared" si="224"/>
        <v>1.9609985546833599</v>
      </c>
      <c r="G192" s="31">
        <f t="shared" si="165"/>
        <v>-0.61147625508637105</v>
      </c>
      <c r="H192" s="31">
        <f t="shared" si="231"/>
        <v>0.44109857888078402</v>
      </c>
      <c r="I192" s="31">
        <f t="shared" si="213"/>
        <v>4.5299543518065901</v>
      </c>
      <c r="J192">
        <v>22.72</v>
      </c>
      <c r="K192">
        <v>34.39</v>
      </c>
      <c r="L192">
        <v>36.25</v>
      </c>
      <c r="M192">
        <f t="shared" si="225"/>
        <v>0.27032204129107301</v>
      </c>
      <c r="N192">
        <f t="shared" ref="N192" si="235">M192-M187</f>
        <v>0.17674519832039601</v>
      </c>
      <c r="O192">
        <f t="shared" si="157"/>
        <v>1.76390845070423</v>
      </c>
      <c r="P192">
        <f t="shared" si="228"/>
        <v>0.29727492540599498</v>
      </c>
      <c r="Q192">
        <f t="shared" si="207"/>
        <v>0.121120689655172</v>
      </c>
      <c r="R192">
        <f t="shared" si="221"/>
        <v>0.12880189841737899</v>
      </c>
    </row>
    <row r="193" spans="1:18" x14ac:dyDescent="0.25">
      <c r="A193" s="43">
        <v>45184</v>
      </c>
      <c r="B193">
        <v>2.64</v>
      </c>
      <c r="C193">
        <v>12.48</v>
      </c>
      <c r="D193">
        <f t="shared" si="222"/>
        <v>5.3728205128205104</v>
      </c>
      <c r="E193">
        <f t="shared" si="223"/>
        <v>0.143099899130505</v>
      </c>
      <c r="F193" s="31">
        <f t="shared" si="224"/>
        <v>2.1040984538138701</v>
      </c>
      <c r="G193" s="31">
        <f t="shared" si="165"/>
        <v>-0.41452564946317899</v>
      </c>
      <c r="H193" s="31">
        <f t="shared" si="231"/>
        <v>0.59811917679695004</v>
      </c>
      <c r="I193" s="31">
        <f t="shared" si="213"/>
        <v>4.6173850890038803</v>
      </c>
      <c r="J193">
        <v>22.46</v>
      </c>
      <c r="K193">
        <v>33.64</v>
      </c>
      <c r="L193">
        <v>35.46</v>
      </c>
      <c r="M193">
        <f t="shared" si="225"/>
        <v>0.33265160523186699</v>
      </c>
      <c r="N193">
        <f t="shared" ref="N193" si="236">M193-M188</f>
        <v>0.15702059791616599</v>
      </c>
      <c r="O193">
        <f t="shared" si="157"/>
        <v>1.8123597506678499</v>
      </c>
      <c r="P193">
        <f t="shared" si="228"/>
        <v>0.196950605623192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4">
        <v>45191</v>
      </c>
      <c r="B194">
        <v>2.6776</v>
      </c>
      <c r="C194">
        <v>12.54</v>
      </c>
      <c r="D194">
        <f t="shared" si="222"/>
        <v>5.2968816586921896</v>
      </c>
      <c r="E194">
        <f t="shared" si="223"/>
        <v>-5.6874715021195697E-2</v>
      </c>
      <c r="F194" s="31">
        <f t="shared" si="224"/>
        <v>2.0472237387926699</v>
      </c>
      <c r="G194" s="31">
        <f t="shared" si="165"/>
        <v>-0.44297911260373901</v>
      </c>
      <c r="H194" s="31">
        <f t="shared" si="231"/>
        <v>0.56617679526565501</v>
      </c>
      <c r="I194" s="31">
        <f t="shared" si="213"/>
        <v>4.5362836507553297</v>
      </c>
      <c r="J194">
        <v>22.5</v>
      </c>
      <c r="K194">
        <v>33.79</v>
      </c>
      <c r="L194">
        <v>35.26</v>
      </c>
      <c r="M194">
        <f t="shared" si="225"/>
        <v>0.28185546019532398</v>
      </c>
      <c r="N194">
        <f t="shared" ref="N194" si="237">M194-M189</f>
        <v>-3.1942381531294903E-2</v>
      </c>
      <c r="O194">
        <f t="shared" si="157"/>
        <v>1.76684444444444</v>
      </c>
      <c r="P194">
        <f t="shared" si="228"/>
        <v>-2.8453463140559999E-2</v>
      </c>
      <c r="Q194">
        <f t="shared" si="207"/>
        <v>0.15847487237663099</v>
      </c>
      <c r="R194">
        <f t="shared" si="221"/>
        <v>-8.1101438248544405E-2</v>
      </c>
    </row>
    <row r="195" spans="1:18" x14ac:dyDescent="0.25">
      <c r="A195" s="43">
        <v>45197</v>
      </c>
      <c r="B195">
        <v>2.6751</v>
      </c>
      <c r="C195">
        <v>12.46</v>
      </c>
      <c r="D195">
        <f t="shared" si="222"/>
        <v>5.3505821829855504</v>
      </c>
      <c r="E195">
        <f t="shared" si="223"/>
        <v>-0.24248312313689599</v>
      </c>
      <c r="F195" s="31">
        <f t="shared" si="224"/>
        <v>1.8047406156557699</v>
      </c>
      <c r="G195" s="31">
        <f t="shared" si="165"/>
        <v>-0.614272186156402</v>
      </c>
      <c r="H195" s="31">
        <f t="shared" si="231"/>
        <v>0.40103820082340902</v>
      </c>
      <c r="I195" s="31">
        <f t="shared" si="213"/>
        <v>4.2722642308848497</v>
      </c>
      <c r="J195">
        <v>22.46</v>
      </c>
      <c r="K195">
        <v>33.94</v>
      </c>
      <c r="L195">
        <v>35.71</v>
      </c>
      <c r="M195">
        <f t="shared" si="225"/>
        <v>0.27127595757218698</v>
      </c>
      <c r="N195">
        <f t="shared" ref="N195" si="238">M195-M190</f>
        <v>-0.16513859444224499</v>
      </c>
      <c r="O195">
        <f t="shared" si="157"/>
        <v>1.77725975066785</v>
      </c>
      <c r="P195">
        <f t="shared" si="228"/>
        <v>-0.17129307355266299</v>
      </c>
      <c r="Q195">
        <f t="shared" si="207"/>
        <v>0.12523604032483901</v>
      </c>
      <c r="R195">
        <f t="shared" si="221"/>
        <v>-0.26401941987048599</v>
      </c>
    </row>
    <row r="196" spans="1:18" x14ac:dyDescent="0.25">
      <c r="A196" s="34">
        <v>45212</v>
      </c>
      <c r="B196">
        <v>2.6701999999999999</v>
      </c>
      <c r="C196">
        <v>12.36</v>
      </c>
      <c r="D196">
        <f t="shared" ref="D196:D206" si="239">1/C196*100-B196</f>
        <v>5.4204148867313897</v>
      </c>
      <c r="E196">
        <f t="shared" ref="E196:E206" si="240">D196-D191</f>
        <v>3.72873966915526E-2</v>
      </c>
      <c r="F196" s="31">
        <f t="shared" si="224"/>
        <v>1.84202801234733</v>
      </c>
      <c r="G196" s="31">
        <f t="shared" si="165"/>
        <v>-0.58070484320382199</v>
      </c>
      <c r="H196" s="31">
        <f t="shared" si="231"/>
        <v>0.385384685651462</v>
      </c>
      <c r="I196" s="31">
        <f t="shared" si="213"/>
        <v>4.2628976400515901</v>
      </c>
      <c r="J196">
        <v>22.36</v>
      </c>
      <c r="K196">
        <v>33.93</v>
      </c>
      <c r="L196">
        <v>35.64</v>
      </c>
      <c r="M196">
        <f t="shared" si="225"/>
        <v>0.27704432655467098</v>
      </c>
      <c r="N196">
        <f t="shared" ref="N196" si="241">M196-M191</f>
        <v>-1.5653515171947699E-2</v>
      </c>
      <c r="O196">
        <f t="shared" ref="O196:O199" si="242">1/J196*100-B196</f>
        <v>1.80207191413238</v>
      </c>
      <c r="P196">
        <f t="shared" si="228"/>
        <v>3.3567342952580202E-2</v>
      </c>
      <c r="Q196">
        <f t="shared" ref="Q196:Q208" si="243">1/L196*100-B196</f>
        <v>0.13563613916947301</v>
      </c>
      <c r="R196">
        <f t="shared" si="221"/>
        <v>-9.3665908332574207E-3</v>
      </c>
    </row>
    <row r="197" spans="1:18" x14ac:dyDescent="0.25">
      <c r="A197" s="43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0.30750938023450702</v>
      </c>
      <c r="F197" s="31">
        <f t="shared" si="224"/>
        <v>2.1495373925818302</v>
      </c>
      <c r="G197" s="31">
        <f t="shared" si="165"/>
        <v>-0.34614443219591201</v>
      </c>
      <c r="H197" s="31">
        <f t="shared" si="231"/>
        <v>0.53193570086991104</v>
      </c>
      <c r="I197" s="31">
        <f t="shared" si="213"/>
        <v>4.3742972794210901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0.14655101521844999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0.23252032902467701</v>
      </c>
      <c r="R197">
        <f t="shared" si="221"/>
        <v>0.11139963936950401</v>
      </c>
    </row>
    <row r="198" spans="1:18" x14ac:dyDescent="0.25">
      <c r="A198" s="34">
        <v>45226</v>
      </c>
      <c r="B198">
        <v>2.7132999999999998</v>
      </c>
      <c r="C198">
        <v>11.94</v>
      </c>
      <c r="D198">
        <f t="shared" si="239"/>
        <v>5.6619093802345102</v>
      </c>
      <c r="E198">
        <f t="shared" si="240"/>
        <v>0.28908886741399398</v>
      </c>
      <c r="F198" s="31">
        <f t="shared" si="224"/>
        <v>2.4386262599958299</v>
      </c>
      <c r="G198" s="31">
        <f t="shared" si="165"/>
        <v>-0.28885276214882399</v>
      </c>
      <c r="H198" s="31">
        <f t="shared" si="231"/>
        <v>0.53476458344292299</v>
      </c>
      <c r="I198" s="31">
        <f t="shared" si="213"/>
        <v>4.3644246609241097</v>
      </c>
      <c r="J198">
        <v>21.82</v>
      </c>
      <c r="K198">
        <v>32.799999999999997</v>
      </c>
      <c r="L198">
        <v>34.68</v>
      </c>
      <c r="M198">
        <f t="shared" si="225"/>
        <v>0.33548048780487899</v>
      </c>
      <c r="N198">
        <f t="shared" ref="N198" si="245">M198-M193</f>
        <v>2.8288825730120601E-3</v>
      </c>
      <c r="O198">
        <f t="shared" si="242"/>
        <v>1.8696514207149399</v>
      </c>
      <c r="P198">
        <f t="shared" si="228"/>
        <v>5.7291670047087399E-2</v>
      </c>
      <c r="Q198">
        <f t="shared" si="243"/>
        <v>0.17020634371395599</v>
      </c>
      <c r="R198">
        <f t="shared" si="221"/>
        <v>-9.87261849698573E-3</v>
      </c>
    </row>
    <row r="199" spans="1:18" x14ac:dyDescent="0.25">
      <c r="A199" s="43">
        <v>45233</v>
      </c>
      <c r="B199">
        <v>2.6613000000000002</v>
      </c>
      <c r="C199">
        <v>11.94</v>
      </c>
      <c r="D199">
        <f t="shared" si="239"/>
        <v>5.7139093802345098</v>
      </c>
      <c r="E199">
        <f t="shared" si="240"/>
        <v>0.41702772154232098</v>
      </c>
      <c r="F199" s="31">
        <f t="shared" si="224"/>
        <v>2.8556539815381501</v>
      </c>
      <c r="G199" s="31">
        <f t="shared" si="165"/>
        <v>-0.175671139381644</v>
      </c>
      <c r="H199" s="31">
        <f t="shared" si="231"/>
        <v>0.58921104171282701</v>
      </c>
      <c r="I199" s="31">
        <f t="shared" si="213"/>
        <v>4.3735041025503101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5.4446458269903401E-2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9.0794416261976707E-3</v>
      </c>
    </row>
    <row r="200" spans="1:18" x14ac:dyDescent="0.25">
      <c r="A200" s="34">
        <v>45240</v>
      </c>
      <c r="B200">
        <v>2.6444000000000001</v>
      </c>
      <c r="C200">
        <v>12.15</v>
      </c>
      <c r="D200">
        <f t="shared" si="239"/>
        <v>5.58605267489712</v>
      </c>
      <c r="E200">
        <f t="shared" si="240"/>
        <v>0.23547049191156599</v>
      </c>
      <c r="F200" s="31">
        <f t="shared" si="224"/>
        <v>3.0911244734497201</v>
      </c>
      <c r="G200" s="31">
        <f t="shared" si="165"/>
        <v>-0.11905054970019199</v>
      </c>
      <c r="H200" s="31">
        <f t="shared" si="231"/>
        <v>0.60436744052985503</v>
      </c>
      <c r="I200" s="31">
        <f t="shared" si="213"/>
        <v>4.35263111884999</v>
      </c>
      <c r="J200">
        <v>22.33</v>
      </c>
      <c r="K200">
        <v>34.119999999999997</v>
      </c>
      <c r="L200">
        <v>36.380000000000003</v>
      </c>
      <c r="M200">
        <f t="shared" si="225"/>
        <v>0.28643235638921499</v>
      </c>
      <c r="N200">
        <f t="shared" ref="N200" si="247">M200-M195</f>
        <v>1.5156398817028001E-2</v>
      </c>
      <c r="O200">
        <f t="shared" ref="O200:O208" si="248">1/J200*100-B200</f>
        <v>1.83388034034931</v>
      </c>
      <c r="P200">
        <f t="shared" ref="P200:P208" si="249">O200-O195</f>
        <v>5.6620589681452199E-2</v>
      </c>
      <c r="Q200">
        <f t="shared" si="243"/>
        <v>0.104363056624519</v>
      </c>
      <c r="R200">
        <f t="shared" si="221"/>
        <v>-2.0872983700320102E-2</v>
      </c>
    </row>
    <row r="201" spans="1:18" x14ac:dyDescent="0.25">
      <c r="A201" s="4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0.15583778816572599</v>
      </c>
      <c r="F201" s="31">
        <f t="shared" si="224"/>
        <v>3.2469622616154399</v>
      </c>
      <c r="G201" s="31">
        <f t="shared" ref="G201:G220" si="250">G200+P201</f>
        <v>-0.138765232244284</v>
      </c>
      <c r="H201" s="31">
        <f t="shared" ref="H201:H212" si="251">H200+N201</f>
        <v>0.57251424183833199</v>
      </c>
      <c r="I201" s="31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0.24519112786314901</v>
      </c>
      <c r="N201">
        <f t="shared" ref="N201" si="252">M201-M196</f>
        <v>-3.1853198691522699E-2</v>
      </c>
      <c r="O201">
        <f t="shared" si="248"/>
        <v>1.7823572315882901</v>
      </c>
      <c r="P201">
        <f t="shared" si="249"/>
        <v>-1.9714682544091901E-2</v>
      </c>
      <c r="Q201">
        <f t="shared" si="243"/>
        <v>6.09778441487916E-2</v>
      </c>
      <c r="R201">
        <f t="shared" si="221"/>
        <v>-7.4658295020681095E-2</v>
      </c>
    </row>
    <row r="202" spans="1:18" x14ac:dyDescent="0.25">
      <c r="A202" s="34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-0.14485670533738701</v>
      </c>
      <c r="F202" s="31">
        <f t="shared" si="224"/>
        <v>3.1021055562780502</v>
      </c>
      <c r="G202" s="31">
        <f t="shared" si="250"/>
        <v>-0.34613121625857701</v>
      </c>
      <c r="H202" s="31">
        <f t="shared" si="251"/>
        <v>0.41858101910737899</v>
      </c>
      <c r="I202" s="31">
        <f t="shared" si="213"/>
        <v>4.1389210366462201</v>
      </c>
      <c r="J202">
        <v>22.24</v>
      </c>
      <c r="K202">
        <v>33.69</v>
      </c>
      <c r="L202">
        <v>35.729999999999997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1.7911028776978399</v>
      </c>
      <c r="P202">
        <f t="shared" si="249"/>
        <v>-0.20736598401429299</v>
      </c>
      <c r="Q202">
        <f t="shared" si="243"/>
        <v>9.3468541841590397E-2</v>
      </c>
      <c r="R202">
        <f t="shared" si="221"/>
        <v>-0.139051787183087</v>
      </c>
    </row>
    <row r="203" spans="1:18" x14ac:dyDescent="0.25">
      <c r="A203" s="43">
        <v>45261</v>
      </c>
      <c r="B203">
        <v>2.6625000000000001</v>
      </c>
      <c r="C203">
        <v>12.11</v>
      </c>
      <c r="D203">
        <f t="shared" si="239"/>
        <v>5.5951383154417904</v>
      </c>
      <c r="E203">
        <f t="shared" si="240"/>
        <v>-6.6771064792721505E-2</v>
      </c>
      <c r="F203" s="31">
        <f t="shared" si="224"/>
        <v>3.03533449148533</v>
      </c>
      <c r="G203" s="31">
        <f t="shared" si="250"/>
        <v>-0.35134737214780598</v>
      </c>
      <c r="H203" s="31">
        <f t="shared" si="251"/>
        <v>0.382685839359373</v>
      </c>
      <c r="I203" s="31">
        <f t="shared" si="213"/>
        <v>4.0732318484386303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-3.5895179748006698E-2</v>
      </c>
      <c r="O203">
        <f t="shared" si="248"/>
        <v>1.8644352648257101</v>
      </c>
      <c r="P203">
        <f t="shared" si="249"/>
        <v>-5.2161558892285199E-3</v>
      </c>
      <c r="Q203">
        <f t="shared" si="243"/>
        <v>0.10451715550636401</v>
      </c>
      <c r="R203">
        <f t="shared" si="221"/>
        <v>-6.5689188207592106E-2</v>
      </c>
    </row>
    <row r="204" spans="1:18" x14ac:dyDescent="0.25">
      <c r="A204" s="34">
        <v>45268</v>
      </c>
      <c r="B204">
        <v>2.6636000000000002</v>
      </c>
      <c r="C204">
        <v>11.85</v>
      </c>
      <c r="D204">
        <f t="shared" si="239"/>
        <v>5.7752185654008397</v>
      </c>
      <c r="E204">
        <f t="shared" si="240"/>
        <v>6.1309185166337002E-2</v>
      </c>
      <c r="F204" s="31">
        <f t="shared" si="224"/>
        <v>3.0966436766516701</v>
      </c>
      <c r="G204" s="31">
        <f t="shared" si="250"/>
        <v>-0.273901350634847</v>
      </c>
      <c r="H204" s="31">
        <f t="shared" si="251"/>
        <v>0.40393195714792102</v>
      </c>
      <c r="I204" s="31">
        <f t="shared" si="213"/>
        <v>4.03225610586437</v>
      </c>
      <c r="J204">
        <v>21.64</v>
      </c>
      <c r="K204">
        <v>33.1</v>
      </c>
      <c r="L204">
        <v>35.840000000000003</v>
      </c>
      <c r="M204">
        <f t="shared" si="225"/>
        <v>0.35754803625377601</v>
      </c>
      <c r="N204">
        <f t="shared" ref="N204" si="255">M204-M199</f>
        <v>2.1246117788548301E-2</v>
      </c>
      <c r="O204">
        <f t="shared" si="248"/>
        <v>1.95747208872458</v>
      </c>
      <c r="P204">
        <f t="shared" si="249"/>
        <v>7.7446021512958693E-2</v>
      </c>
      <c r="Q204">
        <f t="shared" si="243"/>
        <v>0.12657857142857101</v>
      </c>
      <c r="R204">
        <f t="shared" si="221"/>
        <v>-4.0975742574257602E-2</v>
      </c>
    </row>
    <row r="205" spans="1:18" x14ac:dyDescent="0.25">
      <c r="A205" s="43">
        <v>45275</v>
      </c>
      <c r="B205">
        <v>2.6227</v>
      </c>
      <c r="C205">
        <v>11.81</v>
      </c>
      <c r="D205">
        <f t="shared" si="239"/>
        <v>5.8447005080440304</v>
      </c>
      <c r="E205">
        <f t="shared" si="240"/>
        <v>0.25864783314690998</v>
      </c>
      <c r="F205" s="31">
        <f t="shared" si="224"/>
        <v>3.35529150979858</v>
      </c>
      <c r="G205" s="31">
        <f t="shared" si="250"/>
        <v>-5.7584494722469501E-2</v>
      </c>
      <c r="H205" s="31">
        <f t="shared" si="251"/>
        <v>0.56040352473172905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0.44290392397302297</v>
      </c>
      <c r="N205">
        <f t="shared" ref="N205" si="256">M205-M200</f>
        <v>0.15647156758380801</v>
      </c>
      <c r="O205">
        <f t="shared" si="248"/>
        <v>2.0501971962616801</v>
      </c>
      <c r="P205">
        <f t="shared" si="249"/>
        <v>0.21631685591237701</v>
      </c>
      <c r="Q205">
        <f t="shared" si="243"/>
        <v>0.21820909090909099</v>
      </c>
      <c r="R205">
        <f t="shared" si="221"/>
        <v>0.113846034284572</v>
      </c>
    </row>
    <row r="206" spans="1:18" x14ac:dyDescent="0.25">
      <c r="A206" s="34">
        <v>45282</v>
      </c>
      <c r="B206">
        <v>2.5876999999999999</v>
      </c>
      <c r="C206">
        <v>11.66</v>
      </c>
      <c r="D206">
        <f t="shared" si="239"/>
        <v>5.9886293310463099</v>
      </c>
      <c r="E206">
        <f t="shared" si="240"/>
        <v>0.412376656149192</v>
      </c>
      <c r="F206" s="31">
        <f t="shared" si="224"/>
        <v>3.7676681659477702</v>
      </c>
      <c r="G206" s="31">
        <f t="shared" si="250"/>
        <v>0.34107548875839</v>
      </c>
      <c r="H206" s="31">
        <f t="shared" si="251"/>
        <v>0.86034447706908201</v>
      </c>
      <c r="I206" s="31">
        <f t="shared" si="213"/>
        <v>4.4001819157388997</v>
      </c>
      <c r="J206">
        <v>20.97</v>
      </c>
      <c r="K206">
        <v>31.92</v>
      </c>
      <c r="L206">
        <v>34.450000000000003</v>
      </c>
      <c r="M206">
        <f t="shared" si="225"/>
        <v>0.54513208020050097</v>
      </c>
      <c r="N206">
        <f t="shared" ref="N206" si="257">M206-M201</f>
        <v>0.29994095233735202</v>
      </c>
      <c r="O206">
        <f t="shared" si="248"/>
        <v>2.1810172150691498</v>
      </c>
      <c r="P206">
        <f t="shared" si="249"/>
        <v>0.39865998348085901</v>
      </c>
      <c r="Q206">
        <f t="shared" si="243"/>
        <v>0.31505761973875201</v>
      </c>
      <c r="R206">
        <f t="shared" si="221"/>
        <v>0.25407977558995998</v>
      </c>
    </row>
    <row r="207" spans="1:18" x14ac:dyDescent="0.25">
      <c r="A207" s="43">
        <v>45289</v>
      </c>
      <c r="B207">
        <v>2.5552999999999999</v>
      </c>
      <c r="C207">
        <v>11.66</v>
      </c>
      <c r="D207">
        <f t="shared" ref="D207:D210" si="258">1/C207*100-B207</f>
        <v>6.0210293310463099</v>
      </c>
      <c r="E207">
        <f t="shared" ref="E207:E217" si="259">D207-D202</f>
        <v>0.49587665614919202</v>
      </c>
      <c r="F207" s="31">
        <f t="shared" si="224"/>
        <v>4.2635448220969598</v>
      </c>
      <c r="G207" s="31">
        <f t="shared" si="250"/>
        <v>0.62215988547054302</v>
      </c>
      <c r="H207" s="31">
        <f t="shared" si="251"/>
        <v>1.0806947374868101</v>
      </c>
      <c r="I207" s="31">
        <f t="shared" si="213"/>
        <v>4.5706972757862303</v>
      </c>
      <c r="J207">
        <v>21.61</v>
      </c>
      <c r="K207">
        <v>32.909999999999997</v>
      </c>
      <c r="L207">
        <v>35.47</v>
      </c>
      <c r="M207">
        <f t="shared" si="225"/>
        <v>0.48329009419629299</v>
      </c>
      <c r="N207">
        <f t="shared" ref="N207" si="260">M207-M202</f>
        <v>0.22035026041772399</v>
      </c>
      <c r="O207">
        <f t="shared" si="248"/>
        <v>2.0721872744100001</v>
      </c>
      <c r="P207">
        <f t="shared" si="249"/>
        <v>0.28108439671215302</v>
      </c>
      <c r="Q207">
        <f t="shared" si="243"/>
        <v>0.26398390188892101</v>
      </c>
      <c r="R207">
        <f t="shared" si="221"/>
        <v>0.17051536004733001</v>
      </c>
    </row>
    <row r="208" spans="1:18" x14ac:dyDescent="0.25">
      <c r="A208" s="34">
        <v>45296</v>
      </c>
      <c r="B208">
        <v>2.5175000000000001</v>
      </c>
      <c r="C208">
        <v>11.74</v>
      </c>
      <c r="D208">
        <f t="shared" si="258"/>
        <v>6.0003875638841597</v>
      </c>
      <c r="E208">
        <f t="shared" si="259"/>
        <v>0.40524924844237198</v>
      </c>
      <c r="F208" s="31">
        <f t="shared" si="224"/>
        <v>4.6687940705393398</v>
      </c>
      <c r="G208" s="31">
        <f t="shared" si="250"/>
        <v>1.0386891120075901</v>
      </c>
      <c r="H208" s="31">
        <f t="shared" si="251"/>
        <v>1.4544198952882601</v>
      </c>
      <c r="I208" s="31">
        <f t="shared" si="213"/>
        <v>4.9580090399307801</v>
      </c>
      <c r="J208">
        <v>20.84</v>
      </c>
      <c r="K208">
        <v>31.34</v>
      </c>
      <c r="L208">
        <v>33.229999999999997</v>
      </c>
      <c r="M208">
        <f t="shared" si="225"/>
        <v>0.67331046585832799</v>
      </c>
      <c r="N208">
        <f t="shared" ref="N208" si="261">M208-M203</f>
        <v>0.37372515780145599</v>
      </c>
      <c r="O208">
        <f t="shared" si="248"/>
        <v>2.2809644913627598</v>
      </c>
      <c r="P208">
        <f t="shared" si="249"/>
        <v>0.41652922653705099</v>
      </c>
      <c r="Q208">
        <f t="shared" si="243"/>
        <v>0.49182891965091802</v>
      </c>
      <c r="R208">
        <f t="shared" si="221"/>
        <v>0.38731176414455398</v>
      </c>
    </row>
    <row r="209" spans="1:18" x14ac:dyDescent="0.25">
      <c r="A209" s="43">
        <v>45303</v>
      </c>
      <c r="B209">
        <v>2.5171999999999999</v>
      </c>
      <c r="C209">
        <v>11.54</v>
      </c>
      <c r="D209">
        <f t="shared" si="258"/>
        <v>6.1483112651646401</v>
      </c>
      <c r="E209">
        <f t="shared" si="259"/>
        <v>0.37309269976380099</v>
      </c>
      <c r="F209" s="31">
        <f t="shared" si="224"/>
        <v>5.0418867703031403</v>
      </c>
      <c r="G209" s="31">
        <f t="shared" si="250"/>
        <v>1.427830252855</v>
      </c>
      <c r="H209" s="31">
        <f t="shared" si="251"/>
        <v>1.81487082377082</v>
      </c>
      <c r="I209" s="31">
        <f t="shared" si="213"/>
        <v>5.4063764177910203</v>
      </c>
      <c r="J209">
        <v>20.56</v>
      </c>
      <c r="K209">
        <v>30.91</v>
      </c>
      <c r="L209">
        <v>32.340000000000003</v>
      </c>
      <c r="M209">
        <f t="shared" si="225"/>
        <v>0.71799896473633096</v>
      </c>
      <c r="N209">
        <f t="shared" ref="N209" si="262">M209-M204</f>
        <v>0.360450928482555</v>
      </c>
      <c r="O209">
        <f t="shared" ref="O209:O220" si="263">1/J209*100-B209</f>
        <v>2.3466132295719802</v>
      </c>
      <c r="P209">
        <f t="shared" ref="P209:P220" si="264">O209-O204</f>
        <v>0.38914114084740098</v>
      </c>
      <c r="Q209">
        <f t="shared" ref="Q209:Q220" si="265">1/L209*100-B209</f>
        <v>0.57494594928880605</v>
      </c>
      <c r="R209">
        <f t="shared" si="221"/>
        <v>0.44836737786023501</v>
      </c>
    </row>
    <row r="210" spans="1:18" x14ac:dyDescent="0.25">
      <c r="A210" s="34">
        <v>45310</v>
      </c>
      <c r="B210">
        <v>2.5026999999999999</v>
      </c>
      <c r="C210">
        <v>11.35</v>
      </c>
      <c r="D210">
        <f t="shared" si="258"/>
        <v>6.3078726872246698</v>
      </c>
      <c r="E210">
        <f t="shared" si="259"/>
        <v>0.46317217918064102</v>
      </c>
      <c r="F210" s="31">
        <f t="shared" si="224"/>
        <v>5.5050589494837796</v>
      </c>
      <c r="G210" s="31">
        <f t="shared" si="250"/>
        <v>1.9101797836829399</v>
      </c>
      <c r="H210" s="31">
        <f t="shared" si="251"/>
        <v>2.25107278414003</v>
      </c>
      <c r="I210" s="31">
        <f t="shared" si="213"/>
        <v>5.9040061102742696</v>
      </c>
      <c r="J210">
        <v>19.86</v>
      </c>
      <c r="K210">
        <v>29.57</v>
      </c>
      <c r="L210">
        <v>31.07</v>
      </c>
      <c r="M210">
        <f t="shared" si="225"/>
        <v>0.87910588434223902</v>
      </c>
      <c r="N210">
        <f t="shared" ref="N210" si="266">M210-M205</f>
        <v>0.43620196036921599</v>
      </c>
      <c r="O210">
        <f t="shared" si="263"/>
        <v>2.5325467270896298</v>
      </c>
      <c r="P210">
        <f t="shared" si="264"/>
        <v>0.48234953082794402</v>
      </c>
      <c r="Q210">
        <f t="shared" si="265"/>
        <v>0.71583878339233997</v>
      </c>
      <c r="R210">
        <f t="shared" si="221"/>
        <v>0.49762969248324901</v>
      </c>
    </row>
    <row r="211" spans="1:18" x14ac:dyDescent="0.25">
      <c r="A211" s="43">
        <v>45317</v>
      </c>
      <c r="B211">
        <v>2.4994000000000001</v>
      </c>
      <c r="C211">
        <v>11.66</v>
      </c>
      <c r="D211">
        <f t="shared" ref="D211:D217" si="267">1/C211*100-B211</f>
        <v>6.0769293310463102</v>
      </c>
      <c r="E211">
        <f t="shared" si="259"/>
        <v>8.8300000000000295E-2</v>
      </c>
      <c r="F211" s="31">
        <f t="shared" si="224"/>
        <v>5.5933589494837799</v>
      </c>
      <c r="G211" s="31">
        <f t="shared" si="250"/>
        <v>2.2904913135530598</v>
      </c>
      <c r="H211" s="31">
        <f t="shared" si="251"/>
        <v>2.6631601301407102</v>
      </c>
      <c r="I211" s="31">
        <f t="shared" si="213"/>
        <v>6.4217710830046899</v>
      </c>
      <c r="J211">
        <v>19.760000000000002</v>
      </c>
      <c r="K211">
        <v>28.93</v>
      </c>
      <c r="L211">
        <v>30.01</v>
      </c>
      <c r="M211">
        <f t="shared" si="225"/>
        <v>0.95721942620117595</v>
      </c>
      <c r="N211">
        <f t="shared" ref="N211" si="268">M211-M206</f>
        <v>0.41208734600067398</v>
      </c>
      <c r="O211">
        <f t="shared" si="263"/>
        <v>2.5613287449392699</v>
      </c>
      <c r="P211">
        <f t="shared" si="264"/>
        <v>0.38031152987012401</v>
      </c>
      <c r="Q211">
        <f t="shared" si="265"/>
        <v>0.832822592469177</v>
      </c>
      <c r="R211">
        <f t="shared" si="221"/>
        <v>0.51776497273042499</v>
      </c>
    </row>
    <row r="212" spans="1:18" x14ac:dyDescent="0.25">
      <c r="A212" s="34">
        <v>45324</v>
      </c>
      <c r="B212">
        <v>2.4243999999999999</v>
      </c>
      <c r="C212">
        <v>10.97</v>
      </c>
      <c r="D212">
        <f t="shared" si="267"/>
        <v>6.6913702825888803</v>
      </c>
      <c r="E212">
        <f t="shared" si="259"/>
        <v>0.67034095154256601</v>
      </c>
      <c r="F212" s="31">
        <f t="shared" si="224"/>
        <v>6.2636999010263397</v>
      </c>
      <c r="G212" s="31">
        <f t="shared" si="250"/>
        <v>3.43724489693088</v>
      </c>
      <c r="H212" s="31">
        <f t="shared" si="251"/>
        <v>3.6940285235379502</v>
      </c>
      <c r="I212" s="31">
        <f t="shared" si="213"/>
        <v>7.5371148342158101</v>
      </c>
      <c r="J212">
        <v>17.72</v>
      </c>
      <c r="K212">
        <v>25.39</v>
      </c>
      <c r="L212">
        <v>26.29</v>
      </c>
      <c r="M212">
        <f t="shared" si="225"/>
        <v>1.5141584875935401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1.1153437512111199</v>
      </c>
    </row>
    <row r="213" spans="1:18" x14ac:dyDescent="0.25">
      <c r="A213" s="43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1">
        <f t="shared" si="224"/>
        <v>6.4984392235255397</v>
      </c>
      <c r="G213" s="31">
        <f t="shared" si="250"/>
        <v>4.0037926677245599</v>
      </c>
      <c r="H213" s="31">
        <f t="shared" ref="H213:H220" si="270">H212+N213</f>
        <v>4.2660593099816504</v>
      </c>
      <c r="I213" s="31">
        <f t="shared" si="213"/>
        <v>8.0711891705399506</v>
      </c>
      <c r="J213">
        <v>18.920000000000002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0.57203078644369798</v>
      </c>
      <c r="O213">
        <f t="shared" si="263"/>
        <v>2.8475122621564499</v>
      </c>
      <c r="P213">
        <f t="shared" si="264"/>
        <v>0.56654777079368401</v>
      </c>
      <c r="Q213">
        <f t="shared" si="265"/>
        <v>1.02590325597506</v>
      </c>
      <c r="R213">
        <f t="shared" si="221"/>
        <v>0.53407433632414303</v>
      </c>
    </row>
    <row r="214" spans="1:18" x14ac:dyDescent="0.25">
      <c r="A214" s="34">
        <v>45345</v>
      </c>
      <c r="B214">
        <v>2.4009</v>
      </c>
      <c r="C214">
        <v>12.09</v>
      </c>
      <c r="D214">
        <f t="shared" si="267"/>
        <v>5.8703985938792398</v>
      </c>
      <c r="E214">
        <f t="shared" si="259"/>
        <v>-0.27791267128540598</v>
      </c>
      <c r="F214" s="31">
        <f t="shared" si="224"/>
        <v>6.2205265522401296</v>
      </c>
      <c r="G214" s="31">
        <f t="shared" si="250"/>
        <v>4.28646052467169</v>
      </c>
      <c r="H214" s="31">
        <f t="shared" si="270"/>
        <v>4.6049750063794797</v>
      </c>
      <c r="I214" s="31">
        <f t="shared" si="213"/>
        <v>8.4198113063575306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0.33891569639783098</v>
      </c>
      <c r="O214">
        <f t="shared" si="263"/>
        <v>2.6292810865191201</v>
      </c>
      <c r="P214">
        <f t="shared" si="264"/>
        <v>0.28266785694712998</v>
      </c>
      <c r="Q214">
        <f t="shared" si="265"/>
        <v>0.923568085106383</v>
      </c>
      <c r="R214">
        <f t="shared" si="221"/>
        <v>0.34862213581757701</v>
      </c>
    </row>
    <row r="215" spans="1:18" x14ac:dyDescent="0.25">
      <c r="A215" s="43">
        <v>45352</v>
      </c>
      <c r="B215">
        <v>2.3675000000000002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1">
        <f t="shared" si="224"/>
        <v>5.7620807343663198</v>
      </c>
      <c r="G215" s="31">
        <f t="shared" si="250"/>
        <v>4.2549629699287097</v>
      </c>
      <c r="H215" s="31">
        <f t="shared" si="270"/>
        <v>4.6917024553705797</v>
      </c>
      <c r="I215" s="31">
        <f t="shared" si="213"/>
        <v>8.5060446307306403</v>
      </c>
      <c r="J215">
        <v>20.54</v>
      </c>
      <c r="K215">
        <v>30</v>
      </c>
      <c r="L215">
        <v>31.55</v>
      </c>
      <c r="M215">
        <f t="shared" si="225"/>
        <v>0.96583333333333299</v>
      </c>
      <c r="N215">
        <f t="shared" ref="N215" si="273">M215-M210</f>
        <v>8.6727448991094705E-2</v>
      </c>
      <c r="O215">
        <f t="shared" si="263"/>
        <v>2.5010491723466401</v>
      </c>
      <c r="P215">
        <f t="shared" si="264"/>
        <v>-3.1497554742987002E-2</v>
      </c>
      <c r="Q215">
        <f t="shared" si="265"/>
        <v>0.80207210776545201</v>
      </c>
      <c r="R215">
        <f t="shared" si="221"/>
        <v>8.62333243731115E-2</v>
      </c>
    </row>
    <row r="216" spans="1:18" x14ac:dyDescent="0.25">
      <c r="A216" s="34">
        <v>45359</v>
      </c>
      <c r="B216">
        <v>2.2825000000000002</v>
      </c>
      <c r="C216">
        <v>12.25</v>
      </c>
      <c r="D216">
        <f t="shared" si="267"/>
        <v>5.8807653061224503</v>
      </c>
      <c r="E216">
        <f t="shared" si="259"/>
        <v>-0.19616402492386301</v>
      </c>
      <c r="F216" s="31">
        <f t="shared" si="224"/>
        <v>5.56591670944246</v>
      </c>
      <c r="G216" s="31">
        <f t="shared" si="250"/>
        <v>4.2939467249894401</v>
      </c>
      <c r="H216" s="31">
        <f t="shared" si="270"/>
        <v>4.8054370868488103</v>
      </c>
      <c r="I216" s="31">
        <f t="shared" si="213"/>
        <v>8.6102970543593393</v>
      </c>
      <c r="J216">
        <v>20.48</v>
      </c>
      <c r="K216">
        <v>29.82</v>
      </c>
      <c r="L216">
        <v>31.06</v>
      </c>
      <c r="M216">
        <f t="shared" si="225"/>
        <v>1.0709540576794101</v>
      </c>
      <c r="N216">
        <f t="shared" ref="N216:N220" si="274">M216-M211</f>
        <v>0.113734631478234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0.93707501609787502</v>
      </c>
      <c r="R216">
        <f t="shared" si="221"/>
        <v>0.10425242362869901</v>
      </c>
    </row>
    <row r="217" spans="1:18" x14ac:dyDescent="0.25">
      <c r="A217" s="43">
        <v>45366</v>
      </c>
      <c r="B217">
        <v>2.3199999999999998</v>
      </c>
      <c r="C217">
        <v>12.26</v>
      </c>
      <c r="D217">
        <f t="shared" si="267"/>
        <v>5.8366068515497496</v>
      </c>
      <c r="E217">
        <f t="shared" si="259"/>
        <v>-0.854763431039123</v>
      </c>
      <c r="F217" s="31">
        <f t="shared" si="224"/>
        <v>4.7111532784033399</v>
      </c>
      <c r="G217" s="31">
        <f t="shared" si="250"/>
        <v>3.49883888427942</v>
      </c>
      <c r="H217" s="31">
        <f t="shared" si="270"/>
        <v>4.1753798488547602</v>
      </c>
      <c r="I217" s="31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0.88410124959948699</v>
      </c>
      <c r="N217">
        <f t="shared" si="274"/>
        <v>-0.630057237994054</v>
      </c>
      <c r="O217">
        <f t="shared" si="263"/>
        <v>2.4238330170778002</v>
      </c>
      <c r="P217">
        <f t="shared" si="264"/>
        <v>-0.79510784071001195</v>
      </c>
      <c r="Q217">
        <f t="shared" si="265"/>
        <v>0.82070351758794002</v>
      </c>
      <c r="R217">
        <f t="shared" si="221"/>
        <v>-0.558624135512099</v>
      </c>
    </row>
    <row r="218" spans="1:18" x14ac:dyDescent="0.25">
      <c r="A218" s="34">
        <v>45373</v>
      </c>
      <c r="B218">
        <v>2.3050999999999999</v>
      </c>
      <c r="C218">
        <v>12.23</v>
      </c>
      <c r="D218">
        <f t="shared" ref="D218:D233" si="276">1/C218*100-B218</f>
        <v>5.8715148814390803</v>
      </c>
      <c r="E218">
        <f t="shared" ref="E218:E233" si="277">D218-D213</f>
        <v>-0.36361200494426499</v>
      </c>
      <c r="F218" s="31">
        <f t="shared" si="224"/>
        <v>4.3475412734590702</v>
      </c>
      <c r="G218" s="31">
        <f t="shared" si="250"/>
        <v>3.1469947450226399</v>
      </c>
      <c r="H218" s="31">
        <f t="shared" si="270"/>
        <v>3.9627223081682201</v>
      </c>
      <c r="I218" s="31">
        <f t="shared" si="213"/>
        <v>7.8802273247995096</v>
      </c>
      <c r="J218">
        <v>20.83</v>
      </c>
      <c r="K218">
        <v>29.96</v>
      </c>
      <c r="L218">
        <v>31.65</v>
      </c>
      <c r="M218">
        <f t="shared" si="275"/>
        <v>1.0326837116154901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-0.35184413925678298</v>
      </c>
      <c r="Q218">
        <f t="shared" si="265"/>
        <v>0.85445766192733097</v>
      </c>
      <c r="R218">
        <f t="shared" si="221"/>
        <v>-0.17144559404772999</v>
      </c>
    </row>
    <row r="219" spans="1:18" x14ac:dyDescent="0.25">
      <c r="A219" s="43">
        <v>45380</v>
      </c>
      <c r="B219">
        <v>2.2900999999999998</v>
      </c>
      <c r="C219">
        <v>12.22</v>
      </c>
      <c r="D219">
        <f t="shared" si="276"/>
        <v>5.8932060556464796</v>
      </c>
      <c r="E219">
        <f t="shared" si="277"/>
        <v>2.2807461767241601E-2</v>
      </c>
      <c r="F219" s="31">
        <f t="shared" si="224"/>
        <v>4.3703487352263197</v>
      </c>
      <c r="G219" s="31">
        <f t="shared" si="250"/>
        <v>2.9963308735726701</v>
      </c>
      <c r="H219" s="31">
        <f t="shared" si="270"/>
        <v>4.05804843877244</v>
      </c>
      <c r="I219" s="31">
        <f t="shared" si="213"/>
        <v>7.9690691472228501</v>
      </c>
      <c r="J219">
        <v>20.97</v>
      </c>
      <c r="K219">
        <v>29.05</v>
      </c>
      <c r="L219">
        <v>30.28</v>
      </c>
      <c r="M219">
        <f t="shared" si="275"/>
        <v>1.1522407917383799</v>
      </c>
      <c r="N219">
        <f t="shared" si="274"/>
        <v>9.5326130604219003E-2</v>
      </c>
      <c r="O219">
        <f t="shared" si="263"/>
        <v>2.4786172150691499</v>
      </c>
      <c r="P219">
        <f t="shared" si="264"/>
        <v>-0.15066387144996801</v>
      </c>
      <c r="Q219">
        <f t="shared" si="265"/>
        <v>1.0124099075297199</v>
      </c>
      <c r="R219">
        <f t="shared" si="221"/>
        <v>8.88418224233396E-2</v>
      </c>
    </row>
    <row r="220" spans="1:18" x14ac:dyDescent="0.25">
      <c r="A220" s="34">
        <v>45385</v>
      </c>
      <c r="B220">
        <v>2.2837000000000001</v>
      </c>
      <c r="C220">
        <v>12.34</v>
      </c>
      <c r="D220">
        <f t="shared" si="276"/>
        <v>5.8200277147487798</v>
      </c>
      <c r="E220">
        <f t="shared" si="277"/>
        <v>-2.9399154602075799E-2</v>
      </c>
      <c r="F220" s="31">
        <f t="shared" si="224"/>
        <v>4.3409495806242404</v>
      </c>
      <c r="G220" s="31">
        <f t="shared" si="250"/>
        <v>2.86490883012319</v>
      </c>
      <c r="H220" s="31">
        <f t="shared" si="270"/>
        <v>4.2087191176798404</v>
      </c>
      <c r="I220" s="31">
        <f t="shared" si="213"/>
        <v>8.1989469068314094</v>
      </c>
      <c r="J220">
        <v>21.49</v>
      </c>
      <c r="K220">
        <v>29.41</v>
      </c>
      <c r="L220">
        <v>30.16</v>
      </c>
      <c r="M220">
        <f t="shared" si="275"/>
        <v>1.1165040122407299</v>
      </c>
      <c r="N220">
        <f t="shared" si="274"/>
        <v>0.15067067890740099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 x14ac:dyDescent="0.25">
      <c r="A221" s="43">
        <v>45394</v>
      </c>
      <c r="B221">
        <v>2.2837000000000001</v>
      </c>
      <c r="C221">
        <v>12.14</v>
      </c>
      <c r="D221">
        <f t="shared" si="276"/>
        <v>5.95353228995058</v>
      </c>
      <c r="E221">
        <f t="shared" si="277"/>
        <v>7.27669838281262E-2</v>
      </c>
      <c r="F221" s="31">
        <f t="shared" ref="F221:F241" si="278">E221+F220</f>
        <v>4.4137165644523702</v>
      </c>
      <c r="G221" s="31">
        <f t="shared" ref="G221:G241" si="279">G220+P221</f>
        <v>2.8024971015793101</v>
      </c>
      <c r="H221" s="31">
        <f t="shared" ref="H221:H241" si="280">H220+N221</f>
        <v>4.3926354775517398</v>
      </c>
      <c r="I221" s="31">
        <f t="shared" ref="I221:I241" si="281">I220+R221</f>
        <v>8.4098808818110893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1.2548704175513099</v>
      </c>
      <c r="N221">
        <f t="shared" ref="N221:N241" si="283">M221-M216</f>
        <v>0.183916359871899</v>
      </c>
      <c r="O221">
        <f t="shared" ref="O221:O241" si="284">1/J221*100-B221</f>
        <v>2.5379007714561199</v>
      </c>
      <c r="P221">
        <f t="shared" ref="P221:P241" si="285">O221-O216</f>
        <v>-6.2411728543876797E-2</v>
      </c>
      <c r="Q221">
        <f t="shared" ref="Q221:Q241" si="286">1/L221*100-B221</f>
        <v>1.1480089910775599</v>
      </c>
      <c r="R221">
        <f t="shared" ref="R221:R241" si="287">Q221-Q216</f>
        <v>0.210933974979682</v>
      </c>
    </row>
    <row r="222" spans="1:18" x14ac:dyDescent="0.25">
      <c r="A222" s="34">
        <v>45401</v>
      </c>
      <c r="B222">
        <v>2.254</v>
      </c>
      <c r="C222">
        <v>12.36</v>
      </c>
      <c r="D222">
        <f t="shared" si="276"/>
        <v>5.8366148867313896</v>
      </c>
      <c r="E222">
        <f t="shared" si="277"/>
        <v>8.0351816436063894E-6</v>
      </c>
      <c r="F222" s="31">
        <f t="shared" si="278"/>
        <v>4.4137245996340102</v>
      </c>
      <c r="G222" s="31">
        <f t="shared" si="279"/>
        <v>2.99795843148007</v>
      </c>
      <c r="H222" s="31">
        <f t="shared" si="280"/>
        <v>4.9068351775504997</v>
      </c>
      <c r="I222" s="31">
        <f t="shared" si="281"/>
        <v>8.8464133192793302</v>
      </c>
      <c r="J222">
        <v>20.52</v>
      </c>
      <c r="K222">
        <v>27.38</v>
      </c>
      <c r="L222">
        <v>28.48</v>
      </c>
      <c r="M222">
        <f t="shared" si="282"/>
        <v>1.3983009495982499</v>
      </c>
      <c r="N222">
        <f t="shared" si="283"/>
        <v>0.51419969999876003</v>
      </c>
      <c r="O222">
        <f t="shared" si="284"/>
        <v>2.6192943469785601</v>
      </c>
      <c r="P222">
        <f t="shared" si="285"/>
        <v>0.19546132990075801</v>
      </c>
      <c r="Q222">
        <f t="shared" si="286"/>
        <v>1.25723595505618</v>
      </c>
      <c r="R222">
        <f t="shared" si="287"/>
        <v>0.43653243746824</v>
      </c>
    </row>
    <row r="223" spans="1:18" x14ac:dyDescent="0.25">
      <c r="A223" s="43">
        <v>45408</v>
      </c>
      <c r="B223">
        <v>2.3083999999999998</v>
      </c>
      <c r="C223">
        <v>12.44</v>
      </c>
      <c r="D223">
        <f t="shared" si="276"/>
        <v>5.7301852090032197</v>
      </c>
      <c r="E223">
        <f t="shared" si="277"/>
        <v>-0.141329672435869</v>
      </c>
      <c r="F223" s="31">
        <f t="shared" si="278"/>
        <v>4.2723949271981398</v>
      </c>
      <c r="G223" s="31">
        <f t="shared" si="279"/>
        <v>2.8385721478744199</v>
      </c>
      <c r="H223" s="31">
        <f t="shared" si="280"/>
        <v>4.9498462205881397</v>
      </c>
      <c r="I223" s="31">
        <f t="shared" si="281"/>
        <v>9.0676504120051291</v>
      </c>
      <c r="J223">
        <v>21.53</v>
      </c>
      <c r="K223">
        <v>29.55</v>
      </c>
      <c r="L223">
        <v>29.55</v>
      </c>
      <c r="M223">
        <f t="shared" si="282"/>
        <v>1.0756947546531299</v>
      </c>
      <c r="N223">
        <f t="shared" si="283"/>
        <v>4.3011043037640501E-2</v>
      </c>
      <c r="O223">
        <f t="shared" si="284"/>
        <v>2.3362818392940099</v>
      </c>
      <c r="P223">
        <f t="shared" si="285"/>
        <v>-0.15938628360565099</v>
      </c>
      <c r="Q223">
        <f t="shared" si="286"/>
        <v>1.0756947546531299</v>
      </c>
      <c r="R223">
        <f t="shared" si="287"/>
        <v>0.2212370927258</v>
      </c>
    </row>
    <row r="224" spans="1:18" x14ac:dyDescent="0.25">
      <c r="A224" s="34">
        <v>45412</v>
      </c>
      <c r="B224">
        <v>2.3028</v>
      </c>
      <c r="C224">
        <v>12.5</v>
      </c>
      <c r="D224">
        <f t="shared" si="276"/>
        <v>5.6971999999999996</v>
      </c>
      <c r="E224">
        <f t="shared" si="277"/>
        <v>-0.19600605564648099</v>
      </c>
      <c r="F224" s="31">
        <f t="shared" si="278"/>
        <v>4.0763888715516599</v>
      </c>
      <c r="G224" s="31">
        <f t="shared" si="279"/>
        <v>2.6485231605371302</v>
      </c>
      <c r="H224" s="31">
        <f t="shared" si="280"/>
        <v>4.7574481694696598</v>
      </c>
      <c r="I224" s="31">
        <f t="shared" si="281"/>
        <v>9.0527705374787093</v>
      </c>
      <c r="J224">
        <v>21.78</v>
      </c>
      <c r="K224">
        <v>30.65</v>
      </c>
      <c r="L224">
        <v>30.3</v>
      </c>
      <c r="M224">
        <f t="shared" si="282"/>
        <v>0.95984274061990205</v>
      </c>
      <c r="N224">
        <f t="shared" si="283"/>
        <v>-0.19239805111847799</v>
      </c>
      <c r="O224">
        <f t="shared" si="284"/>
        <v>2.2885682277318602</v>
      </c>
      <c r="P224">
        <f t="shared" si="285"/>
        <v>-0.19004898733728601</v>
      </c>
      <c r="Q224">
        <f t="shared" si="286"/>
        <v>0.99753003300330001</v>
      </c>
      <c r="R224">
        <f t="shared" si="287"/>
        <v>-1.4879874526419999E-2</v>
      </c>
    </row>
    <row r="225" spans="1:18" x14ac:dyDescent="0.25">
      <c r="A225" s="43">
        <v>45422</v>
      </c>
      <c r="B225">
        <v>2.3121999999999998</v>
      </c>
      <c r="C225">
        <v>13.46</v>
      </c>
      <c r="D225">
        <f t="shared" si="276"/>
        <v>5.1172205052005904</v>
      </c>
      <c r="E225">
        <f t="shared" si="277"/>
        <v>-0.70280720954818898</v>
      </c>
      <c r="F225" s="31">
        <f t="shared" si="278"/>
        <v>3.37358166200347</v>
      </c>
      <c r="G225" s="31">
        <f t="shared" si="279"/>
        <v>2.4854488558604899</v>
      </c>
      <c r="H225" s="31">
        <f t="shared" si="280"/>
        <v>4.5514318787887103</v>
      </c>
      <c r="I225" s="31">
        <f t="shared" si="281"/>
        <v>8.4581395043087095</v>
      </c>
      <c r="J225">
        <v>22.13</v>
      </c>
      <c r="K225">
        <v>31.03</v>
      </c>
      <c r="L225">
        <v>36.369999999999997</v>
      </c>
      <c r="M225">
        <f t="shared" si="282"/>
        <v>0.91048772155978097</v>
      </c>
      <c r="N225">
        <f t="shared" si="283"/>
        <v>-0.20601629068094901</v>
      </c>
      <c r="O225">
        <f t="shared" si="284"/>
        <v>2.2065528242205201</v>
      </c>
      <c r="P225">
        <f t="shared" si="285"/>
        <v>-0.16307430467664399</v>
      </c>
      <c r="Q225">
        <f t="shared" si="286"/>
        <v>0.43731883420401502</v>
      </c>
      <c r="R225">
        <f t="shared" si="287"/>
        <v>-0.59463103316999499</v>
      </c>
    </row>
    <row r="226" spans="1:18" x14ac:dyDescent="0.25">
      <c r="A226" s="34">
        <v>45429</v>
      </c>
      <c r="B226">
        <v>2.3077000000000001</v>
      </c>
      <c r="C226">
        <v>13.45</v>
      </c>
      <c r="D226">
        <f t="shared" si="276"/>
        <v>5.1272442379182204</v>
      </c>
      <c r="E226">
        <f t="shared" si="277"/>
        <v>-0.826288052032361</v>
      </c>
      <c r="F226" s="31">
        <f t="shared" si="278"/>
        <v>2.5472936099711099</v>
      </c>
      <c r="G226" s="31">
        <f t="shared" si="279"/>
        <v>2.1626884281402301</v>
      </c>
      <c r="H226" s="31">
        <f t="shared" si="280"/>
        <v>4.2261550837689699</v>
      </c>
      <c r="I226" s="31">
        <f t="shared" si="281"/>
        <v>7.8035509614104299</v>
      </c>
      <c r="J226">
        <v>22.11</v>
      </c>
      <c r="K226">
        <v>30.89</v>
      </c>
      <c r="L226">
        <v>35.700000000000003</v>
      </c>
      <c r="M226">
        <f t="shared" si="282"/>
        <v>0.92959362253156297</v>
      </c>
      <c r="N226">
        <f t="shared" si="283"/>
        <v>-0.32527679501974599</v>
      </c>
      <c r="O226">
        <f t="shared" si="284"/>
        <v>2.2151403437358699</v>
      </c>
      <c r="P226">
        <f t="shared" si="285"/>
        <v>-0.32276042772025698</v>
      </c>
      <c r="Q226">
        <f t="shared" si="286"/>
        <v>0.493420448179271</v>
      </c>
      <c r="R226">
        <f t="shared" si="287"/>
        <v>-0.65458854289828505</v>
      </c>
    </row>
    <row r="227" spans="1:18" x14ac:dyDescent="0.25">
      <c r="A227" s="43">
        <v>45436</v>
      </c>
      <c r="B227">
        <v>2.3134000000000001</v>
      </c>
      <c r="C227">
        <v>13.3</v>
      </c>
      <c r="D227">
        <f t="shared" si="276"/>
        <v>5.2053969924811998</v>
      </c>
      <c r="E227">
        <f t="shared" si="277"/>
        <v>-0.63121789425019004</v>
      </c>
      <c r="F227" s="31">
        <f t="shared" si="278"/>
        <v>1.9160757157209201</v>
      </c>
      <c r="G227" s="31">
        <f t="shared" si="279"/>
        <v>1.88982632720082</v>
      </c>
      <c r="H227" s="31">
        <f t="shared" si="280"/>
        <v>3.8455667257763202</v>
      </c>
      <c r="I227" s="31">
        <f t="shared" si="281"/>
        <v>7.1281089843507797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-0.38058835799265101</v>
      </c>
      <c r="O227">
        <f t="shared" si="284"/>
        <v>2.3464322460391398</v>
      </c>
      <c r="P227">
        <f t="shared" si="285"/>
        <v>-0.27286210093941599</v>
      </c>
      <c r="Q227">
        <f t="shared" si="286"/>
        <v>0.58179397799652599</v>
      </c>
      <c r="R227">
        <f t="shared" si="287"/>
        <v>-0.67544197705965403</v>
      </c>
    </row>
    <row r="228" spans="1:18" x14ac:dyDescent="0.25">
      <c r="A228" s="34">
        <v>45443</v>
      </c>
      <c r="B228">
        <v>2.2926000000000002</v>
      </c>
      <c r="C228">
        <v>13.18</v>
      </c>
      <c r="D228">
        <f t="shared" si="276"/>
        <v>5.2946534142640402</v>
      </c>
      <c r="E228">
        <f t="shared" si="277"/>
        <v>-0.43553179473918002</v>
      </c>
      <c r="F228" s="31">
        <f t="shared" si="278"/>
        <v>1.4805439209817399</v>
      </c>
      <c r="G228" s="31">
        <f t="shared" si="279"/>
        <v>1.93821296311729</v>
      </c>
      <c r="H228" s="31">
        <f t="shared" si="280"/>
        <v>3.8083845627287798</v>
      </c>
      <c r="I228" s="31">
        <f t="shared" si="281"/>
        <v>6.6055740475690197</v>
      </c>
      <c r="J228">
        <v>21.38</v>
      </c>
      <c r="K228">
        <v>30.02</v>
      </c>
      <c r="L228">
        <v>35.14</v>
      </c>
      <c r="M228">
        <f t="shared" si="282"/>
        <v>1.0385125916055999</v>
      </c>
      <c r="N228">
        <f t="shared" si="283"/>
        <v>-3.7182163047534203E-2</v>
      </c>
      <c r="O228">
        <f t="shared" si="284"/>
        <v>2.3846684752104799</v>
      </c>
      <c r="P228">
        <f t="shared" si="285"/>
        <v>4.83866359164686E-2</v>
      </c>
      <c r="Q228">
        <f t="shared" si="286"/>
        <v>0.55315981787137103</v>
      </c>
      <c r="R228">
        <f t="shared" si="287"/>
        <v>-0.522534936781759</v>
      </c>
    </row>
    <row r="229" spans="1:18" x14ac:dyDescent="0.25">
      <c r="A229" s="43">
        <v>45450</v>
      </c>
      <c r="B229">
        <v>2.2833000000000001</v>
      </c>
      <c r="C229">
        <v>13.05</v>
      </c>
      <c r="D229">
        <f t="shared" si="276"/>
        <v>5.3795352490421502</v>
      </c>
      <c r="E229">
        <f t="shared" si="277"/>
        <v>-0.31766475095785501</v>
      </c>
      <c r="F229" s="31">
        <f t="shared" si="278"/>
        <v>1.1628791700238901</v>
      </c>
      <c r="G229" s="31">
        <f t="shared" si="279"/>
        <v>2.16480922674819</v>
      </c>
      <c r="H229" s="31">
        <f t="shared" si="280"/>
        <v>4.0242525450421196</v>
      </c>
      <c r="I229" s="31">
        <f t="shared" si="281"/>
        <v>6.2754669416828603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0.21586798231333801</v>
      </c>
      <c r="O229">
        <f t="shared" si="284"/>
        <v>2.5151644913627602</v>
      </c>
      <c r="P229">
        <f t="shared" si="285"/>
        <v>0.22659626363089999</v>
      </c>
      <c r="Q229">
        <f t="shared" si="286"/>
        <v>0.66742292711714302</v>
      </c>
      <c r="R229">
        <f t="shared" si="287"/>
        <v>-0.33010710588615699</v>
      </c>
    </row>
    <row r="230" spans="1:18" x14ac:dyDescent="0.25">
      <c r="A230" s="34">
        <v>45457</v>
      </c>
      <c r="B230">
        <v>2.2557999999999998</v>
      </c>
      <c r="C230">
        <v>12.96</v>
      </c>
      <c r="D230">
        <f t="shared" si="276"/>
        <v>5.4602493827160501</v>
      </c>
      <c r="E230">
        <f t="shared" si="277"/>
        <v>0.34302887751545402</v>
      </c>
      <c r="F230" s="31">
        <f t="shared" si="278"/>
        <v>1.50590804753934</v>
      </c>
      <c r="G230" s="31">
        <f t="shared" si="279"/>
        <v>2.48028726731506</v>
      </c>
      <c r="H230" s="31">
        <f t="shared" si="280"/>
        <v>4.2604826867011196</v>
      </c>
      <c r="I230" s="31">
        <f t="shared" si="281"/>
        <v>6.4484988670087997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2.5220308647873901</v>
      </c>
      <c r="P230">
        <f t="shared" si="285"/>
        <v>0.31547804056687001</v>
      </c>
      <c r="Q230">
        <f t="shared" si="286"/>
        <v>0.61035075952995199</v>
      </c>
      <c r="R230">
        <f t="shared" si="287"/>
        <v>0.173031925325937</v>
      </c>
    </row>
    <row r="231" spans="1:18" x14ac:dyDescent="0.25">
      <c r="A231" s="43">
        <v>45464</v>
      </c>
      <c r="B231">
        <v>2.2570999999999999</v>
      </c>
      <c r="C231">
        <v>12.8</v>
      </c>
      <c r="D231">
        <f t="shared" si="276"/>
        <v>5.5553999999999997</v>
      </c>
      <c r="E231">
        <f t="shared" si="277"/>
        <v>0.42815576208178502</v>
      </c>
      <c r="F231" s="31">
        <f t="shared" si="278"/>
        <v>1.93406380962112</v>
      </c>
      <c r="G231" s="31">
        <f t="shared" si="279"/>
        <v>2.8884764013732398</v>
      </c>
      <c r="H231" s="31">
        <f t="shared" si="280"/>
        <v>4.5460112863917796</v>
      </c>
      <c r="I231" s="31">
        <f t="shared" si="281"/>
        <v>6.5798227992329803</v>
      </c>
      <c r="J231">
        <v>20.49</v>
      </c>
      <c r="K231">
        <v>28.8</v>
      </c>
      <c r="L231">
        <v>34.700000000000003</v>
      </c>
      <c r="M231">
        <f t="shared" si="282"/>
        <v>1.21512222222222</v>
      </c>
      <c r="N231">
        <f t="shared" si="283"/>
        <v>0.28552859969065902</v>
      </c>
      <c r="O231">
        <f t="shared" si="284"/>
        <v>2.6233294777940501</v>
      </c>
      <c r="P231">
        <f t="shared" si="285"/>
        <v>0.40818913405818003</v>
      </c>
      <c r="Q231">
        <f t="shared" si="286"/>
        <v>0.62474438040345803</v>
      </c>
      <c r="R231">
        <f t="shared" si="287"/>
        <v>0.13132393222418701</v>
      </c>
    </row>
    <row r="232" spans="1:18" x14ac:dyDescent="0.25">
      <c r="A232" s="34">
        <v>45471</v>
      </c>
      <c r="B232">
        <v>2.2058</v>
      </c>
      <c r="C232">
        <v>12.69</v>
      </c>
      <c r="D232">
        <f t="shared" si="276"/>
        <v>5.6744206461780902</v>
      </c>
      <c r="E232">
        <f t="shared" si="277"/>
        <v>0.46902365369688997</v>
      </c>
      <c r="F232" s="31">
        <f t="shared" si="278"/>
        <v>2.4030874633180099</v>
      </c>
      <c r="G232" s="31">
        <f t="shared" si="279"/>
        <v>3.3287553884843701</v>
      </c>
      <c r="H232" s="31">
        <f t="shared" si="280"/>
        <v>4.9041605859036599</v>
      </c>
      <c r="I232" s="31">
        <f t="shared" si="281"/>
        <v>6.8475297683797498</v>
      </c>
      <c r="J232">
        <v>20.03</v>
      </c>
      <c r="K232">
        <v>27.92</v>
      </c>
      <c r="L232">
        <v>32.729999999999997</v>
      </c>
      <c r="M232">
        <f t="shared" si="282"/>
        <v>1.37586189111748</v>
      </c>
      <c r="N232">
        <f t="shared" si="283"/>
        <v>0.35814929951188201</v>
      </c>
      <c r="O232">
        <f t="shared" si="284"/>
        <v>2.7867112331502701</v>
      </c>
      <c r="P232">
        <f t="shared" si="285"/>
        <v>0.440278987111132</v>
      </c>
      <c r="Q232">
        <f t="shared" si="286"/>
        <v>0.84950094714329405</v>
      </c>
      <c r="R232">
        <f t="shared" si="287"/>
        <v>0.267706969146768</v>
      </c>
    </row>
    <row r="233" spans="1:18" x14ac:dyDescent="0.25">
      <c r="A233" s="43">
        <v>45478</v>
      </c>
      <c r="B233">
        <v>2.2753999999999999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1">
        <f t="shared" si="278"/>
        <v>2.7506904227673599</v>
      </c>
      <c r="G233" s="31">
        <f t="shared" si="279"/>
        <v>3.7603366077749101</v>
      </c>
      <c r="H233" s="31">
        <f t="shared" si="280"/>
        <v>5.2694238589043998</v>
      </c>
      <c r="I233" s="31">
        <f t="shared" si="281"/>
        <v>7.1815252952269102</v>
      </c>
      <c r="J233">
        <v>19.64</v>
      </c>
      <c r="K233">
        <v>27.18</v>
      </c>
      <c r="L233">
        <v>31.62</v>
      </c>
      <c r="M233">
        <f t="shared" si="282"/>
        <v>1.4037758646063301</v>
      </c>
      <c r="N233">
        <f t="shared" si="283"/>
        <v>0.36526327300073202</v>
      </c>
      <c r="O233">
        <f t="shared" si="284"/>
        <v>2.8162496945010198</v>
      </c>
      <c r="P233">
        <f t="shared" si="285"/>
        <v>0.43158121929054</v>
      </c>
      <c r="Q233">
        <f t="shared" si="286"/>
        <v>0.88715534471853297</v>
      </c>
      <c r="R233">
        <f t="shared" si="287"/>
        <v>0.333995526847161</v>
      </c>
    </row>
    <row r="234" spans="1:18" x14ac:dyDescent="0.25">
      <c r="A234" s="34">
        <v>45485</v>
      </c>
      <c r="B234">
        <v>2.2604000000000002</v>
      </c>
      <c r="C234">
        <v>12.72</v>
      </c>
      <c r="D234">
        <f t="shared" ref="D234:D241" si="288">1/C234*100-B234</f>
        <v>5.6012352201257896</v>
      </c>
      <c r="E234">
        <f t="shared" ref="E234:E241" si="289">D234-D229</f>
        <v>0.22169997108363501</v>
      </c>
      <c r="F234" s="31">
        <f t="shared" si="278"/>
        <v>2.9723903938509899</v>
      </c>
      <c r="G234" s="31">
        <f t="shared" si="279"/>
        <v>3.9922833833125</v>
      </c>
      <c r="H234" s="31">
        <f t="shared" si="280"/>
        <v>5.4395158045611298</v>
      </c>
      <c r="I234" s="31">
        <f t="shared" si="281"/>
        <v>7.3573646896491898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2.7471112669003501</v>
      </c>
      <c r="P234">
        <f t="shared" si="285"/>
        <v>0.231946775537587</v>
      </c>
      <c r="Q234">
        <f t="shared" si="286"/>
        <v>0.84326232153941705</v>
      </c>
      <c r="R234">
        <f t="shared" si="287"/>
        <v>0.175839394422273</v>
      </c>
    </row>
    <row r="235" spans="1:18" x14ac:dyDescent="0.25">
      <c r="A235" s="43">
        <v>45492</v>
      </c>
      <c r="B235">
        <v>2.2614000000000001</v>
      </c>
      <c r="C235">
        <v>12.77</v>
      </c>
      <c r="D235">
        <f t="shared" si="288"/>
        <v>5.5694535630383699</v>
      </c>
      <c r="E235">
        <f t="shared" si="289"/>
        <v>0.109204180322322</v>
      </c>
      <c r="F235" s="31">
        <f t="shared" si="278"/>
        <v>3.0815945741733199</v>
      </c>
      <c r="G235" s="31">
        <f t="shared" si="279"/>
        <v>4.2415651506338197</v>
      </c>
      <c r="H235" s="31">
        <f t="shared" si="280"/>
        <v>5.6376006099323197</v>
      </c>
      <c r="I235" s="31">
        <f t="shared" si="281"/>
        <v>7.5279017305451603</v>
      </c>
      <c r="J235">
        <v>19.87</v>
      </c>
      <c r="K235">
        <v>27.73</v>
      </c>
      <c r="L235">
        <v>32.869999999999997</v>
      </c>
      <c r="M235">
        <f t="shared" si="282"/>
        <v>1.3448026685899701</v>
      </c>
      <c r="N235">
        <f t="shared" si="283"/>
        <v>0.198084805371192</v>
      </c>
      <c r="O235">
        <f t="shared" si="284"/>
        <v>2.7713126321087098</v>
      </c>
      <c r="P235">
        <f t="shared" si="285"/>
        <v>0.24928176732132001</v>
      </c>
      <c r="Q235">
        <f t="shared" si="286"/>
        <v>0.78088780042592099</v>
      </c>
      <c r="R235">
        <f t="shared" si="287"/>
        <v>0.17053704089596899</v>
      </c>
    </row>
    <row r="236" spans="1:18" x14ac:dyDescent="0.25">
      <c r="A236" s="34">
        <v>45499</v>
      </c>
      <c r="B236">
        <v>2.1943999999999999</v>
      </c>
      <c r="C236">
        <v>12.37</v>
      </c>
      <c r="D236">
        <f t="shared" si="288"/>
        <v>5.8896743734842403</v>
      </c>
      <c r="E236">
        <f t="shared" si="289"/>
        <v>0.334274373484237</v>
      </c>
      <c r="F236" s="31">
        <f t="shared" si="278"/>
        <v>3.4158689476575499</v>
      </c>
      <c r="G236" s="31">
        <f t="shared" si="279"/>
        <v>4.5891249290381202</v>
      </c>
      <c r="H236" s="31">
        <f t="shared" si="280"/>
        <v>5.9290406378951497</v>
      </c>
      <c r="I236" s="31">
        <f t="shared" si="281"/>
        <v>7.9128585997411802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0.29144002796282598</v>
      </c>
      <c r="O236">
        <f t="shared" si="284"/>
        <v>2.9708892561983502</v>
      </c>
      <c r="P236">
        <f t="shared" si="285"/>
        <v>0.34755977840430202</v>
      </c>
      <c r="Q236">
        <f t="shared" si="286"/>
        <v>1.0097012495994899</v>
      </c>
      <c r="R236">
        <f t="shared" si="287"/>
        <v>0.38495686919602901</v>
      </c>
    </row>
    <row r="237" spans="1:18" x14ac:dyDescent="0.25">
      <c r="A237" s="43">
        <v>45506</v>
      </c>
      <c r="B237">
        <v>2.1276999999999999</v>
      </c>
      <c r="C237">
        <v>12.41</v>
      </c>
      <c r="D237">
        <f t="shared" si="288"/>
        <v>5.9303177276390002</v>
      </c>
      <c r="E237">
        <f t="shared" si="289"/>
        <v>0.255897081460911</v>
      </c>
      <c r="F237" s="31">
        <f t="shared" si="278"/>
        <v>3.67176602911846</v>
      </c>
      <c r="G237" s="31">
        <f t="shared" si="279"/>
        <v>4.8240442829115304</v>
      </c>
      <c r="H237" s="31">
        <f t="shared" si="280"/>
        <v>6.1168777870139204</v>
      </c>
      <c r="I237" s="31">
        <f t="shared" si="281"/>
        <v>8.0665280345640795</v>
      </c>
      <c r="J237">
        <v>19.420000000000002</v>
      </c>
      <c r="K237">
        <v>27.09</v>
      </c>
      <c r="L237">
        <v>31.94</v>
      </c>
      <c r="M237">
        <f t="shared" si="282"/>
        <v>1.5636990402362501</v>
      </c>
      <c r="N237">
        <f t="shared" si="283"/>
        <v>0.187837149118772</v>
      </c>
      <c r="O237">
        <f t="shared" si="284"/>
        <v>3.0216305870236901</v>
      </c>
      <c r="P237">
        <f t="shared" si="285"/>
        <v>0.23491935387341201</v>
      </c>
      <c r="Q237">
        <f t="shared" si="286"/>
        <v>1.0031703819661899</v>
      </c>
      <c r="R237">
        <f t="shared" si="287"/>
        <v>0.153669434822893</v>
      </c>
    </row>
    <row r="238" spans="1:18" x14ac:dyDescent="0.25">
      <c r="A238" s="34">
        <v>45513</v>
      </c>
      <c r="B238">
        <v>2.1985999999999999</v>
      </c>
      <c r="C238">
        <v>12.23</v>
      </c>
      <c r="D238">
        <f t="shared" si="288"/>
        <v>5.9780148814390799</v>
      </c>
      <c r="E238">
        <f t="shared" si="289"/>
        <v>0.33575850772570398</v>
      </c>
      <c r="F238" s="31">
        <f t="shared" si="278"/>
        <v>4.0075245368441701</v>
      </c>
      <c r="G238" s="31">
        <f t="shared" si="279"/>
        <v>5.0530330781850301</v>
      </c>
      <c r="H238" s="31">
        <f t="shared" si="280"/>
        <v>6.3081286295396097</v>
      </c>
      <c r="I238" s="31">
        <f t="shared" si="281"/>
        <v>8.1807726898455506</v>
      </c>
      <c r="J238">
        <v>19.07</v>
      </c>
      <c r="K238">
        <v>26.36</v>
      </c>
      <c r="L238">
        <v>31.25</v>
      </c>
      <c r="M238">
        <f t="shared" si="282"/>
        <v>1.5950267071320201</v>
      </c>
      <c r="N238">
        <f t="shared" si="283"/>
        <v>0.19125084252569</v>
      </c>
      <c r="O238">
        <f t="shared" si="284"/>
        <v>3.0452384897745102</v>
      </c>
      <c r="P238">
        <f t="shared" si="285"/>
        <v>0.228988795273497</v>
      </c>
      <c r="Q238">
        <f t="shared" si="286"/>
        <v>1.0014000000000001</v>
      </c>
      <c r="R238">
        <f t="shared" si="287"/>
        <v>0.114244655281468</v>
      </c>
    </row>
    <row r="239" spans="1:18" x14ac:dyDescent="0.25">
      <c r="A239" s="43">
        <v>45520</v>
      </c>
      <c r="B239">
        <v>2.1978</v>
      </c>
      <c r="C239">
        <v>12.32</v>
      </c>
      <c r="D239">
        <f t="shared" si="288"/>
        <v>5.9190831168831197</v>
      </c>
      <c r="E239">
        <f t="shared" si="289"/>
        <v>0.31784789675733099</v>
      </c>
      <c r="F239" s="31">
        <f t="shared" si="278"/>
        <v>4.3253724336015003</v>
      </c>
      <c r="G239" s="31">
        <f t="shared" si="279"/>
        <v>5.3685110800905704</v>
      </c>
      <c r="H239" s="31">
        <f t="shared" si="280"/>
        <v>6.5423876912103101</v>
      </c>
      <c r="I239" s="31">
        <f t="shared" si="281"/>
        <v>8.3686415920710608</v>
      </c>
      <c r="J239">
        <v>19.010000000000002</v>
      </c>
      <c r="K239">
        <v>26.47</v>
      </c>
      <c r="L239">
        <v>30.97</v>
      </c>
      <c r="M239">
        <f t="shared" si="282"/>
        <v>1.5800617302606701</v>
      </c>
      <c r="N239">
        <f t="shared" si="283"/>
        <v>0.23425906167069899</v>
      </c>
      <c r="O239">
        <f t="shared" si="284"/>
        <v>3.06258926880589</v>
      </c>
      <c r="P239">
        <f t="shared" si="285"/>
        <v>0.31547800190554098</v>
      </c>
      <c r="Q239">
        <f t="shared" si="286"/>
        <v>1.0311312237649299</v>
      </c>
      <c r="R239">
        <f t="shared" si="287"/>
        <v>0.187868902225517</v>
      </c>
    </row>
    <row r="240" spans="1:18" x14ac:dyDescent="0.25">
      <c r="A240" s="34">
        <v>45527</v>
      </c>
      <c r="B240">
        <v>2.1547000000000001</v>
      </c>
      <c r="C240">
        <v>12.23</v>
      </c>
      <c r="D240">
        <f t="shared" si="288"/>
        <v>6.0219148814390797</v>
      </c>
      <c r="E240">
        <f t="shared" si="289"/>
        <v>0.45246131840071202</v>
      </c>
      <c r="F240" s="31">
        <f t="shared" si="278"/>
        <v>4.7778337520022101</v>
      </c>
      <c r="G240" s="31">
        <f t="shared" si="279"/>
        <v>5.8362417058027898</v>
      </c>
      <c r="H240" s="31">
        <f t="shared" si="280"/>
        <v>6.9583118041395204</v>
      </c>
      <c r="I240" s="31">
        <f t="shared" si="281"/>
        <v>8.7910121529614607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3.2390432578209301</v>
      </c>
      <c r="P240">
        <f t="shared" si="285"/>
        <v>0.46773062571222102</v>
      </c>
      <c r="Q240">
        <f t="shared" si="286"/>
        <v>1.2032583613163199</v>
      </c>
      <c r="R240">
        <f t="shared" si="287"/>
        <v>0.42237056089039898</v>
      </c>
    </row>
    <row r="241" spans="1:18" x14ac:dyDescent="0.25">
      <c r="A241" s="43">
        <v>45534</v>
      </c>
      <c r="B241">
        <v>2.1703999999999999</v>
      </c>
      <c r="C241">
        <v>12.16</v>
      </c>
      <c r="D241">
        <f t="shared" si="288"/>
        <v>6.0532842105263196</v>
      </c>
      <c r="E241">
        <f t="shared" si="289"/>
        <v>0.16360983704207999</v>
      </c>
      <c r="F241" s="31">
        <f t="shared" si="278"/>
        <v>4.9414435890442903</v>
      </c>
      <c r="G241" s="31">
        <f t="shared" si="279"/>
        <v>5.9636563484453298</v>
      </c>
      <c r="H241" s="31">
        <f t="shared" si="280"/>
        <v>7.0778567673181696</v>
      </c>
      <c r="I241" s="31">
        <f t="shared" si="281"/>
        <v>8.8788847595711307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3.0983038988408902</v>
      </c>
      <c r="P241">
        <f t="shared" si="285"/>
        <v>0.12741464264253799</v>
      </c>
      <c r="Q241">
        <f t="shared" si="286"/>
        <v>1.0975738562091499</v>
      </c>
      <c r="R241">
        <f t="shared" si="287"/>
        <v>8.7872606609663798E-2</v>
      </c>
    </row>
    <row r="242" spans="1:18" x14ac:dyDescent="0.25">
      <c r="A242" s="34">
        <v>45541</v>
      </c>
      <c r="B242">
        <v>2.1387999999999998</v>
      </c>
      <c r="C242">
        <v>11.84</v>
      </c>
      <c r="D242">
        <f t="shared" ref="D242:D261" si="290">1/C242*100-B242</f>
        <v>6.3071459459459502</v>
      </c>
      <c r="E242">
        <f t="shared" ref="E242:E261" si="291">D242-D237</f>
        <v>0.37682821830694602</v>
      </c>
      <c r="F242" s="31">
        <f t="shared" ref="F242:F261" si="292">E242+F241</f>
        <v>5.3182718073512403</v>
      </c>
      <c r="G242" s="31">
        <f t="shared" ref="G242:G261" si="293">G241+P242</f>
        <v>6.2144811726770497</v>
      </c>
      <c r="H242" s="31">
        <f t="shared" ref="H242:H261" si="294">H241+N242</f>
        <v>7.28313420226754</v>
      </c>
      <c r="I242" s="31">
        <f t="shared" ref="I242:I261" si="295">I241+R242</f>
        <v>9.1382749218226298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1.7689764751856201</v>
      </c>
      <c r="N242">
        <f t="shared" ref="N242:N261" si="297">M242-M237</f>
        <v>0.20527743494937001</v>
      </c>
      <c r="O242">
        <f t="shared" ref="O242:O261" si="298">1/J242*100-B242</f>
        <v>3.2724554112554101</v>
      </c>
      <c r="P242">
        <f t="shared" ref="P242:P261" si="299">O242-O237</f>
        <v>0.25082482423172098</v>
      </c>
      <c r="Q242">
        <f t="shared" ref="Q242:Q261" si="300">1/L242*100-B242</f>
        <v>1.2625605442176899</v>
      </c>
      <c r="R242">
        <f t="shared" ref="R242:R261" si="301">Q242-Q237</f>
        <v>0.25939016225149802</v>
      </c>
    </row>
    <row r="243" spans="1:18" x14ac:dyDescent="0.25">
      <c r="A243" s="43">
        <v>45548</v>
      </c>
      <c r="B243">
        <v>2.0724</v>
      </c>
      <c r="C243">
        <v>11.56</v>
      </c>
      <c r="D243">
        <f t="shared" si="290"/>
        <v>6.5781190311418696</v>
      </c>
      <c r="E243">
        <f t="shared" si="291"/>
        <v>0.60010414970278902</v>
      </c>
      <c r="F243" s="31">
        <f t="shared" si="292"/>
        <v>5.9183759570540202</v>
      </c>
      <c r="G243" s="31">
        <f t="shared" si="293"/>
        <v>6.6217045613555801</v>
      </c>
      <c r="H243" s="31">
        <f t="shared" si="294"/>
        <v>7.5682766650959898</v>
      </c>
      <c r="I243" s="31">
        <f t="shared" si="295"/>
        <v>9.5222895829567893</v>
      </c>
      <c r="J243">
        <v>18.100000000000001</v>
      </c>
      <c r="K243">
        <v>25.3</v>
      </c>
      <c r="L243">
        <v>28.92</v>
      </c>
      <c r="M243">
        <f t="shared" si="296"/>
        <v>1.8801691699604699</v>
      </c>
      <c r="N243">
        <f t="shared" si="297"/>
        <v>0.28514246282845401</v>
      </c>
      <c r="O243">
        <f t="shared" si="298"/>
        <v>3.4524618784530401</v>
      </c>
      <c r="P243">
        <f t="shared" si="299"/>
        <v>0.40722338867852897</v>
      </c>
      <c r="Q243">
        <f t="shared" si="300"/>
        <v>1.38541466113416</v>
      </c>
      <c r="R243">
        <f t="shared" si="301"/>
        <v>0.38401466113416299</v>
      </c>
    </row>
    <row r="244" spans="1:18" x14ac:dyDescent="0.25">
      <c r="A244" s="34">
        <v>45555</v>
      </c>
      <c r="B244">
        <v>2.0430999999999999</v>
      </c>
      <c r="C244">
        <v>11.71</v>
      </c>
      <c r="D244">
        <f t="shared" si="290"/>
        <v>6.4966096498718997</v>
      </c>
      <c r="E244">
        <f t="shared" si="291"/>
        <v>0.57752653298878398</v>
      </c>
      <c r="F244" s="31">
        <f t="shared" si="292"/>
        <v>6.49590249004281</v>
      </c>
      <c r="G244" s="31">
        <f t="shared" si="293"/>
        <v>6.9715526629806801</v>
      </c>
      <c r="H244" s="31">
        <f t="shared" si="294"/>
        <v>7.88522525792437</v>
      </c>
      <c r="I244" s="31">
        <f t="shared" si="295"/>
        <v>9.9275294795815601</v>
      </c>
      <c r="J244">
        <v>18.329999999999998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0.31694859282837701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1.4363711203897001</v>
      </c>
      <c r="R244">
        <f t="shared" si="301"/>
        <v>0.405239896624771</v>
      </c>
    </row>
    <row r="245" spans="1:18" x14ac:dyDescent="0.25">
      <c r="A245" s="43">
        <v>45562</v>
      </c>
      <c r="B245">
        <v>2.1714000000000002</v>
      </c>
      <c r="C245">
        <v>13.2</v>
      </c>
      <c r="D245">
        <f t="shared" si="290"/>
        <v>5.4043575757575804</v>
      </c>
      <c r="E245">
        <f t="shared" si="291"/>
        <v>-0.61755730568150402</v>
      </c>
      <c r="F245" s="31">
        <f t="shared" si="292"/>
        <v>5.8783451843613097</v>
      </c>
      <c r="G245" s="31">
        <f t="shared" si="293"/>
        <v>6.2559450859109198</v>
      </c>
      <c r="H245" s="31">
        <f t="shared" si="294"/>
        <v>7.2687483437791904</v>
      </c>
      <c r="I245" s="31">
        <f t="shared" si="295"/>
        <v>9.5785897264346804</v>
      </c>
      <c r="J245">
        <v>21.3</v>
      </c>
      <c r="K245">
        <v>30.16</v>
      </c>
      <c r="L245">
        <v>33.049999999999997</v>
      </c>
      <c r="M245">
        <f t="shared" si="296"/>
        <v>1.14424986737401</v>
      </c>
      <c r="N245">
        <f t="shared" si="297"/>
        <v>-0.61647691414518502</v>
      </c>
      <c r="O245">
        <f t="shared" si="298"/>
        <v>2.5234356807511702</v>
      </c>
      <c r="P245">
        <f t="shared" si="299"/>
        <v>-0.71560757706975697</v>
      </c>
      <c r="Q245">
        <f t="shared" si="300"/>
        <v>0.85431860816944005</v>
      </c>
      <c r="R245">
        <f t="shared" si="301"/>
        <v>-0.34893975314688003</v>
      </c>
    </row>
    <row r="246" spans="1:18" x14ac:dyDescent="0.25">
      <c r="A246" s="34">
        <v>45565</v>
      </c>
      <c r="B246">
        <v>2.1518000000000002</v>
      </c>
      <c r="C246">
        <v>14.24</v>
      </c>
      <c r="D246">
        <f t="shared" si="290"/>
        <v>4.8706719101123603</v>
      </c>
      <c r="E246">
        <f t="shared" si="291"/>
        <v>-1.1826123004139599</v>
      </c>
      <c r="F246" s="31">
        <f t="shared" si="292"/>
        <v>4.6957328839473496</v>
      </c>
      <c r="G246" s="31">
        <f t="shared" si="293"/>
        <v>5.228814160043</v>
      </c>
      <c r="H246" s="31">
        <f t="shared" si="294"/>
        <v>6.3479839875583304</v>
      </c>
      <c r="I246" s="31">
        <f t="shared" si="295"/>
        <v>8.9185478225818304</v>
      </c>
      <c r="J246">
        <v>23.68</v>
      </c>
      <c r="K246">
        <v>35</v>
      </c>
      <c r="L246">
        <v>38.619999999999997</v>
      </c>
      <c r="M246">
        <f t="shared" si="296"/>
        <v>0.70534285714285705</v>
      </c>
      <c r="N246">
        <f t="shared" si="297"/>
        <v>-0.92076435622085295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-0.66004190385285799</v>
      </c>
    </row>
    <row r="247" spans="1:18" x14ac:dyDescent="0.25">
      <c r="A247" s="43">
        <v>45576</v>
      </c>
      <c r="B247">
        <v>2.1392000000000002</v>
      </c>
      <c r="C247">
        <v>13.74</v>
      </c>
      <c r="D247">
        <f t="shared" si="290"/>
        <v>5.1388203784570603</v>
      </c>
      <c r="E247">
        <f t="shared" si="291"/>
        <v>-1.1683255674888899</v>
      </c>
      <c r="F247" s="31">
        <f t="shared" si="292"/>
        <v>3.5274073164584601</v>
      </c>
      <c r="G247" s="31">
        <f t="shared" si="293"/>
        <v>4.2556851580197304</v>
      </c>
      <c r="H247" s="31">
        <f t="shared" si="294"/>
        <v>5.4266653379402197</v>
      </c>
      <c r="I247" s="31">
        <f t="shared" si="295"/>
        <v>8.1387065232514004</v>
      </c>
      <c r="J247">
        <v>22.53</v>
      </c>
      <c r="K247">
        <v>33.479999999999997</v>
      </c>
      <c r="L247">
        <v>38.14</v>
      </c>
      <c r="M247">
        <f t="shared" si="296"/>
        <v>0.84765782556750302</v>
      </c>
      <c r="N247">
        <f t="shared" si="297"/>
        <v>-0.92131864961811605</v>
      </c>
      <c r="O247">
        <f t="shared" si="298"/>
        <v>2.2993264092321302</v>
      </c>
      <c r="P247">
        <f t="shared" si="299"/>
        <v>-0.97312900202327601</v>
      </c>
      <c r="Q247">
        <f t="shared" si="300"/>
        <v>0.48271924488725698</v>
      </c>
      <c r="R247">
        <f t="shared" si="301"/>
        <v>-0.77984129933043</v>
      </c>
    </row>
    <row r="248" spans="1:18" x14ac:dyDescent="0.25">
      <c r="A248" s="34">
        <v>45583</v>
      </c>
      <c r="B248">
        <v>2.1208999999999998</v>
      </c>
      <c r="C248">
        <v>13.89</v>
      </c>
      <c r="D248">
        <f t="shared" si="290"/>
        <v>5.0785240460763097</v>
      </c>
      <c r="E248">
        <f t="shared" si="291"/>
        <v>-1.4995949850655499</v>
      </c>
      <c r="F248" s="31">
        <f t="shared" si="292"/>
        <v>2.0278123313929002</v>
      </c>
      <c r="G248" s="31">
        <f t="shared" si="293"/>
        <v>2.96864989765499</v>
      </c>
      <c r="H248" s="31">
        <f t="shared" si="294"/>
        <v>4.2322197997507196</v>
      </c>
      <c r="I248" s="31">
        <f t="shared" si="295"/>
        <v>7.0881875399168397</v>
      </c>
      <c r="J248">
        <v>23.33</v>
      </c>
      <c r="K248">
        <v>35.630000000000003</v>
      </c>
      <c r="L248">
        <v>40.72</v>
      </c>
      <c r="M248">
        <f t="shared" si="296"/>
        <v>0.68572363177097895</v>
      </c>
      <c r="N248">
        <f t="shared" si="297"/>
        <v>-1.1944455381895001</v>
      </c>
      <c r="O248">
        <f t="shared" si="298"/>
        <v>2.1654266180883002</v>
      </c>
      <c r="P248">
        <f t="shared" si="299"/>
        <v>-1.2870352603647399</v>
      </c>
      <c r="Q248">
        <f t="shared" si="300"/>
        <v>0.33489567779960699</v>
      </c>
      <c r="R248">
        <f t="shared" si="301"/>
        <v>-1.0505189833345601</v>
      </c>
    </row>
    <row r="249" spans="1:18" x14ac:dyDescent="0.25">
      <c r="A249" s="43">
        <v>45590</v>
      </c>
      <c r="B249">
        <v>2.1539000000000001</v>
      </c>
      <c r="C249">
        <v>14.03</v>
      </c>
      <c r="D249">
        <f t="shared" si="290"/>
        <v>4.9736837491090498</v>
      </c>
      <c r="E249">
        <f t="shared" si="291"/>
        <v>-1.5229259007628499</v>
      </c>
      <c r="F249" s="31">
        <f t="shared" si="292"/>
        <v>0.50488643063005201</v>
      </c>
      <c r="G249" s="31">
        <f t="shared" si="293"/>
        <v>1.553412568735</v>
      </c>
      <c r="H249" s="31">
        <f t="shared" si="294"/>
        <v>2.8987007810095</v>
      </c>
      <c r="I249" s="31">
        <f t="shared" si="295"/>
        <v>5.8908333853084303</v>
      </c>
      <c r="J249">
        <v>24.09</v>
      </c>
      <c r="K249">
        <v>36.799999999999997</v>
      </c>
      <c r="L249">
        <v>41.79</v>
      </c>
      <c r="M249">
        <f t="shared" si="296"/>
        <v>0.56349130434782602</v>
      </c>
      <c r="N249">
        <f t="shared" si="297"/>
        <v>-1.33351901874122</v>
      </c>
      <c r="O249">
        <f t="shared" si="298"/>
        <v>1.9972000415110001</v>
      </c>
      <c r="P249">
        <f t="shared" si="299"/>
        <v>-1.41523732891999</v>
      </c>
      <c r="Q249">
        <f t="shared" si="300"/>
        <v>0.23901696578128701</v>
      </c>
      <c r="R249">
        <f t="shared" si="301"/>
        <v>-1.1973541546084101</v>
      </c>
    </row>
    <row r="250" spans="1:18" x14ac:dyDescent="0.25">
      <c r="A250" s="34">
        <v>45597</v>
      </c>
      <c r="B250">
        <v>2.1406000000000001</v>
      </c>
      <c r="C250">
        <v>13.89</v>
      </c>
      <c r="D250">
        <f t="shared" si="290"/>
        <v>5.0588240460763103</v>
      </c>
      <c r="E250">
        <f t="shared" si="291"/>
        <v>-0.345533529681262</v>
      </c>
      <c r="F250" s="31">
        <f t="shared" si="292"/>
        <v>0.15935290094879001</v>
      </c>
      <c r="G250" s="31">
        <f t="shared" si="293"/>
        <v>1.11591957606498</v>
      </c>
      <c r="H250" s="31">
        <f t="shared" si="294"/>
        <v>2.4612313236582701</v>
      </c>
      <c r="I250" s="31">
        <f t="shared" si="295"/>
        <v>5.4021804412993903</v>
      </c>
      <c r="J250">
        <v>23.66</v>
      </c>
      <c r="K250">
        <v>35.119999999999997</v>
      </c>
      <c r="L250">
        <v>39.9</v>
      </c>
      <c r="M250">
        <f t="shared" si="296"/>
        <v>0.70678041002277903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-0.43749299267002301</v>
      </c>
      <c r="Q250">
        <f t="shared" si="300"/>
        <v>0.36566566416040103</v>
      </c>
      <c r="R250">
        <f t="shared" si="301"/>
        <v>-0.48865294400903903</v>
      </c>
    </row>
    <row r="251" spans="1:18" x14ac:dyDescent="0.25">
      <c r="A251" s="43">
        <v>45604</v>
      </c>
      <c r="B251">
        <v>2.1067</v>
      </c>
      <c r="C251">
        <v>14.63</v>
      </c>
      <c r="D251">
        <f t="shared" si="290"/>
        <v>4.7285699931647303</v>
      </c>
      <c r="E251">
        <f t="shared" si="291"/>
        <v>-0.142101916947631</v>
      </c>
      <c r="F251" s="31">
        <f t="shared" si="292"/>
        <v>1.7250984001159399E-2</v>
      </c>
      <c r="G251" s="31">
        <f t="shared" si="293"/>
        <v>0.87660509068554404</v>
      </c>
      <c r="H251" s="31">
        <f t="shared" si="294"/>
        <v>2.2365105881195602</v>
      </c>
      <c r="I251" s="31">
        <f t="shared" si="295"/>
        <v>5.1203919278571197</v>
      </c>
      <c r="J251">
        <v>25.39</v>
      </c>
      <c r="K251">
        <v>38.65</v>
      </c>
      <c r="L251">
        <v>44.2</v>
      </c>
      <c r="M251">
        <f t="shared" si="296"/>
        <v>0.48062212160413997</v>
      </c>
      <c r="N251">
        <f t="shared" si="297"/>
        <v>-0.22472073553871699</v>
      </c>
      <c r="O251">
        <f t="shared" si="298"/>
        <v>1.83185848759354</v>
      </c>
      <c r="P251">
        <f t="shared" si="299"/>
        <v>-0.23931448537943201</v>
      </c>
      <c r="Q251">
        <f t="shared" si="300"/>
        <v>0.155743438914027</v>
      </c>
      <c r="R251">
        <f t="shared" si="301"/>
        <v>-0.28178851344226502</v>
      </c>
    </row>
    <row r="252" spans="1:18" x14ac:dyDescent="0.25">
      <c r="A252" s="34">
        <v>45611</v>
      </c>
      <c r="B252">
        <v>2.0983999999999998</v>
      </c>
      <c r="C252">
        <v>14.12</v>
      </c>
      <c r="D252">
        <f t="shared" si="290"/>
        <v>4.9837529745042497</v>
      </c>
      <c r="E252">
        <f t="shared" si="291"/>
        <v>-0.15506740395280899</v>
      </c>
      <c r="F252" s="31">
        <f t="shared" si="292"/>
        <v>-0.13781641995164901</v>
      </c>
      <c r="G252" s="31">
        <f t="shared" si="293"/>
        <v>0.57053170927665098</v>
      </c>
      <c r="H252" s="31">
        <f t="shared" si="294"/>
        <v>1.9764586717650501</v>
      </c>
      <c r="I252" s="31">
        <f t="shared" si="295"/>
        <v>4.9022216432723198</v>
      </c>
      <c r="J252">
        <v>24.44</v>
      </c>
      <c r="K252">
        <v>37.229999999999997</v>
      </c>
      <c r="L252">
        <v>42.32</v>
      </c>
      <c r="M252">
        <f t="shared" si="296"/>
        <v>0.58760590921300004</v>
      </c>
      <c r="N252">
        <f t="shared" si="297"/>
        <v>-0.26005191635450298</v>
      </c>
      <c r="O252">
        <f t="shared" si="298"/>
        <v>1.9932530278232401</v>
      </c>
      <c r="P252">
        <f t="shared" si="299"/>
        <v>-0.30607338140889401</v>
      </c>
      <c r="Q252">
        <f t="shared" si="300"/>
        <v>0.264548960302458</v>
      </c>
      <c r="R252">
        <f t="shared" si="301"/>
        <v>-0.21817028458479901</v>
      </c>
    </row>
    <row r="253" spans="1:18" x14ac:dyDescent="0.25">
      <c r="A253" s="43">
        <v>45618</v>
      </c>
      <c r="B253">
        <v>2.0832000000000002</v>
      </c>
      <c r="C253">
        <v>13.84</v>
      </c>
      <c r="D253">
        <f t="shared" si="290"/>
        <v>5.1422335260115597</v>
      </c>
      <c r="E253">
        <f t="shared" si="291"/>
        <v>6.3709479935246394E-2</v>
      </c>
      <c r="F253" s="31">
        <f t="shared" si="292"/>
        <v>-7.4106940016402903E-2</v>
      </c>
      <c r="G253" s="31">
        <f t="shared" si="293"/>
        <v>0.50775691203389295</v>
      </c>
      <c r="H253" s="31">
        <f t="shared" si="294"/>
        <v>1.9722571854184601</v>
      </c>
      <c r="I253" s="31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0.68152214542438505</v>
      </c>
      <c r="N253">
        <f t="shared" si="297"/>
        <v>-4.2014863465946696E-3</v>
      </c>
      <c r="O253">
        <f t="shared" si="298"/>
        <v>2.1026518208455398</v>
      </c>
      <c r="P253">
        <f t="shared" si="299"/>
        <v>-6.2774797242757696E-2</v>
      </c>
      <c r="Q253">
        <f t="shared" si="300"/>
        <v>0.32992741312741303</v>
      </c>
      <c r="R253">
        <f t="shared" si="301"/>
        <v>-4.9682646721946897E-3</v>
      </c>
    </row>
    <row r="254" spans="1:18" x14ac:dyDescent="0.25">
      <c r="A254" s="34">
        <v>45625</v>
      </c>
      <c r="B254">
        <v>2.0206</v>
      </c>
      <c r="C254">
        <v>14.08</v>
      </c>
      <c r="D254">
        <f t="shared" si="290"/>
        <v>5.0816727272727302</v>
      </c>
      <c r="E254">
        <f t="shared" si="291"/>
        <v>0.107988978163675</v>
      </c>
      <c r="F254" s="31">
        <f t="shared" si="292"/>
        <v>3.3882038147272198E-2</v>
      </c>
      <c r="G254" s="31">
        <f t="shared" si="293"/>
        <v>0.57659356852044097</v>
      </c>
      <c r="H254" s="31">
        <f t="shared" si="294"/>
        <v>2.0641091510733101</v>
      </c>
      <c r="I254" s="31">
        <f t="shared" si="295"/>
        <v>4.9686387438211703</v>
      </c>
      <c r="J254">
        <v>24.47</v>
      </c>
      <c r="K254">
        <v>37.369999999999997</v>
      </c>
      <c r="L254">
        <v>42.9</v>
      </c>
      <c r="M254">
        <f t="shared" si="296"/>
        <v>0.655343270002676</v>
      </c>
      <c r="N254">
        <f t="shared" si="297"/>
        <v>9.1851965654850404E-2</v>
      </c>
      <c r="O254">
        <f t="shared" si="298"/>
        <v>2.06603669799755</v>
      </c>
      <c r="P254">
        <f t="shared" si="299"/>
        <v>6.8836656486547895E-2</v>
      </c>
      <c r="Q254">
        <f t="shared" si="300"/>
        <v>0.310402331002331</v>
      </c>
      <c r="R254">
        <f t="shared" si="301"/>
        <v>7.1385365221043898E-2</v>
      </c>
    </row>
    <row r="255" spans="1:18" x14ac:dyDescent="0.25">
      <c r="A255" s="43">
        <v>45632</v>
      </c>
      <c r="B255">
        <v>1.9539</v>
      </c>
      <c r="C255">
        <v>14.39</v>
      </c>
      <c r="D255">
        <f t="shared" si="290"/>
        <v>4.9953703266157099</v>
      </c>
      <c r="E255">
        <f t="shared" si="291"/>
        <v>-6.3453719460608404E-2</v>
      </c>
      <c r="F255" s="31">
        <f t="shared" si="292"/>
        <v>-2.95716813133362E-2</v>
      </c>
      <c r="G255" s="31">
        <f t="shared" si="293"/>
        <v>0.53835152069539305</v>
      </c>
      <c r="H255" s="31">
        <f t="shared" si="294"/>
        <v>2.01507669090689</v>
      </c>
      <c r="I255" s="31">
        <f t="shared" si="295"/>
        <v>4.9510988623495402</v>
      </c>
      <c r="J255">
        <v>24.99</v>
      </c>
      <c r="K255">
        <v>38.29</v>
      </c>
      <c r="L255">
        <v>43.44</v>
      </c>
      <c r="M255">
        <f t="shared" si="296"/>
        <v>0.65774794985635898</v>
      </c>
      <c r="N255">
        <f t="shared" si="297"/>
        <v>-4.9032460166420003E-2</v>
      </c>
      <c r="O255">
        <f t="shared" si="298"/>
        <v>2.0477006402561</v>
      </c>
      <c r="P255">
        <f t="shared" si="299"/>
        <v>-3.82420478250474E-2</v>
      </c>
      <c r="Q255">
        <f t="shared" si="300"/>
        <v>0.34812578268876598</v>
      </c>
      <c r="R255">
        <f t="shared" si="301"/>
        <v>-1.7539881471634999E-2</v>
      </c>
    </row>
    <row r="256" spans="1:18" x14ac:dyDescent="0.25">
      <c r="A256" s="34">
        <v>45639</v>
      </c>
      <c r="B256">
        <v>1.7770999999999999</v>
      </c>
      <c r="C256">
        <v>14.34</v>
      </c>
      <c r="D256">
        <f t="shared" si="290"/>
        <v>5.1964006973500698</v>
      </c>
      <c r="E256">
        <f t="shared" si="291"/>
        <v>0.46783070418534001</v>
      </c>
      <c r="F256" s="31">
        <f t="shared" si="292"/>
        <v>0.43825902287200402</v>
      </c>
      <c r="G256" s="31">
        <f t="shared" si="293"/>
        <v>0.92619559105548999</v>
      </c>
      <c r="H256" s="31">
        <f t="shared" si="294"/>
        <v>2.37173365427007</v>
      </c>
      <c r="I256" s="31">
        <f t="shared" si="295"/>
        <v>5.3514332115829699</v>
      </c>
      <c r="J256">
        <v>25.02</v>
      </c>
      <c r="K256">
        <v>38.25</v>
      </c>
      <c r="L256">
        <v>42.86</v>
      </c>
      <c r="M256">
        <f t="shared" si="296"/>
        <v>0.83727908496731995</v>
      </c>
      <c r="N256">
        <f t="shared" si="297"/>
        <v>0.35665696336317998</v>
      </c>
      <c r="O256">
        <f t="shared" si="298"/>
        <v>2.21970255795364</v>
      </c>
      <c r="P256">
        <f t="shared" si="299"/>
        <v>0.38784407036009599</v>
      </c>
      <c r="Q256">
        <f t="shared" si="300"/>
        <v>0.55607778814745701</v>
      </c>
      <c r="R256">
        <f t="shared" si="301"/>
        <v>0.40033434923342998</v>
      </c>
    </row>
    <row r="257" spans="1:18" x14ac:dyDescent="0.25">
      <c r="A257" s="43">
        <v>45646</v>
      </c>
      <c r="B257">
        <v>1.7018</v>
      </c>
      <c r="C257">
        <v>14.24</v>
      </c>
      <c r="D257">
        <f t="shared" si="290"/>
        <v>5.3206719101123596</v>
      </c>
      <c r="E257">
        <f t="shared" si="291"/>
        <v>0.33691893560810998</v>
      </c>
      <c r="F257" s="31">
        <f t="shared" si="292"/>
        <v>0.77517795848011395</v>
      </c>
      <c r="G257" s="31">
        <f t="shared" si="293"/>
        <v>1.2699147764794201</v>
      </c>
      <c r="H257" s="31">
        <f t="shared" si="294"/>
        <v>2.7194585467448298</v>
      </c>
      <c r="I257" s="31">
        <f t="shared" si="295"/>
        <v>5.7303000111304101</v>
      </c>
      <c r="J257">
        <v>24.76</v>
      </c>
      <c r="K257">
        <v>37.92</v>
      </c>
      <c r="L257">
        <v>42.64</v>
      </c>
      <c r="M257">
        <f t="shared" si="296"/>
        <v>0.93533080168776295</v>
      </c>
      <c r="N257">
        <f t="shared" si="297"/>
        <v>0.34772489247476301</v>
      </c>
      <c r="O257">
        <f t="shared" si="298"/>
        <v>2.33697221324717</v>
      </c>
      <c r="P257">
        <f t="shared" si="299"/>
        <v>0.34371918542393198</v>
      </c>
      <c r="Q257">
        <f t="shared" si="300"/>
        <v>0.64341575984990595</v>
      </c>
      <c r="R257">
        <f t="shared" si="301"/>
        <v>0.37886679954744901</v>
      </c>
    </row>
    <row r="258" spans="1:18" x14ac:dyDescent="0.25">
      <c r="A258" s="34">
        <v>45653</v>
      </c>
      <c r="B258">
        <v>1.6929000000000001</v>
      </c>
      <c r="C258">
        <v>14.42</v>
      </c>
      <c r="D258">
        <f t="shared" si="290"/>
        <v>5.24191276005548</v>
      </c>
      <c r="E258">
        <f t="shared" si="291"/>
        <v>9.9679234043917694E-2</v>
      </c>
      <c r="F258" s="31">
        <f t="shared" si="292"/>
        <v>0.87485719252403205</v>
      </c>
      <c r="G258" s="31">
        <f t="shared" si="293"/>
        <v>1.5410567335923999</v>
      </c>
      <c r="H258" s="31">
        <f t="shared" si="294"/>
        <v>3.0238470094104599</v>
      </c>
      <c r="I258" s="31">
        <f t="shared" si="295"/>
        <v>6.0648511930053601</v>
      </c>
      <c r="J258">
        <v>24.59</v>
      </c>
      <c r="K258">
        <v>37.33</v>
      </c>
      <c r="L258">
        <v>42.42</v>
      </c>
      <c r="M258">
        <f t="shared" si="296"/>
        <v>0.98591060809000797</v>
      </c>
      <c r="N258">
        <f t="shared" si="297"/>
        <v>0.30438846266562303</v>
      </c>
      <c r="O258">
        <f t="shared" si="298"/>
        <v>2.3737937779585199</v>
      </c>
      <c r="P258">
        <f t="shared" si="299"/>
        <v>0.271141957112979</v>
      </c>
      <c r="Q258">
        <f t="shared" si="300"/>
        <v>0.66447859500235695</v>
      </c>
      <c r="R258">
        <f t="shared" si="301"/>
        <v>0.33455118187494398</v>
      </c>
    </row>
    <row r="259" spans="1:18" x14ac:dyDescent="0.25">
      <c r="A259" s="43">
        <v>45660</v>
      </c>
      <c r="B259">
        <v>1.6041000000000001</v>
      </c>
      <c r="C259">
        <v>13.66</v>
      </c>
      <c r="D259">
        <f t="shared" si="290"/>
        <v>5.7165442166910703</v>
      </c>
      <c r="E259">
        <f t="shared" si="291"/>
        <v>0.63487148941834204</v>
      </c>
      <c r="F259" s="31">
        <f t="shared" si="292"/>
        <v>1.5097286819423701</v>
      </c>
      <c r="G259" s="31">
        <f t="shared" si="293"/>
        <v>2.26266355777316</v>
      </c>
      <c r="H259" s="31">
        <f t="shared" si="294"/>
        <v>3.7194864817245601</v>
      </c>
      <c r="I259" s="31">
        <f t="shared" si="295"/>
        <v>6.7263406188294104</v>
      </c>
      <c r="J259">
        <v>22.77</v>
      </c>
      <c r="K259">
        <v>33.840000000000003</v>
      </c>
      <c r="L259">
        <v>38.82</v>
      </c>
      <c r="M259">
        <f t="shared" si="296"/>
        <v>1.3509827423167799</v>
      </c>
      <c r="N259">
        <f t="shared" si="297"/>
        <v>0.69563947231410805</v>
      </c>
      <c r="O259">
        <f t="shared" si="298"/>
        <v>2.7876435221782998</v>
      </c>
      <c r="P259">
        <f t="shared" si="299"/>
        <v>0.72160682418075694</v>
      </c>
      <c r="Q259">
        <f t="shared" si="300"/>
        <v>0.97189175682637796</v>
      </c>
      <c r="R259">
        <f t="shared" si="301"/>
        <v>0.66148942582404702</v>
      </c>
    </row>
    <row r="260" spans="1:18" x14ac:dyDescent="0.25">
      <c r="A260" s="34">
        <v>45667</v>
      </c>
      <c r="B260">
        <v>1.6337999999999999</v>
      </c>
      <c r="C260">
        <v>13.47</v>
      </c>
      <c r="D260">
        <f t="shared" si="290"/>
        <v>5.7901049740163302</v>
      </c>
      <c r="E260">
        <f t="shared" si="291"/>
        <v>0.79473464740062605</v>
      </c>
      <c r="F260" s="31">
        <f t="shared" si="292"/>
        <v>2.3044633293430001</v>
      </c>
      <c r="G260" s="31">
        <f t="shared" si="293"/>
        <v>3.0118230858821402</v>
      </c>
      <c r="H260" s="31">
        <f t="shared" si="294"/>
        <v>4.4156887559494704</v>
      </c>
      <c r="I260" s="31">
        <f t="shared" si="295"/>
        <v>7.3223988526397399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0.69620227422490799</v>
      </c>
      <c r="O260">
        <f t="shared" si="298"/>
        <v>2.79686016836509</v>
      </c>
      <c r="P260">
        <f t="shared" si="299"/>
        <v>0.74915952810898501</v>
      </c>
      <c r="Q260">
        <f t="shared" si="300"/>
        <v>0.944184016499098</v>
      </c>
      <c r="R260">
        <f t="shared" si="301"/>
        <v>0.59605823381033196</v>
      </c>
    </row>
    <row r="261" spans="1:18" x14ac:dyDescent="0.25">
      <c r="A261" s="43">
        <v>45674</v>
      </c>
      <c r="B261">
        <v>1.6593</v>
      </c>
      <c r="C261">
        <v>13.79</v>
      </c>
      <c r="D261">
        <f t="shared" si="290"/>
        <v>5.5923316171138504</v>
      </c>
      <c r="E261">
        <f t="shared" si="291"/>
        <v>0.39593091976378098</v>
      </c>
      <c r="F261" s="31">
        <f t="shared" si="292"/>
        <v>2.7003942491067798</v>
      </c>
      <c r="G261" s="31">
        <f t="shared" si="293"/>
        <v>3.3899512218408101</v>
      </c>
      <c r="H261" s="31">
        <f t="shared" si="294"/>
        <v>4.7608260676857599</v>
      </c>
      <c r="I261" s="31">
        <f t="shared" si="295"/>
        <v>7.5682566047334801</v>
      </c>
      <c r="J261">
        <v>23.49</v>
      </c>
      <c r="K261">
        <v>35.19</v>
      </c>
      <c r="L261">
        <v>40.630000000000003</v>
      </c>
      <c r="M261">
        <f t="shared" si="296"/>
        <v>1.1824163967036101</v>
      </c>
      <c r="N261">
        <f t="shared" si="297"/>
        <v>0.34513731173628898</v>
      </c>
      <c r="O261">
        <f t="shared" si="298"/>
        <v>2.5978306939123001</v>
      </c>
      <c r="P261">
        <f t="shared" si="299"/>
        <v>0.37812813595866601</v>
      </c>
      <c r="Q261">
        <f t="shared" si="300"/>
        <v>0.80193554024120095</v>
      </c>
      <c r="R261">
        <f t="shared" si="301"/>
        <v>0.245857752093744</v>
      </c>
    </row>
    <row r="262" spans="1:18" x14ac:dyDescent="0.25">
      <c r="A262" s="34">
        <v>45681</v>
      </c>
      <c r="B262">
        <v>1.6565000000000001</v>
      </c>
      <c r="C262">
        <v>13.83</v>
      </c>
      <c r="D262">
        <f t="shared" ref="D262:D267" si="302">1/C262*100-B262</f>
        <v>5.5741579898770803</v>
      </c>
      <c r="E262">
        <f t="shared" ref="E262:E267" si="303">D262-D257</f>
        <v>0.25348607976471899</v>
      </c>
      <c r="F262" s="31">
        <f t="shared" ref="F262:F267" si="304">E262+F261</f>
        <v>2.9538803288715001</v>
      </c>
      <c r="G262" s="31">
        <f t="shared" ref="G262:G267" si="305">G261+P262</f>
        <v>3.5753340023253601</v>
      </c>
      <c r="H262" s="31">
        <f t="shared" ref="H262:H267" si="306">H261+N262</f>
        <v>4.9004893932856204</v>
      </c>
      <c r="I262" s="31">
        <f t="shared" ref="I262:I267" si="307">I261+R262</f>
        <v>7.6849672344437501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0.18538278048454701</v>
      </c>
      <c r="Q262">
        <f t="shared" ref="Q262:Q267" si="312">1/L262*100-B262</f>
        <v>0.76012638956017398</v>
      </c>
      <c r="R262">
        <f t="shared" ref="R262:R267" si="313">Q262-Q257</f>
        <v>0.11671062971026799</v>
      </c>
    </row>
    <row r="263" spans="1:18" x14ac:dyDescent="0.25">
      <c r="A263" s="43">
        <v>45684</v>
      </c>
      <c r="B263">
        <v>1.6298999999999999</v>
      </c>
      <c r="C263">
        <v>13.83</v>
      </c>
      <c r="D263">
        <f t="shared" si="302"/>
        <v>5.6007579898770796</v>
      </c>
      <c r="E263">
        <f t="shared" si="303"/>
        <v>0.358845229821599</v>
      </c>
      <c r="F263" s="31">
        <f t="shared" si="304"/>
        <v>3.3127255586931001</v>
      </c>
      <c r="G263" s="31">
        <f t="shared" si="305"/>
        <v>3.8071336593520102</v>
      </c>
      <c r="H263" s="31">
        <f t="shared" si="306"/>
        <v>5.0826642356712703</v>
      </c>
      <c r="I263" s="31">
        <f t="shared" si="307"/>
        <v>7.8578968062314196</v>
      </c>
      <c r="J263">
        <v>23.61</v>
      </c>
      <c r="K263">
        <v>35.74</v>
      </c>
      <c r="L263">
        <v>40.53</v>
      </c>
      <c r="M263">
        <f t="shared" si="308"/>
        <v>1.1680854504756599</v>
      </c>
      <c r="N263">
        <f t="shared" si="309"/>
        <v>0.18217484238564999</v>
      </c>
      <c r="O263">
        <f t="shared" si="310"/>
        <v>2.6055934349851801</v>
      </c>
      <c r="P263">
        <f t="shared" si="311"/>
        <v>0.231799657026656</v>
      </c>
      <c r="Q263">
        <f t="shared" si="312"/>
        <v>0.83740816679003205</v>
      </c>
      <c r="R263">
        <f t="shared" si="313"/>
        <v>0.17292957178767501</v>
      </c>
    </row>
    <row r="264" spans="1:18" x14ac:dyDescent="0.25">
      <c r="A264" s="34">
        <v>45695</v>
      </c>
      <c r="B264">
        <v>1.6032</v>
      </c>
      <c r="C264">
        <v>14.03</v>
      </c>
      <c r="D264">
        <f t="shared" si="302"/>
        <v>5.5243837491090497</v>
      </c>
      <c r="E264">
        <f t="shared" si="303"/>
        <v>-0.19216046758201799</v>
      </c>
      <c r="F264" s="31">
        <f t="shared" si="304"/>
        <v>3.12056509111108</v>
      </c>
      <c r="G264" s="31">
        <f t="shared" si="305"/>
        <v>3.48133078758022</v>
      </c>
      <c r="H264" s="31">
        <f t="shared" si="306"/>
        <v>4.7781900254159604</v>
      </c>
      <c r="I264" s="31">
        <f t="shared" si="307"/>
        <v>7.6051459690520504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-0.30447421025530702</v>
      </c>
      <c r="O264">
        <f t="shared" si="310"/>
        <v>2.4618406504064998</v>
      </c>
      <c r="P264">
        <f t="shared" si="311"/>
        <v>-0.32580287177179601</v>
      </c>
      <c r="Q264">
        <f t="shared" si="312"/>
        <v>0.719140919647004</v>
      </c>
      <c r="R264">
        <f t="shared" si="313"/>
        <v>-0.25275083717937402</v>
      </c>
    </row>
    <row r="265" spans="1:18" x14ac:dyDescent="0.25">
      <c r="A265" s="43">
        <v>45702</v>
      </c>
      <c r="B265">
        <v>1.6546000000000001</v>
      </c>
      <c r="C265">
        <v>14.21</v>
      </c>
      <c r="D265">
        <f t="shared" si="302"/>
        <v>5.3826976776917697</v>
      </c>
      <c r="E265">
        <f t="shared" si="303"/>
        <v>-0.40740729632456502</v>
      </c>
      <c r="F265" s="31">
        <f t="shared" si="304"/>
        <v>2.7131577947865102</v>
      </c>
      <c r="G265" s="31">
        <f t="shared" si="305"/>
        <v>3.0298706192151301</v>
      </c>
      <c r="H265" s="31">
        <f t="shared" si="306"/>
        <v>4.3670423987372899</v>
      </c>
      <c r="I265" s="31">
        <f t="shared" si="307"/>
        <v>7.3254714145195603</v>
      </c>
      <c r="J265">
        <v>25</v>
      </c>
      <c r="K265">
        <v>38.5</v>
      </c>
      <c r="L265">
        <v>43.12</v>
      </c>
      <c r="M265">
        <f t="shared" si="308"/>
        <v>0.94280259740259698</v>
      </c>
      <c r="N265">
        <f t="shared" si="309"/>
        <v>-0.41114762667867299</v>
      </c>
      <c r="O265">
        <f t="shared" si="310"/>
        <v>2.3454000000000002</v>
      </c>
      <c r="P265">
        <f t="shared" si="311"/>
        <v>-0.45146016836509001</v>
      </c>
      <c r="Q265">
        <f t="shared" si="312"/>
        <v>0.66450946196660499</v>
      </c>
      <c r="R265">
        <f t="shared" si="313"/>
        <v>-0.27967455453249301</v>
      </c>
    </row>
    <row r="266" spans="1:18" x14ac:dyDescent="0.25">
      <c r="A266" s="34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-0.33883091976377999</v>
      </c>
      <c r="F266" s="31">
        <f t="shared" si="304"/>
        <v>2.3743268750227302</v>
      </c>
      <c r="G266" s="31">
        <f t="shared" si="305"/>
        <v>2.6091560593636198</v>
      </c>
      <c r="H266" s="31">
        <f t="shared" si="306"/>
        <v>3.98034927247393</v>
      </c>
      <c r="I266" s="31">
        <f t="shared" si="307"/>
        <v>6.9878958568034797</v>
      </c>
      <c r="J266">
        <v>25.66</v>
      </c>
      <c r="K266">
        <v>39.75</v>
      </c>
      <c r="L266">
        <v>45.78</v>
      </c>
      <c r="M266">
        <f t="shared" si="308"/>
        <v>0.79572327044025204</v>
      </c>
      <c r="N266">
        <f t="shared" si="309"/>
        <v>-0.386693126263358</v>
      </c>
      <c r="O266">
        <f t="shared" si="310"/>
        <v>2.1771161340608001</v>
      </c>
      <c r="P266">
        <f t="shared" si="311"/>
        <v>-0.42071455985150502</v>
      </c>
      <c r="Q266">
        <f t="shared" si="312"/>
        <v>0.46435998252512001</v>
      </c>
      <c r="R266">
        <f t="shared" si="313"/>
        <v>-0.337575557716081</v>
      </c>
    </row>
    <row r="267" spans="1:18" x14ac:dyDescent="0.25">
      <c r="A267" s="43">
        <v>45716</v>
      </c>
      <c r="B267">
        <v>1.7152000000000001</v>
      </c>
      <c r="C267">
        <v>14.07</v>
      </c>
      <c r="D267">
        <f t="shared" si="302"/>
        <v>5.3921205401563599</v>
      </c>
      <c r="E267">
        <f t="shared" si="303"/>
        <v>-0.182037449720719</v>
      </c>
      <c r="F267" s="31">
        <f t="shared" si="304"/>
        <v>2.19228942530202</v>
      </c>
      <c r="G267" s="31">
        <f t="shared" si="305"/>
        <v>2.3908936701335102</v>
      </c>
      <c r="H267" s="31">
        <f t="shared" si="306"/>
        <v>3.8265906843373698</v>
      </c>
      <c r="I267" s="31">
        <f t="shared" si="307"/>
        <v>6.7653290977907199</v>
      </c>
      <c r="J267">
        <v>24.88</v>
      </c>
      <c r="K267">
        <v>37.93</v>
      </c>
      <c r="L267">
        <v>44.39</v>
      </c>
      <c r="M267">
        <f t="shared" si="308"/>
        <v>0.92123553915106804</v>
      </c>
      <c r="N267">
        <f t="shared" si="309"/>
        <v>-0.15375858813655799</v>
      </c>
      <c r="O267">
        <f t="shared" si="310"/>
        <v>2.3040926045016099</v>
      </c>
      <c r="P267">
        <f t="shared" si="311"/>
        <v>-0.21826238923010999</v>
      </c>
      <c r="Q267">
        <f t="shared" si="312"/>
        <v>0.53755963054742095</v>
      </c>
      <c r="R267">
        <f t="shared" si="313"/>
        <v>-0.222566759012753</v>
      </c>
    </row>
    <row r="268" spans="1:18" x14ac:dyDescent="0.25">
      <c r="A268" s="34">
        <v>45723</v>
      </c>
      <c r="B268">
        <v>1.8002</v>
      </c>
      <c r="C268">
        <v>14.3</v>
      </c>
      <c r="D268">
        <f t="shared" ref="D268:D281" si="314">1/C268*100-B268</f>
        <v>5.1928069930069896</v>
      </c>
      <c r="E268">
        <f t="shared" ref="E268:E281" si="315">D268-D263</f>
        <v>-0.40795099687008701</v>
      </c>
      <c r="F268" s="31">
        <f t="shared" ref="F268:F282" si="316">E268+F267</f>
        <v>1.7843384284319299</v>
      </c>
      <c r="G268" s="31">
        <f t="shared" ref="G268:G282" si="317">G267+P268</f>
        <v>1.8928767103339501</v>
      </c>
      <c r="H268" s="31">
        <f t="shared" ref="H268:H282" si="318">H267+N268</f>
        <v>3.40932564202497</v>
      </c>
      <c r="I268" s="31">
        <f t="shared" ref="I268:I282" si="319">I267+R268</f>
        <v>6.29833087239422</v>
      </c>
      <c r="J268">
        <v>25.59</v>
      </c>
      <c r="K268">
        <v>39.200000000000003</v>
      </c>
      <c r="L268">
        <v>46.07</v>
      </c>
      <c r="M268">
        <f t="shared" ref="M268:M287" si="320">1/K268*100-B268</f>
        <v>0.75082040816326501</v>
      </c>
      <c r="N268">
        <f t="shared" ref="N268:N287" si="321">M268-M263</f>
        <v>-0.41726504231239497</v>
      </c>
      <c r="O268">
        <f t="shared" ref="O268:O287" si="322">1/J268*100-B268</f>
        <v>2.1075764751856201</v>
      </c>
      <c r="P268">
        <f t="shared" ref="P268:P287" si="323">O268-O263</f>
        <v>-0.49801695979956101</v>
      </c>
      <c r="Q268">
        <f t="shared" ref="Q268:Q287" si="324">1/L268*100-B268</f>
        <v>0.37040994139353201</v>
      </c>
      <c r="R268">
        <f t="shared" ref="R268:R287" si="325">Q268-Q263</f>
        <v>-0.46699822539649999</v>
      </c>
    </row>
    <row r="269" spans="1:18" x14ac:dyDescent="0.25">
      <c r="A269" s="43">
        <v>45730</v>
      </c>
      <c r="B269">
        <v>1.8317000000000001</v>
      </c>
      <c r="C269">
        <v>14.5</v>
      </c>
      <c r="D269">
        <f t="shared" si="314"/>
        <v>5.0648517241379309</v>
      </c>
      <c r="E269">
        <f t="shared" si="315"/>
        <v>-0.45953202497111878</v>
      </c>
      <c r="F269" s="31">
        <f t="shared" si="316"/>
        <v>1.3248064034608111</v>
      </c>
      <c r="G269" s="31">
        <f t="shared" si="317"/>
        <v>1.45884976120109</v>
      </c>
      <c r="H269" s="31">
        <f t="shared" si="318"/>
        <v>3.0595621162846127</v>
      </c>
      <c r="I269" s="31">
        <f t="shared" si="319"/>
        <v>5.947709974749416</v>
      </c>
      <c r="J269">
        <v>25.91</v>
      </c>
      <c r="K269">
        <v>39.549999999999997</v>
      </c>
      <c r="L269">
        <v>45.45</v>
      </c>
      <c r="M269">
        <f t="shared" si="320"/>
        <v>0.69674500632111247</v>
      </c>
      <c r="N269">
        <f t="shared" si="321"/>
        <v>-0.34976352574035752</v>
      </c>
      <c r="O269">
        <f t="shared" si="322"/>
        <v>2.0278137012736397</v>
      </c>
      <c r="P269">
        <f t="shared" si="323"/>
        <v>-0.43402694913286011</v>
      </c>
      <c r="Q269">
        <f t="shared" si="324"/>
        <v>0.3685200220021998</v>
      </c>
      <c r="R269">
        <f t="shared" si="325"/>
        <v>-0.3506208976448042</v>
      </c>
    </row>
    <row r="270" spans="1:18" x14ac:dyDescent="0.25">
      <c r="D270" t="e">
        <f t="shared" si="314"/>
        <v>#DIV/0!</v>
      </c>
      <c r="E270" t="e">
        <f t="shared" si="315"/>
        <v>#DIV/0!</v>
      </c>
      <c r="F270" s="31" t="e">
        <f t="shared" si="316"/>
        <v>#DIV/0!</v>
      </c>
      <c r="G270" s="31" t="e">
        <f t="shared" si="317"/>
        <v>#DIV/0!</v>
      </c>
      <c r="H270" s="31" t="e">
        <f t="shared" si="318"/>
        <v>#DIV/0!</v>
      </c>
      <c r="I270" s="31" t="e">
        <f t="shared" si="319"/>
        <v>#DIV/0!</v>
      </c>
      <c r="M270" t="e">
        <f t="shared" si="320"/>
        <v>#DIV/0!</v>
      </c>
      <c r="N270" t="e">
        <f t="shared" si="321"/>
        <v>#DIV/0!</v>
      </c>
      <c r="O270" t="e">
        <f t="shared" si="322"/>
        <v>#DIV/0!</v>
      </c>
      <c r="P270" t="e">
        <f t="shared" si="323"/>
        <v>#DIV/0!</v>
      </c>
      <c r="Q270" t="e">
        <f t="shared" si="324"/>
        <v>#DIV/0!</v>
      </c>
      <c r="R270" t="e">
        <f t="shared" si="325"/>
        <v>#DIV/0!</v>
      </c>
    </row>
    <row r="271" spans="1:18" x14ac:dyDescent="0.25">
      <c r="D271" t="e">
        <f t="shared" si="314"/>
        <v>#DIV/0!</v>
      </c>
      <c r="E271" t="e">
        <f t="shared" si="315"/>
        <v>#DIV/0!</v>
      </c>
      <c r="F271" s="31" t="e">
        <f t="shared" si="316"/>
        <v>#DIV/0!</v>
      </c>
      <c r="G271" s="31" t="e">
        <f t="shared" si="317"/>
        <v>#DIV/0!</v>
      </c>
      <c r="H271" s="31" t="e">
        <f t="shared" si="318"/>
        <v>#DIV/0!</v>
      </c>
      <c r="I271" s="31" t="e">
        <f t="shared" si="319"/>
        <v>#DIV/0!</v>
      </c>
      <c r="M271" t="e">
        <f t="shared" si="320"/>
        <v>#DIV/0!</v>
      </c>
      <c r="N271" t="e">
        <f t="shared" si="321"/>
        <v>#DIV/0!</v>
      </c>
      <c r="O271" t="e">
        <f t="shared" si="322"/>
        <v>#DIV/0!</v>
      </c>
      <c r="P271" t="e">
        <f t="shared" si="323"/>
        <v>#DIV/0!</v>
      </c>
      <c r="Q271" t="e">
        <f t="shared" si="324"/>
        <v>#DIV/0!</v>
      </c>
      <c r="R271" t="e">
        <f t="shared" si="325"/>
        <v>#DIV/0!</v>
      </c>
    </row>
    <row r="272" spans="1:18" x14ac:dyDescent="0.25">
      <c r="D272" t="e">
        <f t="shared" si="314"/>
        <v>#DIV/0!</v>
      </c>
      <c r="E272" t="e">
        <f t="shared" si="315"/>
        <v>#DIV/0!</v>
      </c>
      <c r="F272" s="31" t="e">
        <f t="shared" si="316"/>
        <v>#DIV/0!</v>
      </c>
      <c r="G272" s="31" t="e">
        <f t="shared" si="317"/>
        <v>#DIV/0!</v>
      </c>
      <c r="H272" s="31" t="e">
        <f t="shared" si="318"/>
        <v>#DIV/0!</v>
      </c>
      <c r="I272" s="31" t="e">
        <f t="shared" si="319"/>
        <v>#DIV/0!</v>
      </c>
      <c r="M272" t="e">
        <f t="shared" si="320"/>
        <v>#DIV/0!</v>
      </c>
      <c r="N272" t="e">
        <f t="shared" si="321"/>
        <v>#DIV/0!</v>
      </c>
      <c r="O272" t="e">
        <f t="shared" si="322"/>
        <v>#DIV/0!</v>
      </c>
      <c r="P272" t="e">
        <f t="shared" si="323"/>
        <v>#DIV/0!</v>
      </c>
      <c r="Q272" t="e">
        <f t="shared" si="324"/>
        <v>#DIV/0!</v>
      </c>
      <c r="R272" t="e">
        <f t="shared" si="325"/>
        <v>#DIV/0!</v>
      </c>
    </row>
    <row r="273" spans="4:18" x14ac:dyDescent="0.25">
      <c r="D273" t="e">
        <f t="shared" si="314"/>
        <v>#DIV/0!</v>
      </c>
      <c r="E273" t="e">
        <f t="shared" si="315"/>
        <v>#DIV/0!</v>
      </c>
      <c r="F273" s="31" t="e">
        <f t="shared" si="316"/>
        <v>#DIV/0!</v>
      </c>
      <c r="G273" s="31" t="e">
        <f t="shared" si="317"/>
        <v>#DIV/0!</v>
      </c>
      <c r="H273" s="31" t="e">
        <f t="shared" si="318"/>
        <v>#DIV/0!</v>
      </c>
      <c r="I273" s="31" t="e">
        <f t="shared" si="319"/>
        <v>#DIV/0!</v>
      </c>
      <c r="M273" t="e">
        <f t="shared" si="320"/>
        <v>#DIV/0!</v>
      </c>
      <c r="N273" t="e">
        <f t="shared" si="321"/>
        <v>#DIV/0!</v>
      </c>
      <c r="O273" t="e">
        <f t="shared" si="322"/>
        <v>#DIV/0!</v>
      </c>
      <c r="P273" t="e">
        <f t="shared" si="323"/>
        <v>#DIV/0!</v>
      </c>
      <c r="Q273" t="e">
        <f t="shared" si="324"/>
        <v>#DIV/0!</v>
      </c>
      <c r="R273" t="e">
        <f t="shared" si="325"/>
        <v>#DIV/0!</v>
      </c>
    </row>
    <row r="274" spans="4:18" x14ac:dyDescent="0.25">
      <c r="D274" t="e">
        <f t="shared" si="314"/>
        <v>#DIV/0!</v>
      </c>
      <c r="E274" t="e">
        <f t="shared" si="315"/>
        <v>#DIV/0!</v>
      </c>
      <c r="F274" s="31" t="e">
        <f t="shared" si="316"/>
        <v>#DIV/0!</v>
      </c>
      <c r="G274" s="31" t="e">
        <f t="shared" si="317"/>
        <v>#DIV/0!</v>
      </c>
      <c r="H274" s="31" t="e">
        <f t="shared" si="318"/>
        <v>#DIV/0!</v>
      </c>
      <c r="I274" s="31" t="e">
        <f t="shared" si="319"/>
        <v>#DIV/0!</v>
      </c>
      <c r="M274" t="e">
        <f t="shared" si="320"/>
        <v>#DIV/0!</v>
      </c>
      <c r="N274" t="e">
        <f t="shared" si="321"/>
        <v>#DIV/0!</v>
      </c>
      <c r="O274" t="e">
        <f t="shared" si="322"/>
        <v>#DIV/0!</v>
      </c>
      <c r="P274" t="e">
        <f t="shared" si="323"/>
        <v>#DIV/0!</v>
      </c>
      <c r="Q274" t="e">
        <f t="shared" si="324"/>
        <v>#DIV/0!</v>
      </c>
      <c r="R274" t="e">
        <f t="shared" si="325"/>
        <v>#DIV/0!</v>
      </c>
    </row>
    <row r="275" spans="4:18" x14ac:dyDescent="0.25">
      <c r="D275" t="e">
        <f t="shared" si="314"/>
        <v>#DIV/0!</v>
      </c>
      <c r="E275" t="e">
        <f t="shared" si="315"/>
        <v>#DIV/0!</v>
      </c>
      <c r="F275" s="31" t="e">
        <f t="shared" si="316"/>
        <v>#DIV/0!</v>
      </c>
      <c r="G275" s="31" t="e">
        <f t="shared" si="317"/>
        <v>#DIV/0!</v>
      </c>
      <c r="H275" s="31" t="e">
        <f t="shared" si="318"/>
        <v>#DIV/0!</v>
      </c>
      <c r="I275" s="31" t="e">
        <f t="shared" si="319"/>
        <v>#DIV/0!</v>
      </c>
      <c r="M275" t="e">
        <f t="shared" si="320"/>
        <v>#DIV/0!</v>
      </c>
      <c r="N275" t="e">
        <f t="shared" si="321"/>
        <v>#DIV/0!</v>
      </c>
      <c r="O275" t="e">
        <f t="shared" si="322"/>
        <v>#DIV/0!</v>
      </c>
      <c r="P275" t="e">
        <f t="shared" si="323"/>
        <v>#DIV/0!</v>
      </c>
      <c r="Q275" t="e">
        <f t="shared" si="324"/>
        <v>#DIV/0!</v>
      </c>
      <c r="R275" t="e">
        <f t="shared" si="325"/>
        <v>#DIV/0!</v>
      </c>
    </row>
    <row r="276" spans="4:18" x14ac:dyDescent="0.25">
      <c r="D276" t="e">
        <f t="shared" si="314"/>
        <v>#DIV/0!</v>
      </c>
      <c r="E276" t="e">
        <f t="shared" si="315"/>
        <v>#DIV/0!</v>
      </c>
      <c r="F276" s="31" t="e">
        <f t="shared" si="316"/>
        <v>#DIV/0!</v>
      </c>
      <c r="G276" s="31" t="e">
        <f t="shared" si="317"/>
        <v>#DIV/0!</v>
      </c>
      <c r="H276" s="31" t="e">
        <f t="shared" si="318"/>
        <v>#DIV/0!</v>
      </c>
      <c r="I276" s="31" t="e">
        <f t="shared" si="319"/>
        <v>#DIV/0!</v>
      </c>
      <c r="M276" t="e">
        <f t="shared" si="320"/>
        <v>#DIV/0!</v>
      </c>
      <c r="N276" t="e">
        <f t="shared" si="321"/>
        <v>#DIV/0!</v>
      </c>
      <c r="O276" t="e">
        <f t="shared" si="322"/>
        <v>#DIV/0!</v>
      </c>
      <c r="P276" t="e">
        <f t="shared" si="323"/>
        <v>#DIV/0!</v>
      </c>
      <c r="Q276" t="e">
        <f t="shared" si="324"/>
        <v>#DIV/0!</v>
      </c>
      <c r="R276" t="e">
        <f t="shared" si="325"/>
        <v>#DIV/0!</v>
      </c>
    </row>
    <row r="277" spans="4:18" x14ac:dyDescent="0.25">
      <c r="D277" t="e">
        <f t="shared" si="314"/>
        <v>#DIV/0!</v>
      </c>
      <c r="E277" t="e">
        <f t="shared" si="315"/>
        <v>#DIV/0!</v>
      </c>
      <c r="F277" s="31" t="e">
        <f t="shared" si="316"/>
        <v>#DIV/0!</v>
      </c>
      <c r="G277" s="31" t="e">
        <f t="shared" si="317"/>
        <v>#DIV/0!</v>
      </c>
      <c r="H277" s="31" t="e">
        <f t="shared" si="318"/>
        <v>#DIV/0!</v>
      </c>
      <c r="I277" s="31" t="e">
        <f t="shared" si="319"/>
        <v>#DIV/0!</v>
      </c>
      <c r="M277" t="e">
        <f t="shared" si="320"/>
        <v>#DIV/0!</v>
      </c>
      <c r="N277" t="e">
        <f t="shared" si="321"/>
        <v>#DIV/0!</v>
      </c>
      <c r="O277" t="e">
        <f t="shared" si="322"/>
        <v>#DIV/0!</v>
      </c>
      <c r="P277" t="e">
        <f t="shared" si="323"/>
        <v>#DIV/0!</v>
      </c>
      <c r="Q277" t="e">
        <f t="shared" si="324"/>
        <v>#DIV/0!</v>
      </c>
      <c r="R277" t="e">
        <f t="shared" si="325"/>
        <v>#DIV/0!</v>
      </c>
    </row>
    <row r="278" spans="4:18" x14ac:dyDescent="0.25">
      <c r="D278" t="e">
        <f t="shared" si="314"/>
        <v>#DIV/0!</v>
      </c>
      <c r="E278" t="e">
        <f t="shared" si="315"/>
        <v>#DIV/0!</v>
      </c>
      <c r="F278" s="31" t="e">
        <f t="shared" si="316"/>
        <v>#DIV/0!</v>
      </c>
      <c r="G278" s="31" t="e">
        <f t="shared" si="317"/>
        <v>#DIV/0!</v>
      </c>
      <c r="H278" s="31" t="e">
        <f t="shared" si="318"/>
        <v>#DIV/0!</v>
      </c>
      <c r="I278" s="31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4:18" x14ac:dyDescent="0.25">
      <c r="D279" t="e">
        <f t="shared" si="314"/>
        <v>#DIV/0!</v>
      </c>
      <c r="E279" t="e">
        <f t="shared" si="315"/>
        <v>#DIV/0!</v>
      </c>
      <c r="F279" s="31" t="e">
        <f t="shared" si="316"/>
        <v>#DIV/0!</v>
      </c>
      <c r="G279" s="31" t="e">
        <f t="shared" si="317"/>
        <v>#DIV/0!</v>
      </c>
      <c r="H279" s="31" t="e">
        <f t="shared" si="318"/>
        <v>#DIV/0!</v>
      </c>
      <c r="I279" s="31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4:18" x14ac:dyDescent="0.25">
      <c r="D280" t="e">
        <f t="shared" si="314"/>
        <v>#DIV/0!</v>
      </c>
      <c r="E280" t="e">
        <f t="shared" si="315"/>
        <v>#DIV/0!</v>
      </c>
      <c r="F280" s="31" t="e">
        <f t="shared" si="316"/>
        <v>#DIV/0!</v>
      </c>
      <c r="G280" s="31" t="e">
        <f t="shared" si="317"/>
        <v>#DIV/0!</v>
      </c>
      <c r="H280" s="31" t="e">
        <f t="shared" si="318"/>
        <v>#DIV/0!</v>
      </c>
      <c r="I280" s="31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4:18" x14ac:dyDescent="0.25">
      <c r="D281" t="e">
        <f t="shared" si="314"/>
        <v>#DIV/0!</v>
      </c>
      <c r="E281" t="e">
        <f t="shared" si="315"/>
        <v>#DIV/0!</v>
      </c>
      <c r="F281" s="31" t="e">
        <f t="shared" si="316"/>
        <v>#DIV/0!</v>
      </c>
      <c r="G281" s="31" t="e">
        <f t="shared" si="317"/>
        <v>#DIV/0!</v>
      </c>
      <c r="H281" s="31" t="e">
        <f t="shared" si="318"/>
        <v>#DIV/0!</v>
      </c>
      <c r="I281" s="31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4:18" x14ac:dyDescent="0.25">
      <c r="F282" s="31" t="e">
        <f t="shared" si="316"/>
        <v>#DIV/0!</v>
      </c>
      <c r="G282" s="31" t="e">
        <f t="shared" si="317"/>
        <v>#DIV/0!</v>
      </c>
      <c r="H282" s="31" t="e">
        <f t="shared" si="318"/>
        <v>#DIV/0!</v>
      </c>
      <c r="I282" s="31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4:18" x14ac:dyDescent="0.25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4:18" x14ac:dyDescent="0.25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4:18" x14ac:dyDescent="0.25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4:18" x14ac:dyDescent="0.25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4:18" x14ac:dyDescent="0.25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9"/>
  <sheetViews>
    <sheetView topLeftCell="A238" workbookViewId="0">
      <selection activeCell="G269" sqref="G269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21</v>
      </c>
      <c r="D1" s="33">
        <v>11251.71</v>
      </c>
      <c r="E1" t="s">
        <v>22</v>
      </c>
      <c r="F1" t="s">
        <v>15</v>
      </c>
      <c r="G1" t="s">
        <v>23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6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4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4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4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43">
        <v>45058</v>
      </c>
      <c r="B175" s="44">
        <v>2.7058</v>
      </c>
      <c r="C175" s="44">
        <v>23.66</v>
      </c>
      <c r="D175" s="44">
        <v>11005.64</v>
      </c>
      <c r="E175" s="44">
        <v>35.880000000000003</v>
      </c>
      <c r="F175" s="44">
        <v>12.95</v>
      </c>
      <c r="G175" s="44">
        <v>37.979999999999997</v>
      </c>
    </row>
    <row r="176" spans="1:7" x14ac:dyDescent="0.25">
      <c r="A176" s="34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4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4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4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4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4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4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4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4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4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4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4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4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4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4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4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4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4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4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4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4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4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4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4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4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4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4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4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4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4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4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43">
        <v>45289</v>
      </c>
      <c r="B207">
        <v>2.5552999999999999</v>
      </c>
      <c r="C207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4">
        <v>45296</v>
      </c>
      <c r="B208">
        <v>2.5175000000000001</v>
      </c>
      <c r="C208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43">
        <v>45303</v>
      </c>
      <c r="B209">
        <v>2.5171999999999999</v>
      </c>
      <c r="C209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4">
        <v>45310</v>
      </c>
      <c r="B210">
        <v>2.5026999999999999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43">
        <v>45317</v>
      </c>
      <c r="B211">
        <v>2.4994000000000001</v>
      </c>
      <c r="C211">
        <v>19.760000000000002</v>
      </c>
      <c r="D211">
        <v>8762.33</v>
      </c>
      <c r="E211">
        <v>28.93</v>
      </c>
      <c r="F211">
        <v>11.66</v>
      </c>
      <c r="G211">
        <v>30.01</v>
      </c>
    </row>
    <row r="212" spans="1:7" x14ac:dyDescent="0.25">
      <c r="A212" s="34">
        <v>45324</v>
      </c>
      <c r="B212">
        <v>2.4243999999999999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 x14ac:dyDescent="0.25">
      <c r="A213" s="43">
        <v>45330</v>
      </c>
      <c r="B213">
        <v>2.4379</v>
      </c>
      <c r="C213">
        <v>18.920000000000002</v>
      </c>
      <c r="D213">
        <v>8820.6</v>
      </c>
      <c r="E213">
        <v>27.15</v>
      </c>
      <c r="F213">
        <v>11.53</v>
      </c>
      <c r="G213">
        <v>28.87</v>
      </c>
    </row>
    <row r="214" spans="1:7" x14ac:dyDescent="0.25">
      <c r="A214" s="34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 x14ac:dyDescent="0.25">
      <c r="A215" s="43">
        <v>45352</v>
      </c>
      <c r="B215">
        <v>2.3675000000000002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 x14ac:dyDescent="0.25">
      <c r="A216" s="34">
        <v>45359</v>
      </c>
      <c r="B216">
        <v>2.2825000000000002</v>
      </c>
      <c r="C216">
        <v>20.48</v>
      </c>
      <c r="D216">
        <v>9369.0499999999993</v>
      </c>
      <c r="E216">
        <v>29.82</v>
      </c>
      <c r="F216">
        <v>12.25</v>
      </c>
      <c r="G216">
        <v>31.06</v>
      </c>
    </row>
    <row r="217" spans="1:7" x14ac:dyDescent="0.25">
      <c r="A217" s="43">
        <v>45366</v>
      </c>
      <c r="B217">
        <v>2.3199999999999998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 x14ac:dyDescent="0.25">
      <c r="A218" s="34">
        <v>45373</v>
      </c>
      <c r="B218">
        <v>2.3050999999999999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 x14ac:dyDescent="0.25">
      <c r="A219" s="43">
        <v>45380</v>
      </c>
      <c r="B219">
        <v>2.2900999999999998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 x14ac:dyDescent="0.25">
      <c r="A220" s="34">
        <v>45385</v>
      </c>
      <c r="B220">
        <v>2.2837000000000001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 x14ac:dyDescent="0.25">
      <c r="A221" s="43">
        <v>45394</v>
      </c>
      <c r="B221">
        <v>2.2837000000000001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 x14ac:dyDescent="0.25">
      <c r="A222" s="34">
        <v>45401</v>
      </c>
      <c r="B222">
        <v>2.254</v>
      </c>
      <c r="C222">
        <v>20.52</v>
      </c>
      <c r="D222">
        <v>9279.4599999999991</v>
      </c>
      <c r="E222">
        <v>27.38</v>
      </c>
      <c r="F222">
        <v>12.36</v>
      </c>
      <c r="G222">
        <v>28.48</v>
      </c>
    </row>
    <row r="223" spans="1:7" x14ac:dyDescent="0.25">
      <c r="A223" s="43">
        <v>45408</v>
      </c>
      <c r="B223">
        <v>2.3083999999999998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 x14ac:dyDescent="0.25">
      <c r="A224" s="34">
        <v>45412</v>
      </c>
      <c r="B224">
        <v>2.3028</v>
      </c>
      <c r="C224">
        <v>21.78</v>
      </c>
      <c r="D224">
        <v>9587.1200000000008</v>
      </c>
      <c r="E224">
        <v>30.65</v>
      </c>
      <c r="F224">
        <v>12.5</v>
      </c>
      <c r="G224">
        <v>30.3</v>
      </c>
    </row>
    <row r="225" spans="1:7" x14ac:dyDescent="0.25">
      <c r="A225" s="43">
        <v>45422</v>
      </c>
      <c r="B225">
        <v>2.3121999999999998</v>
      </c>
      <c r="C225">
        <v>22.13</v>
      </c>
      <c r="D225">
        <v>9731.24</v>
      </c>
      <c r="E225">
        <v>31.03</v>
      </c>
      <c r="F225">
        <v>13.46</v>
      </c>
      <c r="G225">
        <v>36.369999999999997</v>
      </c>
    </row>
    <row r="226" spans="1:7" x14ac:dyDescent="0.25">
      <c r="A226" s="34">
        <v>45429</v>
      </c>
      <c r="B226">
        <v>2.3077000000000001</v>
      </c>
      <c r="C226">
        <v>22.11</v>
      </c>
      <c r="D226">
        <v>9709.42</v>
      </c>
      <c r="E226">
        <v>30.89</v>
      </c>
      <c r="F226">
        <v>13.45</v>
      </c>
      <c r="G226">
        <v>35.700000000000003</v>
      </c>
    </row>
    <row r="227" spans="1:7" x14ac:dyDescent="0.25">
      <c r="A227" s="43">
        <v>45436</v>
      </c>
      <c r="B227">
        <v>2.3134000000000001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 x14ac:dyDescent="0.25">
      <c r="A228" s="34">
        <v>45443</v>
      </c>
      <c r="B228">
        <v>2.2926000000000002</v>
      </c>
      <c r="C228">
        <v>21.38</v>
      </c>
      <c r="D228">
        <v>9364.3799999999992</v>
      </c>
      <c r="E228">
        <v>30.02</v>
      </c>
      <c r="F228">
        <v>13.18</v>
      </c>
      <c r="G228">
        <v>35.14</v>
      </c>
    </row>
    <row r="229" spans="1:7" x14ac:dyDescent="0.25">
      <c r="A229" s="43">
        <v>45450</v>
      </c>
      <c r="B229">
        <v>2.2833000000000001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 x14ac:dyDescent="0.25">
      <c r="A230" s="34">
        <v>45457</v>
      </c>
      <c r="B230">
        <v>2.2557999999999998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 x14ac:dyDescent="0.25">
      <c r="A231" s="43">
        <v>45464</v>
      </c>
      <c r="B231">
        <v>2.2570999999999999</v>
      </c>
      <c r="C231">
        <v>20.49</v>
      </c>
      <c r="D231">
        <v>9064.84</v>
      </c>
      <c r="E231">
        <v>28.8</v>
      </c>
      <c r="F231">
        <v>12.8</v>
      </c>
      <c r="G231">
        <v>34.700000000000003</v>
      </c>
    </row>
    <row r="232" spans="1:7" x14ac:dyDescent="0.25">
      <c r="A232" s="34">
        <v>45471</v>
      </c>
      <c r="B232">
        <v>2.2058</v>
      </c>
      <c r="C232">
        <v>20.03</v>
      </c>
      <c r="D232">
        <v>8848.7000000000007</v>
      </c>
      <c r="E232">
        <v>27.92</v>
      </c>
      <c r="F232">
        <v>12.69</v>
      </c>
      <c r="G232">
        <v>32.729999999999997</v>
      </c>
    </row>
    <row r="233" spans="1:7" x14ac:dyDescent="0.25">
      <c r="A233" s="43">
        <v>45478</v>
      </c>
      <c r="B233">
        <v>2.2753999999999999</v>
      </c>
      <c r="C233">
        <v>19.64</v>
      </c>
      <c r="D233">
        <v>8695.5499999999993</v>
      </c>
      <c r="E233">
        <v>27.18</v>
      </c>
      <c r="F233">
        <v>12.63</v>
      </c>
      <c r="G233">
        <v>31.62</v>
      </c>
    </row>
    <row r="234" spans="1:7" x14ac:dyDescent="0.25">
      <c r="A234" s="34">
        <v>45485</v>
      </c>
      <c r="B234">
        <v>2.2604000000000002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 x14ac:dyDescent="0.25">
      <c r="A235" s="43">
        <v>45492</v>
      </c>
      <c r="B235">
        <v>2.2614000000000001</v>
      </c>
      <c r="C235">
        <v>19.87</v>
      </c>
      <c r="D235">
        <v>8903.23</v>
      </c>
      <c r="E235">
        <v>27.73</v>
      </c>
      <c r="F235">
        <v>12.77</v>
      </c>
      <c r="G235">
        <v>32.869999999999997</v>
      </c>
    </row>
    <row r="236" spans="1:7" x14ac:dyDescent="0.25">
      <c r="A236" s="34">
        <v>45499</v>
      </c>
      <c r="B236">
        <v>2.1943999999999999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 x14ac:dyDescent="0.25">
      <c r="A237" s="43">
        <v>45506</v>
      </c>
      <c r="B237">
        <v>2.1276999999999999</v>
      </c>
      <c r="C237">
        <v>19.420000000000002</v>
      </c>
      <c r="D237">
        <v>8553.5499999999993</v>
      </c>
      <c r="E237">
        <v>27.09</v>
      </c>
      <c r="F237">
        <v>12.41</v>
      </c>
      <c r="G237">
        <v>31.94</v>
      </c>
    </row>
    <row r="238" spans="1:7" x14ac:dyDescent="0.25">
      <c r="A238" s="34">
        <v>45513</v>
      </c>
      <c r="B238">
        <v>2.1985999999999999</v>
      </c>
      <c r="C238">
        <v>19.07</v>
      </c>
      <c r="D238" s="39">
        <v>8393.7000000000007</v>
      </c>
      <c r="E238">
        <v>26.36</v>
      </c>
      <c r="F238">
        <v>12.23</v>
      </c>
      <c r="G238">
        <v>31.25</v>
      </c>
    </row>
    <row r="239" spans="1:7" x14ac:dyDescent="0.25">
      <c r="A239" s="43">
        <v>45520</v>
      </c>
      <c r="B239">
        <v>2.1978</v>
      </c>
      <c r="C239">
        <v>19.010000000000002</v>
      </c>
      <c r="D239">
        <v>8349.8700000000008</v>
      </c>
      <c r="E239">
        <v>26.47</v>
      </c>
      <c r="F239">
        <v>12.32</v>
      </c>
      <c r="G239">
        <v>30.97</v>
      </c>
    </row>
    <row r="240" spans="1:7" x14ac:dyDescent="0.25">
      <c r="A240" s="34">
        <v>45527</v>
      </c>
      <c r="B240">
        <v>2.1547000000000001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 x14ac:dyDescent="0.25">
      <c r="A241" s="43">
        <v>45534</v>
      </c>
      <c r="B241">
        <v>2.1703999999999999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 x14ac:dyDescent="0.25">
      <c r="A242" s="34">
        <v>45541</v>
      </c>
      <c r="B242">
        <v>2.1387999999999998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 x14ac:dyDescent="0.25">
      <c r="A243" s="43">
        <v>45548</v>
      </c>
      <c r="B243">
        <v>2.0724</v>
      </c>
      <c r="C243">
        <v>18.100000000000001</v>
      </c>
      <c r="D243">
        <v>7983.55</v>
      </c>
      <c r="E243">
        <v>25.3</v>
      </c>
      <c r="F243">
        <v>11.56</v>
      </c>
      <c r="G243">
        <v>28.92</v>
      </c>
    </row>
    <row r="244" spans="1:7" x14ac:dyDescent="0.25">
      <c r="A244" s="34">
        <v>45555</v>
      </c>
      <c r="B244">
        <v>2.0430999999999999</v>
      </c>
      <c r="C244">
        <v>18.329999999999998</v>
      </c>
      <c r="D244">
        <v>8075.14</v>
      </c>
      <c r="E244">
        <v>25.38</v>
      </c>
      <c r="F244">
        <v>11.71</v>
      </c>
      <c r="G244">
        <v>28.74</v>
      </c>
    </row>
    <row r="245" spans="1:7" x14ac:dyDescent="0.25">
      <c r="A245" s="43">
        <v>45562</v>
      </c>
      <c r="B245">
        <v>2.1714000000000002</v>
      </c>
      <c r="C245">
        <v>21.3</v>
      </c>
      <c r="D245">
        <v>9514.86</v>
      </c>
      <c r="E245">
        <v>30.16</v>
      </c>
      <c r="F245">
        <v>13.2</v>
      </c>
      <c r="G245">
        <v>33.049999999999997</v>
      </c>
    </row>
    <row r="246" spans="1:7" x14ac:dyDescent="0.25">
      <c r="A246" s="34">
        <v>45565</v>
      </c>
      <c r="B246">
        <v>2.1518000000000002</v>
      </c>
      <c r="C246">
        <v>23.68</v>
      </c>
      <c r="D246">
        <v>10529.76</v>
      </c>
      <c r="E246">
        <v>35</v>
      </c>
      <c r="F246">
        <v>14.24</v>
      </c>
      <c r="G246">
        <v>38.619999999999997</v>
      </c>
    </row>
    <row r="247" spans="1:7" x14ac:dyDescent="0.25">
      <c r="A247" s="43">
        <v>45576</v>
      </c>
      <c r="B247">
        <v>2.1392000000000002</v>
      </c>
      <c r="C247">
        <v>22.53</v>
      </c>
      <c r="D247">
        <v>10060.74</v>
      </c>
      <c r="E247">
        <v>33.479999999999997</v>
      </c>
      <c r="F247">
        <v>13.74</v>
      </c>
      <c r="G247">
        <v>38.14</v>
      </c>
    </row>
    <row r="248" spans="1:7" x14ac:dyDescent="0.25">
      <c r="A248" s="34">
        <v>45583</v>
      </c>
      <c r="B248">
        <v>2.1208999999999998</v>
      </c>
      <c r="C248">
        <v>23.33</v>
      </c>
      <c r="D248">
        <v>10357.68</v>
      </c>
      <c r="E248">
        <v>35.630000000000003</v>
      </c>
      <c r="F248">
        <v>13.89</v>
      </c>
      <c r="G248">
        <v>40.72</v>
      </c>
    </row>
    <row r="249" spans="1:7" x14ac:dyDescent="0.25">
      <c r="A249" s="43">
        <v>45590</v>
      </c>
      <c r="B249">
        <v>2.1539000000000001</v>
      </c>
      <c r="C249">
        <v>24.09</v>
      </c>
      <c r="D249">
        <v>10619.85</v>
      </c>
      <c r="E249">
        <v>36.799999999999997</v>
      </c>
      <c r="F249">
        <v>14.03</v>
      </c>
      <c r="G249">
        <v>41.79</v>
      </c>
    </row>
    <row r="250" spans="1:7" x14ac:dyDescent="0.25">
      <c r="A250" s="34">
        <v>45597</v>
      </c>
      <c r="B250">
        <v>2.1406000000000001</v>
      </c>
      <c r="C250">
        <v>23.66</v>
      </c>
      <c r="D250">
        <v>10455.5</v>
      </c>
      <c r="E250">
        <v>35.119999999999997</v>
      </c>
      <c r="F250">
        <v>13.89</v>
      </c>
      <c r="G250">
        <v>39.9</v>
      </c>
    </row>
    <row r="251" spans="1:7" x14ac:dyDescent="0.25">
      <c r="A251" s="43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 x14ac:dyDescent="0.25">
      <c r="A252" s="34">
        <v>45611</v>
      </c>
      <c r="B252">
        <v>2.0983999999999998</v>
      </c>
      <c r="C252">
        <v>24.44</v>
      </c>
      <c r="D252">
        <v>10748.97</v>
      </c>
      <c r="E252">
        <v>37.229999999999997</v>
      </c>
      <c r="F252">
        <v>14.12</v>
      </c>
      <c r="G252">
        <v>42.32</v>
      </c>
    </row>
    <row r="253" spans="1:7" x14ac:dyDescent="0.25">
      <c r="A253" s="43">
        <v>45618</v>
      </c>
      <c r="B253">
        <v>2.0832000000000002</v>
      </c>
      <c r="C253">
        <v>23.89</v>
      </c>
      <c r="D253">
        <v>10438.719999999999</v>
      </c>
      <c r="E253">
        <v>36.17</v>
      </c>
      <c r="F253">
        <v>13.84</v>
      </c>
      <c r="G253">
        <v>41.44</v>
      </c>
    </row>
    <row r="254" spans="1:7" x14ac:dyDescent="0.25">
      <c r="A254" s="34">
        <v>45625</v>
      </c>
      <c r="B254">
        <v>2.0206</v>
      </c>
      <c r="C254">
        <v>24.47</v>
      </c>
      <c r="D254">
        <v>10611.72</v>
      </c>
      <c r="E254">
        <v>37.369999999999997</v>
      </c>
      <c r="F254">
        <v>14.08</v>
      </c>
      <c r="G254">
        <v>42.9</v>
      </c>
    </row>
    <row r="255" spans="1:7" x14ac:dyDescent="0.25">
      <c r="A255" s="43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 x14ac:dyDescent="0.25">
      <c r="A256" s="34">
        <v>45639</v>
      </c>
      <c r="B256">
        <v>1.7770999999999999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 x14ac:dyDescent="0.25">
      <c r="A257" s="43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 x14ac:dyDescent="0.25">
      <c r="A258" s="34">
        <v>45653</v>
      </c>
      <c r="B258">
        <v>1.6929000000000001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 x14ac:dyDescent="0.25">
      <c r="A259" s="43">
        <v>45660</v>
      </c>
      <c r="B259">
        <v>1.6041000000000001</v>
      </c>
      <c r="C259">
        <v>22.77</v>
      </c>
      <c r="D259">
        <v>9897.1200000000008</v>
      </c>
      <c r="E259">
        <v>33.840000000000003</v>
      </c>
      <c r="F259">
        <v>13.66</v>
      </c>
      <c r="G259">
        <v>38.82</v>
      </c>
    </row>
    <row r="260" spans="1:7" x14ac:dyDescent="0.25">
      <c r="A260" s="34">
        <v>45667</v>
      </c>
      <c r="B260">
        <v>1.6337999999999999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 x14ac:dyDescent="0.25">
      <c r="A261" s="43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40.630000000000003</v>
      </c>
    </row>
    <row r="262" spans="1:7" x14ac:dyDescent="0.25">
      <c r="A262" s="34">
        <v>45681</v>
      </c>
      <c r="B262">
        <v>1.6565000000000001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 x14ac:dyDescent="0.25">
      <c r="A263" s="43">
        <v>45684</v>
      </c>
      <c r="B263">
        <v>1.6298999999999999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 x14ac:dyDescent="0.25">
      <c r="A264" s="34">
        <v>45695</v>
      </c>
      <c r="B264">
        <v>1.6032</v>
      </c>
      <c r="C264">
        <v>24.6</v>
      </c>
      <c r="D264" s="39">
        <v>10576</v>
      </c>
      <c r="E264">
        <v>37.74</v>
      </c>
      <c r="F264">
        <v>14.03</v>
      </c>
      <c r="G264">
        <v>43.06</v>
      </c>
    </row>
    <row r="265" spans="1:7" x14ac:dyDescent="0.25">
      <c r="A265" s="43">
        <v>45702</v>
      </c>
      <c r="B265">
        <v>1.6546000000000001</v>
      </c>
      <c r="C265">
        <v>25</v>
      </c>
      <c r="E265">
        <v>38.5</v>
      </c>
      <c r="F265">
        <v>14.21</v>
      </c>
      <c r="G265">
        <v>43.12</v>
      </c>
    </row>
    <row r="266" spans="1:7" x14ac:dyDescent="0.25">
      <c r="A266" s="34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 x14ac:dyDescent="0.25">
      <c r="A267" s="43">
        <v>45716</v>
      </c>
      <c r="B267">
        <v>1.7152000000000001</v>
      </c>
      <c r="C267">
        <v>24.88</v>
      </c>
      <c r="E267">
        <v>37.93</v>
      </c>
      <c r="F267">
        <v>14.07</v>
      </c>
      <c r="G267">
        <v>44.39</v>
      </c>
    </row>
    <row r="268" spans="1:7" x14ac:dyDescent="0.25">
      <c r="A268" s="34">
        <v>45723</v>
      </c>
      <c r="B268">
        <v>1.8002</v>
      </c>
      <c r="C268">
        <v>25.59</v>
      </c>
      <c r="E268">
        <v>39.200000000000003</v>
      </c>
      <c r="F268">
        <v>14.3</v>
      </c>
      <c r="G268">
        <v>46.07</v>
      </c>
    </row>
    <row r="269" spans="1:7" x14ac:dyDescent="0.25">
      <c r="A269" s="43">
        <v>45730</v>
      </c>
      <c r="B269">
        <v>1.8317000000000001</v>
      </c>
      <c r="C269">
        <v>25.91</v>
      </c>
      <c r="E269">
        <v>39.549999999999997</v>
      </c>
      <c r="F269">
        <v>14.5</v>
      </c>
      <c r="G269">
        <v>45.45</v>
      </c>
    </row>
  </sheetData>
  <phoneticPr fontId="1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3" t="s">
        <v>25</v>
      </c>
      <c r="B1" s="25" t="s">
        <v>26</v>
      </c>
      <c r="C1" s="26"/>
      <c r="E1" s="63" t="s">
        <v>27</v>
      </c>
      <c r="F1" s="25" t="s">
        <v>28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t="s">
        <v>34</v>
      </c>
    </row>
    <row r="2" spans="1:13" x14ac:dyDescent="0.25">
      <c r="A2" s="63"/>
      <c r="B2" s="25" t="s">
        <v>35</v>
      </c>
      <c r="C2" s="27"/>
      <c r="E2" s="63"/>
      <c r="F2" s="25" t="s">
        <v>36</v>
      </c>
      <c r="H2" s="28" t="s">
        <v>37</v>
      </c>
      <c r="I2" s="25" t="s">
        <v>38</v>
      </c>
      <c r="J2" s="25"/>
      <c r="K2" s="29" t="s">
        <v>39</v>
      </c>
      <c r="L2" s="25">
        <v>22</v>
      </c>
      <c r="M2">
        <v>3</v>
      </c>
    </row>
    <row r="3" spans="1:13" x14ac:dyDescent="0.25">
      <c r="A3" s="63" t="s">
        <v>40</v>
      </c>
      <c r="B3" s="25" t="s">
        <v>41</v>
      </c>
      <c r="C3" s="27"/>
      <c r="E3" s="63"/>
      <c r="F3" s="25" t="s">
        <v>42</v>
      </c>
      <c r="H3" t="s">
        <v>43</v>
      </c>
      <c r="I3" s="25" t="s">
        <v>38</v>
      </c>
      <c r="L3">
        <v>14</v>
      </c>
    </row>
    <row r="4" spans="1:13" x14ac:dyDescent="0.25">
      <c r="A4" s="63"/>
      <c r="B4" s="25" t="s">
        <v>44</v>
      </c>
      <c r="C4" s="27"/>
      <c r="E4" s="63"/>
      <c r="F4" s="25" t="s">
        <v>45</v>
      </c>
      <c r="H4" s="25" t="s">
        <v>46</v>
      </c>
      <c r="I4" s="25" t="s">
        <v>38</v>
      </c>
      <c r="J4" s="25"/>
      <c r="K4" s="25"/>
      <c r="L4" s="25">
        <v>25</v>
      </c>
    </row>
    <row r="5" spans="1:13" x14ac:dyDescent="0.25">
      <c r="A5" s="63" t="s">
        <v>47</v>
      </c>
      <c r="B5" s="25" t="s">
        <v>48</v>
      </c>
      <c r="C5" s="26"/>
      <c r="E5" s="63"/>
      <c r="F5" s="25" t="s">
        <v>49</v>
      </c>
      <c r="H5" s="25" t="s">
        <v>50</v>
      </c>
      <c r="I5" s="25" t="s">
        <v>38</v>
      </c>
      <c r="J5" s="25"/>
      <c r="K5" s="25"/>
      <c r="L5" s="25">
        <v>12</v>
      </c>
    </row>
    <row r="6" spans="1:13" x14ac:dyDescent="0.25">
      <c r="A6" s="63"/>
      <c r="B6" s="25" t="s">
        <v>51</v>
      </c>
      <c r="C6" s="26"/>
      <c r="H6" s="28" t="s">
        <v>52</v>
      </c>
      <c r="I6" s="25" t="s">
        <v>38</v>
      </c>
      <c r="J6" s="25"/>
      <c r="K6" s="28"/>
      <c r="L6" s="25">
        <v>21</v>
      </c>
    </row>
    <row r="7" spans="1:13" x14ac:dyDescent="0.25">
      <c r="A7" s="63" t="s">
        <v>53</v>
      </c>
      <c r="B7" s="25" t="s">
        <v>54</v>
      </c>
      <c r="C7" s="26"/>
      <c r="H7" s="28" t="s">
        <v>55</v>
      </c>
      <c r="I7" s="25" t="s">
        <v>38</v>
      </c>
      <c r="J7" s="25"/>
      <c r="K7" s="29"/>
      <c r="L7" s="25">
        <v>16</v>
      </c>
    </row>
    <row r="8" spans="1:13" x14ac:dyDescent="0.25">
      <c r="A8" s="63"/>
      <c r="B8" s="25" t="s">
        <v>56</v>
      </c>
      <c r="C8" s="26"/>
      <c r="H8" s="28" t="s">
        <v>57</v>
      </c>
      <c r="I8" s="25" t="s">
        <v>38</v>
      </c>
      <c r="J8" s="25"/>
      <c r="K8" s="28"/>
      <c r="L8" s="25">
        <v>14</v>
      </c>
    </row>
    <row r="9" spans="1:13" x14ac:dyDescent="0.25">
      <c r="H9" s="28" t="s">
        <v>58</v>
      </c>
      <c r="I9" s="25" t="s">
        <v>38</v>
      </c>
      <c r="J9" s="25"/>
      <c r="K9" s="30"/>
      <c r="L9" s="25">
        <v>20</v>
      </c>
    </row>
    <row r="10" spans="1:13" x14ac:dyDescent="0.25">
      <c r="H10" s="25" t="s">
        <v>59</v>
      </c>
      <c r="I10" s="25" t="s">
        <v>38</v>
      </c>
      <c r="J10" s="25"/>
      <c r="K10" s="31"/>
      <c r="L10" s="25">
        <v>18</v>
      </c>
      <c r="M10">
        <v>1</v>
      </c>
    </row>
    <row r="11" spans="1:13" x14ac:dyDescent="0.25">
      <c r="H11" s="25" t="s">
        <v>60</v>
      </c>
      <c r="I11" s="25" t="s">
        <v>38</v>
      </c>
      <c r="J11" s="25"/>
      <c r="K11" s="31"/>
      <c r="L11" s="25">
        <v>36</v>
      </c>
      <c r="M11">
        <v>2</v>
      </c>
    </row>
    <row r="12" spans="1:13" x14ac:dyDescent="0.25">
      <c r="H12" s="25" t="s">
        <v>61</v>
      </c>
      <c r="I12" s="25" t="s">
        <v>38</v>
      </c>
      <c r="J12" s="25"/>
      <c r="K12" s="29"/>
      <c r="L12" s="25">
        <v>17</v>
      </c>
    </row>
    <row r="13" spans="1:13" x14ac:dyDescent="0.25">
      <c r="H13" s="25" t="s">
        <v>62</v>
      </c>
      <c r="I13" s="25" t="s">
        <v>38</v>
      </c>
      <c r="J13" s="25"/>
      <c r="K13" s="29"/>
      <c r="L13" s="25">
        <v>11</v>
      </c>
      <c r="M13">
        <v>1</v>
      </c>
    </row>
    <row r="14" spans="1:13" x14ac:dyDescent="0.25">
      <c r="H14" s="25" t="s">
        <v>63</v>
      </c>
      <c r="I14" s="25" t="s">
        <v>38</v>
      </c>
      <c r="J14" s="25"/>
      <c r="K14" s="29" t="s">
        <v>39</v>
      </c>
      <c r="L14" s="25">
        <v>22</v>
      </c>
    </row>
    <row r="15" spans="1:13" x14ac:dyDescent="0.25">
      <c r="H15" s="25" t="s">
        <v>64</v>
      </c>
      <c r="I15" s="25" t="s">
        <v>38</v>
      </c>
      <c r="J15" s="25"/>
      <c r="K15" s="26"/>
      <c r="L15" s="32" t="s">
        <v>65</v>
      </c>
    </row>
    <row r="16" spans="1:13" x14ac:dyDescent="0.25">
      <c r="H16" s="25" t="s">
        <v>66</v>
      </c>
      <c r="I16" s="25" t="s">
        <v>38</v>
      </c>
      <c r="J16" s="25"/>
      <c r="K16" s="29"/>
      <c r="L16" s="25">
        <v>18</v>
      </c>
    </row>
    <row r="17" spans="8:12" x14ac:dyDescent="0.25">
      <c r="H17" s="25" t="s">
        <v>67</v>
      </c>
      <c r="I17" s="25" t="s">
        <v>38</v>
      </c>
      <c r="J17" s="25"/>
      <c r="K17" s="25"/>
      <c r="L17" s="25">
        <v>12</v>
      </c>
    </row>
    <row r="18" spans="8:12" x14ac:dyDescent="0.25">
      <c r="H18" s="25" t="s">
        <v>68</v>
      </c>
      <c r="I18" s="25"/>
      <c r="J18" s="25"/>
      <c r="K18" s="25"/>
      <c r="L18" s="25">
        <v>12</v>
      </c>
    </row>
    <row r="19" spans="8:12" x14ac:dyDescent="0.25">
      <c r="H19" s="25" t="s">
        <v>57</v>
      </c>
      <c r="I19" s="25"/>
      <c r="J19" s="25"/>
      <c r="K19" s="25"/>
      <c r="L19" s="25">
        <v>12</v>
      </c>
    </row>
    <row r="20" spans="8:12" x14ac:dyDescent="0.25">
      <c r="H20" s="25" t="s">
        <v>69</v>
      </c>
      <c r="I20" s="25"/>
      <c r="J20" s="25"/>
      <c r="K20" s="25"/>
      <c r="L20" s="25">
        <v>12</v>
      </c>
    </row>
    <row r="21" spans="8:12" x14ac:dyDescent="0.25">
      <c r="H21" t="s">
        <v>70</v>
      </c>
      <c r="L21">
        <v>10</v>
      </c>
    </row>
    <row r="22" spans="8:12" x14ac:dyDescent="0.25">
      <c r="H22" t="s">
        <v>71</v>
      </c>
      <c r="L22">
        <v>14</v>
      </c>
    </row>
    <row r="23" spans="8:12" x14ac:dyDescent="0.25">
      <c r="H23" s="25" t="s">
        <v>72</v>
      </c>
      <c r="I23" s="25"/>
      <c r="J23" s="25"/>
      <c r="K23" s="29"/>
      <c r="L23" s="25">
        <v>10</v>
      </c>
    </row>
    <row r="24" spans="8:12" x14ac:dyDescent="0.25">
      <c r="H24" s="25" t="s">
        <v>73</v>
      </c>
      <c r="I24" s="25"/>
      <c r="J24" s="25"/>
      <c r="K24" s="25"/>
      <c r="L24" s="25">
        <v>10</v>
      </c>
    </row>
    <row r="25" spans="8:12" x14ac:dyDescent="0.25">
      <c r="H25" t="s">
        <v>74</v>
      </c>
      <c r="L25">
        <v>13</v>
      </c>
    </row>
    <row r="26" spans="8:12" x14ac:dyDescent="0.25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M158" sqref="M158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</row>
    <row r="2" spans="1:25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 t="s">
        <v>101</v>
      </c>
      <c r="M2" s="17" t="s">
        <v>101</v>
      </c>
      <c r="N2" s="17" t="s">
        <v>101</v>
      </c>
      <c r="O2" s="17" t="s">
        <v>101</v>
      </c>
      <c r="P2" s="17" t="s">
        <v>101</v>
      </c>
      <c r="Q2" s="17" t="s">
        <v>101</v>
      </c>
      <c r="R2" s="17" t="s">
        <v>101</v>
      </c>
      <c r="S2" s="17" t="s">
        <v>101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</row>
    <row r="3" spans="1:25" x14ac:dyDescent="0.25">
      <c r="A3" s="64"/>
      <c r="B3" s="18" t="s">
        <v>102</v>
      </c>
      <c r="C3" s="17" t="s">
        <v>103</v>
      </c>
      <c r="D3" s="17" t="s">
        <v>104</v>
      </c>
      <c r="E3" s="17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7" t="s">
        <v>110</v>
      </c>
      <c r="K3" s="17" t="s">
        <v>109</v>
      </c>
      <c r="L3" s="17" t="s">
        <v>111</v>
      </c>
      <c r="M3" s="17" t="s">
        <v>109</v>
      </c>
      <c r="N3" s="17" t="s">
        <v>112</v>
      </c>
      <c r="O3" s="17" t="s">
        <v>113</v>
      </c>
      <c r="P3" s="17" t="s">
        <v>114</v>
      </c>
      <c r="Q3" s="17" t="s">
        <v>115</v>
      </c>
      <c r="R3" s="17" t="s">
        <v>111</v>
      </c>
      <c r="S3" s="17" t="s">
        <v>111</v>
      </c>
      <c r="T3" s="17" t="s">
        <v>109</v>
      </c>
      <c r="U3" s="17" t="s">
        <v>109</v>
      </c>
      <c r="V3" s="17" t="s">
        <v>109</v>
      </c>
      <c r="W3" s="17" t="s">
        <v>109</v>
      </c>
      <c r="X3" s="17" t="s">
        <v>116</v>
      </c>
      <c r="Y3" s="17" t="s">
        <v>108</v>
      </c>
    </row>
    <row r="4" spans="1:25" x14ac:dyDescent="0.25">
      <c r="A4" s="64"/>
      <c r="B4" s="18" t="s">
        <v>117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4"/>
      <c r="B5" s="18" t="s">
        <v>118</v>
      </c>
      <c r="F5" s="17">
        <v>45</v>
      </c>
      <c r="N5" s="17" t="s">
        <v>119</v>
      </c>
      <c r="O5" s="17" t="s">
        <v>119</v>
      </c>
      <c r="P5" s="17" t="s">
        <v>119</v>
      </c>
      <c r="Q5" s="17">
        <v>45</v>
      </c>
      <c r="R5" s="17">
        <v>45</v>
      </c>
      <c r="S5" s="17" t="s">
        <v>119</v>
      </c>
      <c r="T5" s="17" t="s">
        <v>119</v>
      </c>
      <c r="V5" s="17" t="s">
        <v>119</v>
      </c>
      <c r="X5" s="17">
        <v>45</v>
      </c>
      <c r="Y5" s="17">
        <v>45</v>
      </c>
    </row>
    <row r="6" spans="1:25" x14ac:dyDescent="0.25">
      <c r="A6" s="64"/>
      <c r="B6" s="18" t="s">
        <v>120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 t="s">
        <v>101</v>
      </c>
      <c r="M7" s="17" t="s">
        <v>101</v>
      </c>
      <c r="N7" s="17" t="s">
        <v>101</v>
      </c>
      <c r="O7" s="17" t="s">
        <v>101</v>
      </c>
      <c r="P7" s="17" t="s">
        <v>101</v>
      </c>
      <c r="Q7" s="17" t="s">
        <v>101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101</v>
      </c>
    </row>
    <row r="8" spans="1:25" x14ac:dyDescent="0.25">
      <c r="A8" s="64"/>
      <c r="B8" s="18" t="s">
        <v>122</v>
      </c>
      <c r="C8" s="17" t="s">
        <v>101</v>
      </c>
      <c r="D8" s="17" t="s">
        <v>123</v>
      </c>
      <c r="E8" s="17" t="s">
        <v>123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 t="s">
        <v>123</v>
      </c>
      <c r="M8" s="17" t="s">
        <v>123</v>
      </c>
      <c r="N8" s="17" t="s">
        <v>123</v>
      </c>
      <c r="O8" s="17" t="s">
        <v>101</v>
      </c>
      <c r="P8" s="17" t="s">
        <v>101</v>
      </c>
      <c r="Q8" s="17" t="s">
        <v>123</v>
      </c>
      <c r="R8" s="17" t="s">
        <v>123</v>
      </c>
      <c r="S8" s="17" t="s">
        <v>123</v>
      </c>
      <c r="T8" s="17" t="s">
        <v>101</v>
      </c>
      <c r="U8" s="17" t="s">
        <v>101</v>
      </c>
      <c r="V8" s="17" t="s">
        <v>123</v>
      </c>
      <c r="W8" s="17" t="s">
        <v>101</v>
      </c>
      <c r="X8" s="17" t="s">
        <v>123</v>
      </c>
      <c r="Y8" s="17" t="s">
        <v>123</v>
      </c>
    </row>
    <row r="9" spans="1:25" x14ac:dyDescent="0.25">
      <c r="A9" s="64"/>
      <c r="B9" s="18" t="s">
        <v>124</v>
      </c>
      <c r="F9" s="17" t="s">
        <v>125</v>
      </c>
      <c r="R9" s="17" t="s">
        <v>125</v>
      </c>
      <c r="S9" s="17" t="s">
        <v>126</v>
      </c>
    </row>
    <row r="10" spans="1:25" ht="78" customHeight="1" x14ac:dyDescent="0.25">
      <c r="A10" s="65" t="s">
        <v>127</v>
      </c>
      <c r="B10" s="18" t="s">
        <v>128</v>
      </c>
      <c r="C10" s="21" t="s">
        <v>129</v>
      </c>
      <c r="D10" s="21" t="s">
        <v>130</v>
      </c>
      <c r="E10" s="21" t="s">
        <v>131</v>
      </c>
      <c r="F10" s="21" t="s">
        <v>132</v>
      </c>
      <c r="G10" s="21" t="s">
        <v>133</v>
      </c>
      <c r="H10" s="21" t="s">
        <v>134</v>
      </c>
      <c r="I10" s="21" t="s">
        <v>135</v>
      </c>
      <c r="J10" s="21" t="s">
        <v>136</v>
      </c>
      <c r="K10" s="21" t="s">
        <v>137</v>
      </c>
      <c r="L10" s="21" t="s">
        <v>138</v>
      </c>
      <c r="M10" s="21" t="s">
        <v>139</v>
      </c>
      <c r="N10" s="21" t="s">
        <v>140</v>
      </c>
      <c r="O10" s="21" t="s">
        <v>141</v>
      </c>
      <c r="P10" s="21" t="s">
        <v>142</v>
      </c>
      <c r="Q10" s="21" t="s">
        <v>143</v>
      </c>
      <c r="R10" s="21" t="s">
        <v>144</v>
      </c>
      <c r="S10" s="21" t="s">
        <v>145</v>
      </c>
      <c r="T10" s="21" t="s">
        <v>146</v>
      </c>
      <c r="U10" s="21" t="s">
        <v>147</v>
      </c>
      <c r="V10" s="21" t="s">
        <v>148</v>
      </c>
      <c r="W10" s="21" t="s">
        <v>149</v>
      </c>
      <c r="X10" s="21" t="s">
        <v>150</v>
      </c>
      <c r="Y10" s="21" t="s">
        <v>151</v>
      </c>
    </row>
    <row r="11" spans="1:25" x14ac:dyDescent="0.25">
      <c r="A11" s="66"/>
      <c r="B11" s="18" t="s">
        <v>152</v>
      </c>
    </row>
    <row r="12" spans="1:25" x14ac:dyDescent="0.25">
      <c r="A12" s="66"/>
      <c r="B12" s="18" t="s">
        <v>153</v>
      </c>
      <c r="C12" s="17" t="s">
        <v>154</v>
      </c>
      <c r="D12" s="17" t="s">
        <v>155</v>
      </c>
      <c r="E12" s="17">
        <v>39.56</v>
      </c>
      <c r="F12" s="17" t="s">
        <v>156</v>
      </c>
      <c r="G12" s="17" t="s">
        <v>157</v>
      </c>
      <c r="H12" s="17" t="s">
        <v>158</v>
      </c>
      <c r="I12" s="17" t="s">
        <v>159</v>
      </c>
      <c r="J12" s="17" t="s">
        <v>160</v>
      </c>
      <c r="K12" s="17" t="s">
        <v>161</v>
      </c>
      <c r="L12" s="22" t="s">
        <v>162</v>
      </c>
      <c r="M12" s="17" t="s">
        <v>163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164</v>
      </c>
      <c r="T12" s="17" t="s">
        <v>165</v>
      </c>
      <c r="U12" s="17" t="s">
        <v>166</v>
      </c>
      <c r="V12" s="17">
        <v>20</v>
      </c>
      <c r="W12" s="17" t="s">
        <v>167</v>
      </c>
      <c r="X12" s="17" t="s">
        <v>168</v>
      </c>
      <c r="Y12" s="17" t="s">
        <v>169</v>
      </c>
    </row>
    <row r="13" spans="1:25" x14ac:dyDescent="0.25">
      <c r="A13" s="66"/>
      <c r="B13" s="18" t="s">
        <v>170</v>
      </c>
      <c r="E13" s="17" t="s">
        <v>171</v>
      </c>
      <c r="F13" s="17" t="s">
        <v>172</v>
      </c>
      <c r="Q13" s="17" t="s">
        <v>173</v>
      </c>
      <c r="R13" s="17" t="s">
        <v>174</v>
      </c>
      <c r="S13" s="17" t="s">
        <v>175</v>
      </c>
    </row>
    <row r="14" spans="1:25" x14ac:dyDescent="0.25">
      <c r="A14" s="66"/>
      <c r="B14" s="18" t="s">
        <v>176</v>
      </c>
      <c r="C14" s="19">
        <v>1.5</v>
      </c>
      <c r="D14" s="19">
        <f>0.04/0.05</f>
        <v>0.8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9.0909090909090898E-2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1.3333333333333299</v>
      </c>
      <c r="W14" s="17">
        <f>0.08/0.74</f>
        <v>0.108108108108108</v>
      </c>
      <c r="X14" s="19">
        <v>4</v>
      </c>
      <c r="Y14" s="19">
        <v>1.25</v>
      </c>
    </row>
    <row r="15" spans="1:25" x14ac:dyDescent="0.25">
      <c r="A15" s="66"/>
      <c r="B15" s="18" t="s">
        <v>177</v>
      </c>
      <c r="C15" s="17" t="s">
        <v>101</v>
      </c>
      <c r="D15" s="17" t="s">
        <v>101</v>
      </c>
      <c r="E15" s="17" t="s">
        <v>123</v>
      </c>
      <c r="F15" s="17" t="s">
        <v>101</v>
      </c>
      <c r="G15" s="17" t="s">
        <v>101</v>
      </c>
      <c r="H15" s="17" t="s">
        <v>101</v>
      </c>
      <c r="I15" s="17" t="s">
        <v>123</v>
      </c>
      <c r="J15" s="17" t="s">
        <v>123</v>
      </c>
      <c r="K15" s="17" t="s">
        <v>123</v>
      </c>
      <c r="L15" s="17" t="s">
        <v>101</v>
      </c>
      <c r="M15" s="17" t="s">
        <v>123</v>
      </c>
      <c r="N15" s="17" t="s">
        <v>123</v>
      </c>
      <c r="O15" s="17" t="s">
        <v>101</v>
      </c>
      <c r="P15" s="17" t="s">
        <v>123</v>
      </c>
      <c r="Q15" s="17" t="s">
        <v>101</v>
      </c>
      <c r="R15" s="17" t="s">
        <v>123</v>
      </c>
      <c r="S15" s="17" t="s">
        <v>101</v>
      </c>
      <c r="T15" s="17" t="s">
        <v>101</v>
      </c>
      <c r="U15" s="17" t="s">
        <v>101</v>
      </c>
      <c r="V15" s="17" t="s">
        <v>101</v>
      </c>
    </row>
    <row r="16" spans="1:25" x14ac:dyDescent="0.25">
      <c r="A16" s="66"/>
      <c r="B16" s="18" t="s">
        <v>178</v>
      </c>
    </row>
    <row r="17" spans="1:25" x14ac:dyDescent="0.25">
      <c r="A17" s="66"/>
      <c r="B17" s="18" t="s">
        <v>179</v>
      </c>
      <c r="C17" s="24" t="s">
        <v>101</v>
      </c>
      <c r="D17" s="24" t="s">
        <v>101</v>
      </c>
      <c r="E17" s="24" t="s">
        <v>101</v>
      </c>
      <c r="F17" s="24" t="s">
        <v>101</v>
      </c>
      <c r="G17" s="24" t="s">
        <v>101</v>
      </c>
      <c r="H17" s="24" t="s">
        <v>101</v>
      </c>
    </row>
    <row r="18" spans="1:25" x14ac:dyDescent="0.25">
      <c r="A18" s="66"/>
      <c r="B18" s="18" t="s">
        <v>180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181</v>
      </c>
      <c r="O18" s="17">
        <v>156</v>
      </c>
      <c r="P18" s="17">
        <v>31.28</v>
      </c>
      <c r="Q18" s="17" t="s">
        <v>182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6"/>
      <c r="B19" s="18" t="s">
        <v>183</v>
      </c>
      <c r="C19" s="17" t="s">
        <v>184</v>
      </c>
      <c r="D19" s="17" t="s">
        <v>185</v>
      </c>
      <c r="E19" s="17" t="s">
        <v>186</v>
      </c>
      <c r="F19" s="17" t="s">
        <v>187</v>
      </c>
      <c r="G19" s="17" t="s">
        <v>188</v>
      </c>
      <c r="H19" s="17" t="s">
        <v>189</v>
      </c>
      <c r="I19" s="17" t="s">
        <v>184</v>
      </c>
      <c r="J19" s="17" t="s">
        <v>190</v>
      </c>
      <c r="K19" s="17" t="s">
        <v>191</v>
      </c>
      <c r="L19" s="17" t="s">
        <v>192</v>
      </c>
      <c r="M19" s="17" t="s">
        <v>193</v>
      </c>
      <c r="N19" s="17" t="s">
        <v>194</v>
      </c>
      <c r="O19" s="17" t="s">
        <v>195</v>
      </c>
      <c r="P19" s="17" t="s">
        <v>184</v>
      </c>
      <c r="Q19" s="17" t="s">
        <v>196</v>
      </c>
      <c r="R19" s="17" t="s">
        <v>197</v>
      </c>
      <c r="S19" s="17" t="s">
        <v>184</v>
      </c>
      <c r="T19" s="17" t="s">
        <v>198</v>
      </c>
      <c r="U19" s="17" t="s">
        <v>198</v>
      </c>
      <c r="X19" s="17" t="s">
        <v>199</v>
      </c>
      <c r="Y19" s="17" t="s">
        <v>200</v>
      </c>
    </row>
    <row r="20" spans="1:25" x14ac:dyDescent="0.25">
      <c r="A20" s="67"/>
      <c r="B20" s="18" t="s">
        <v>201</v>
      </c>
    </row>
    <row r="21" spans="1:25" x14ac:dyDescent="0.25">
      <c r="A21" s="65" t="s">
        <v>202</v>
      </c>
      <c r="B21" s="18" t="s">
        <v>203</v>
      </c>
      <c r="C21" s="17" t="s">
        <v>204</v>
      </c>
      <c r="D21" s="17" t="s">
        <v>205</v>
      </c>
      <c r="E21" s="19" t="s">
        <v>206</v>
      </c>
      <c r="F21" s="17" t="s">
        <v>207</v>
      </c>
      <c r="G21" s="17" t="s">
        <v>208</v>
      </c>
      <c r="H21" s="17" t="s">
        <v>209</v>
      </c>
      <c r="I21" s="17" t="s">
        <v>210</v>
      </c>
      <c r="J21" s="17" t="s">
        <v>211</v>
      </c>
      <c r="K21" s="17" t="s">
        <v>212</v>
      </c>
      <c r="L21" s="17" t="s">
        <v>213</v>
      </c>
      <c r="M21" s="17" t="s">
        <v>214</v>
      </c>
      <c r="N21" s="17" t="s">
        <v>215</v>
      </c>
      <c r="O21" s="17" t="s">
        <v>216</v>
      </c>
      <c r="P21" s="17" t="s">
        <v>217</v>
      </c>
      <c r="Q21" s="17" t="s">
        <v>218</v>
      </c>
      <c r="R21" s="19" t="s">
        <v>219</v>
      </c>
      <c r="S21" s="19" t="s">
        <v>220</v>
      </c>
      <c r="T21" s="17" t="s">
        <v>221</v>
      </c>
      <c r="U21" s="19" t="s">
        <v>222</v>
      </c>
      <c r="V21" s="17" t="s">
        <v>223</v>
      </c>
      <c r="W21" s="17">
        <v>49.2</v>
      </c>
      <c r="X21" s="17" t="s">
        <v>224</v>
      </c>
      <c r="Y21" s="17" t="s">
        <v>225</v>
      </c>
    </row>
    <row r="22" spans="1:25" x14ac:dyDescent="0.25">
      <c r="A22" s="66"/>
      <c r="B22" s="20" t="s">
        <v>226</v>
      </c>
    </row>
    <row r="23" spans="1:25" x14ac:dyDescent="0.25">
      <c r="A23" s="64" t="s">
        <v>227</v>
      </c>
      <c r="B23" s="18" t="s">
        <v>228</v>
      </c>
    </row>
    <row r="24" spans="1:25" x14ac:dyDescent="0.25">
      <c r="A24" s="64"/>
      <c r="B24" s="18" t="s">
        <v>229</v>
      </c>
    </row>
    <row r="25" spans="1:25" x14ac:dyDescent="0.25">
      <c r="A25" s="64"/>
      <c r="B25" s="18" t="s">
        <v>230</v>
      </c>
    </row>
    <row r="26" spans="1:25" x14ac:dyDescent="0.25">
      <c r="A26" s="64"/>
      <c r="B26" s="18" t="s">
        <v>231</v>
      </c>
    </row>
    <row r="27" spans="1:25" x14ac:dyDescent="0.25">
      <c r="A27" s="64"/>
      <c r="B27" s="18" t="s">
        <v>232</v>
      </c>
    </row>
    <row r="28" spans="1:25" x14ac:dyDescent="0.25">
      <c r="A28" s="18" t="s">
        <v>233</v>
      </c>
      <c r="B28" s="18" t="s">
        <v>234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2025-03-14T11:04:17Z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