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408"/>
  <workbookPr/>
  <mc:AlternateContent xmlns:mc="http://schemas.openxmlformats.org/markup-compatibility/2006">
    <mc:Choice Requires="x15">
      <x15ac:absPath xmlns:x15ac="http://schemas.microsoft.com/office/spreadsheetml/2010/11/ac" url="C:\Users\PerervaAD\Desktop\Проект СИЭР\ОЦЕНКА\ZZZ\"/>
    </mc:Choice>
  </mc:AlternateContent>
  <xr:revisionPtr revIDLastSave="0" documentId="13_ncr:1_{2315E6F4-5F57-4885-A8D9-ABB5685B054A}" xr6:coauthVersionLast="36" xr6:coauthVersionMax="36" xr10:uidLastSave="{00000000-0000-0000-0000-000000000000}"/>
  <bookViews>
    <workbookView xWindow="0" yWindow="0" windowWidth="22260" windowHeight="12645" xr2:uid="{00000000-000D-0000-FFFF-FFFF00000000}"/>
  </bookViews>
  <sheets>
    <sheet name="readMe" sheetId="9" r:id="rId1"/>
    <sheet name="UCPE" sheetId="8" r:id="rId2"/>
    <sheet name="UUCW" sheetId="1" r:id="rId3"/>
    <sheet name="UAW" sheetId="2" r:id="rId4"/>
    <sheet name="UUCP" sheetId="3" r:id="rId5"/>
    <sheet name="TCF" sheetId="4" r:id="rId6"/>
    <sheet name="EF" sheetId="5" r:id="rId7"/>
  </sheets>
  <definedNames>
    <definedName name="ECF" localSheetId="1">UCPE!$G$47</definedName>
    <definedName name="ECF">#REF!</definedName>
    <definedName name="EF" localSheetId="1">UCPE!$F$46</definedName>
    <definedName name="EF">#REF!</definedName>
    <definedName name="TCF" localSheetId="1">UCPE!$G$35</definedName>
    <definedName name="TCF">#REF!</definedName>
    <definedName name="TF" localSheetId="1">UCPE!$F$34</definedName>
    <definedName name="TF">#REF!</definedName>
    <definedName name="UAW" localSheetId="1">UCPE!$F$17</definedName>
    <definedName name="UAW">#REF!</definedName>
    <definedName name="UUCW" localSheetId="1">UCPE!$F$9</definedName>
    <definedName name="UUCW">#REF!</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Q2" i="8" l="1"/>
  <c r="E46" i="8" l="1"/>
  <c r="F45" i="8"/>
  <c r="F44" i="8"/>
  <c r="F43" i="8"/>
  <c r="F42" i="8"/>
  <c r="F41" i="8"/>
  <c r="F40" i="8"/>
  <c r="F39" i="8"/>
  <c r="F38" i="8"/>
  <c r="E34" i="8"/>
  <c r="F33" i="8"/>
  <c r="F32" i="8"/>
  <c r="F31" i="8"/>
  <c r="F30" i="8"/>
  <c r="F29" i="8"/>
  <c r="F28" i="8"/>
  <c r="F27" i="8"/>
  <c r="F26" i="8"/>
  <c r="F25" i="8"/>
  <c r="F24" i="8"/>
  <c r="F23" i="8"/>
  <c r="F22" i="8"/>
  <c r="F21" i="8"/>
  <c r="E17" i="8"/>
  <c r="F16" i="8"/>
  <c r="F15" i="8"/>
  <c r="F14" i="8"/>
  <c r="F17" i="8" s="1"/>
  <c r="E9" i="8"/>
  <c r="F8" i="8"/>
  <c r="F7" i="8"/>
  <c r="F6" i="8"/>
  <c r="F9" i="8" s="1"/>
  <c r="F46" i="8" l="1"/>
  <c r="G47" i="8" s="1"/>
  <c r="F34" i="8"/>
  <c r="G35" i="8" s="1"/>
  <c r="Y2" i="8"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Перерва Андрей Дмитриевич</author>
  </authors>
  <commentList>
    <comment ref="C6" authorId="0" shapeId="0" xr:uid="{DDB95B4B-5006-486B-9722-68DA2439F9FE}">
      <text>
        <r>
          <rPr>
            <b/>
            <sz val="9"/>
            <color indexed="81"/>
            <rFont val="Tahoma"/>
            <charset val="1"/>
          </rPr>
          <t>Перерва Андрей Дмитриевич:</t>
        </r>
        <r>
          <rPr>
            <sz val="9"/>
            <color indexed="81"/>
            <rFont val="Tahoma"/>
            <charset val="1"/>
          </rPr>
          <t xml:space="preserve">
Простой пользовательский интерфейс, затрагивающий только один объект базы данных; сценарий успеха состоит из 3 шагов или меньше; в его реализации задействовано менее 5 классов.</t>
        </r>
      </text>
    </comment>
    <comment ref="C7" authorId="0" shapeId="0" xr:uid="{2EBD68E6-E2F8-4DA3-9734-938CCF4AE6A1}">
      <text>
        <r>
          <rPr>
            <b/>
            <sz val="9"/>
            <color indexed="81"/>
            <rFont val="Tahoma"/>
            <charset val="1"/>
          </rPr>
          <t>Перерва Андрей Дмитриевич:</t>
        </r>
        <r>
          <rPr>
            <sz val="9"/>
            <color indexed="81"/>
            <rFont val="Tahoma"/>
            <charset val="1"/>
          </rPr>
          <t xml:space="preserve">
Больше дизайна интерфейса и затрагивает 2 или более объектов базы данных; от 4 до 7 шагов; его реализация включает от 5 до 10 классов.</t>
        </r>
      </text>
    </comment>
    <comment ref="C8" authorId="0" shapeId="0" xr:uid="{0EED65DB-5BAE-41B2-A922-425A72ADC42A}">
      <text>
        <r>
          <rPr>
            <b/>
            <sz val="9"/>
            <color indexed="81"/>
            <rFont val="Tahoma"/>
            <charset val="1"/>
          </rPr>
          <t>Перерва Андрей Дмитриевич:</t>
        </r>
        <r>
          <rPr>
            <sz val="9"/>
            <color indexed="81"/>
            <rFont val="Tahoma"/>
            <charset val="1"/>
          </rPr>
          <t xml:space="preserve">
Включает в себя сложный пользовательский интерфейс или обработку и затрагивает 3 или более объектов базы данных; более семи шагов; его реализация включает в себя более 10 классов.</t>
        </r>
      </text>
    </comment>
    <comment ref="E20" authorId="0" shapeId="0" xr:uid="{1A9DD6F7-B7E3-4851-A3A7-858AA53961D8}">
      <text>
        <r>
          <rPr>
            <b/>
            <sz val="9"/>
            <color indexed="81"/>
            <rFont val="Tahoma"/>
            <family val="2"/>
            <charset val="204"/>
          </rPr>
          <t>Перерва Андрей Дмитриевич:</t>
        </r>
        <r>
          <rPr>
            <sz val="9"/>
            <color indexed="81"/>
            <rFont val="Tahoma"/>
            <family val="2"/>
            <charset val="204"/>
          </rPr>
          <t xml:space="preserve">
Они определяются путем присвоения балла от 0 (фактор не имеет значения) до 5 (фактор важен) каждому из 13 технических факторов, перечисленных в таблице ниже</t>
        </r>
      </text>
    </comment>
    <comment ref="E37" authorId="0" shapeId="0" xr:uid="{A8D0E543-B179-496D-989D-3FF67EDA7D51}">
      <text>
        <r>
          <rPr>
            <b/>
            <sz val="9"/>
            <color indexed="81"/>
            <rFont val="Tahoma"/>
            <family val="2"/>
            <charset val="204"/>
          </rPr>
          <t>Перерва Андрей Дмитриевич:</t>
        </r>
        <r>
          <rPr>
            <sz val="9"/>
            <color indexed="81"/>
            <rFont val="Tahoma"/>
            <family val="2"/>
            <charset val="204"/>
          </rPr>
          <t xml:space="preserve">
Они определяются путем присвоения балла от 0 (нет опыта) до 5 (эксперт) каждому из 8 факторов окружающей среды, перечисленных в таблице ниже</t>
        </r>
      </text>
    </comment>
  </commentList>
</comments>
</file>

<file path=xl/sharedStrings.xml><?xml version="1.0" encoding="utf-8"?>
<sst xmlns="http://schemas.openxmlformats.org/spreadsheetml/2006/main" count="128" uniqueCount="115">
  <si>
    <t>мы можем определить количество транзакций, подсчитав шаги в варианте использования.</t>
  </si>
  <si>
    <t>На рисунке 1 каждое расширение начинается с результата транзакции, а не с самой новой транзакции. Например, добавочный номер 2a (“Карта не того типа, который принимается системой”) является результатом транзакции, описанной на шаге 2 основного сценария успеха (“Система проверяет кредитную карту”). Итак, пункт 2a в разделе расширений на рисунке 1 не учитывается. То же самое, конечно, верно для 2b, 2c и 3a. Таким образом, количество транзакций для варианта использования на рисунке 1 равно десяти. Возможно, вам захочется посчитать 2b1 и 2b2 только один раз, но это требует больше усилий, чем того стоит, и они могут быть отдельными транзакциями, использующими общий текст в варианте использования.</t>
  </si>
  <si>
    <t>В таблице 1 показаны баллы, присвоенные каждому простому, среднему и сложному варианту использования в зависимости от количества транзакций. Поскольку рассматриваемый нами вариант использования содержит более семи транзакций, он считается сложным.</t>
  </si>
  <si>
    <t>В системе точек использования Карнера простой субъект — это другая система, с которой взаимодействуют через API (интерфейс прикладного программирования). Средним субъектом может быть либо человек, взаимодействующий с системой через текстовый пользовательский интерфейс, либо другая система, взаимодействующая через протокол, например TCP/IP, HTTP или SOAP. Сложным субъектом является человек, взаимодействующий с системой через графический пользовательский интерфейс. Это обобщено, а вес каждого типа субъекта указан в таблице 3.</t>
  </si>
  <si>
    <t>Каждый участник в предлагаемой системе оценивается как простой, средний или сложный и соответственно взвешивается. Сумма весов всех участников известна как нескорректированный вес участников (UAW). Это показано для примера проекта в таблице 4.</t>
  </si>
  <si>
    <t>Нескорректированный вес актера</t>
  </si>
  <si>
    <t>Нескорректированный вес вариантов использования</t>
  </si>
  <si>
    <t>Нескорректированные баллы за варианты использования</t>
  </si>
  <si>
    <t>На данный момент у нас есть два значения, которые представляют размер создаваемой системы. Объединение нескорректированного веса вариантов использования (UUCW) и нескорректированного веса участников (UAW) дает нескорректированный размер всей системы. Это называется нескорректированными точками варианта использования (UUCP) и определяется следующим уравнением:</t>
  </si>
  <si>
    <t>Используя наш пример, UUCP рассчитывается как:</t>
  </si>
  <si>
    <t>К этой оценке размера приложения в подходе Karner "Баллы за варианты использования" затем применяется пара корректировок, отражающих техническую сложность и окружающую среду ! связанные с разрабатываемой системой.</t>
  </si>
  <si>
    <r>
      <t>        </t>
    </r>
    <r>
      <rPr>
        <i/>
        <sz val="10"/>
        <color rgb="FF4C4D52"/>
        <rFont val="Arial"/>
        <family val="2"/>
        <charset val="204"/>
      </rPr>
      <t> UUCP = 560 + 40 = 600</t>
    </r>
  </si>
  <si>
    <r>
      <t>_x000C_         </t>
    </r>
    <r>
      <rPr>
        <b/>
        <i/>
        <sz val="10"/>
        <color rgb="FF4C4D52"/>
        <rFont val="Arial"/>
        <family val="2"/>
        <charset val="204"/>
      </rPr>
      <t>UUCP = UUCW + UAW</t>
    </r>
  </si>
  <si>
    <t>Поправка на техническую сложность</t>
  </si>
  <si>
    <t>На общие трудозатраты по разработке системы влияют факторы, выходящие за рамки набора сценариев использования, описывающих функциональность предполагаемой системы. Разработка распределённой системы потребует больше усилий, чем разработка нераспределённой системы. Аналогичным образом, разработка системы, для которой сложно достичь целевых показателей производительности, потребует больше усилий, чем разработка системы, для которой это легко сделать. Влияние технической сложности проекта на точки использования оценивается по каждому из тринадцати факторов, как показано в таблице 5. Многие из этих факторов отражают влияние нефункциональных требований проекта на усилия, необходимые для его завершения. По каждому из этих факторов проект оценивается по шкале от 0 (не имеет значения) до 5 (очень важно).</t>
  </si>
  <si>
    <t>В формуле Карнера взвешенные оценки для этих двенадцати отдельных факторов затем суммируются в то, что называется TFactor. Затем TFactor используется для расчетакоэффициента технической сложности, TCF, следующим образом:
    TCF = 0,6 + (0,01x42) = 102
В нашем примере, TCF = 0,6 + (0,01x42) = 1,02</t>
  </si>
  <si>
    <t>Поправка на сложность окружающей среды</t>
  </si>
  <si>
    <t>Факторы окружающей среды также влияют на размер проекта. Уровень мотивации команды, их опыт работы с приложением и другие факторы влияют на расчет баллов за варианты использования. В таблице 7 показаны восемь факторов окружающей среды, которые формулы Карнера учитывают для каждого проекта.</t>
  </si>
  <si>
    <r>
      <t>    </t>
    </r>
    <r>
      <rPr>
        <i/>
        <sz val="14"/>
        <color rgb="FF4C4D52"/>
        <rFont val="Arial"/>
        <family val="2"/>
        <charset val="204"/>
      </rPr>
      <t>EF =</t>
    </r>
    <r>
      <rPr>
        <sz val="14"/>
        <color rgb="FF4C4D52"/>
        <rFont val="Arial"/>
        <family val="2"/>
        <charset val="204"/>
      </rPr>
      <t> 1.4 + (-0.03 x</t>
    </r>
    <r>
      <rPr>
        <i/>
        <sz val="14"/>
        <color rgb="FF4C4D52"/>
        <rFont val="Arial"/>
        <family val="2"/>
        <charset val="204"/>
      </rPr>
      <t> коэффициент эффективности)</t>
    </r>
  </si>
  <si>
    <t>В нашем примере это приводит к:</t>
  </si>
  <si>
    <r>
      <t>    </t>
    </r>
    <r>
      <rPr>
        <i/>
        <sz val="14"/>
        <color rgb="FF4C4D52"/>
        <rFont val="Arial"/>
        <family val="2"/>
        <charset val="204"/>
      </rPr>
      <t>EF =</t>
    </r>
    <r>
      <rPr>
        <sz val="14"/>
        <color rgb="FF4C4D52"/>
        <rFont val="Arial"/>
        <family val="2"/>
        <charset val="204"/>
      </rPr>
      <t> 1.4 + (-0.03 x 17.5) = 1.4 +(-0.51) = 0.89</t>
    </r>
  </si>
  <si>
    <r>
      <t>Пример оценки факторов окружающей среды проекта показан в таблице 8. Взвешенные оценки для этих восьми отдельных факторов суммируются в так называемый </t>
    </r>
    <r>
      <rPr>
        <i/>
        <sz val="10"/>
        <color rgb="FF4C4D52"/>
        <rFont val="Arial"/>
        <family val="2"/>
        <charset val="204"/>
      </rPr>
      <t>коэффициент</t>
    </r>
    <r>
      <rPr>
        <sz val="10"/>
        <color rgb="FF4C4D52"/>
        <rFont val="Arial"/>
        <family val="2"/>
        <charset val="204"/>
      </rPr>
      <t>. Затем EFactor используется для вычисления </t>
    </r>
    <r>
      <rPr>
        <i/>
        <sz val="10"/>
        <color rgb="FF4C4D52"/>
        <rFont val="Arial"/>
        <family val="2"/>
        <charset val="204"/>
      </rPr>
      <t>фактора окружающей среды, </t>
    </r>
    <r>
      <rPr>
        <sz val="10"/>
        <color rgb="FF4C4D52"/>
        <rFont val="Arial"/>
        <family val="2"/>
        <charset val="204"/>
      </rPr>
      <t>EF, следующим образом:</t>
    </r>
  </si>
  <si>
    <t xml:space="preserve">https://www.mountaingoatsoftware.com/articles/estimating-with-use-case-points </t>
  </si>
  <si>
    <t>Кво</t>
  </si>
  <si>
    <t>UUCW</t>
  </si>
  <si>
    <t>UAW</t>
  </si>
  <si>
    <t>Распределенная система</t>
  </si>
  <si>
    <t>Вес</t>
  </si>
  <si>
    <t>Оценка</t>
  </si>
  <si>
    <t>Пример оценки технических факторов проекта показан в таблице 6. Этот проект представляет собой веб-систему для принятия инвестиционных решений и торговли взаимными фондами. Он несколько распределен, и за этот фактор ему присваивается тройка. Пользователи ожидают хорошей производительности, но ничего сверх обычного веб-приложения, поэтому ему присваивается тройка по производительности. Конечные пользователи ожидают эффективности, но в этой области нет особых требований. Обработка относительно проста, но некоторые области связаны с деньгами, и нам нужно будет более тщательно разрабатывать, что приведет к двойке за сложную обработку. Нет необходимости использовать повторно используемый код, и система не будет устанавливаться за пределами стен компании-разработчика, поэтому этим областям присвоены нули. Чрезвычайно важно, чтобы система была проста в использовании, поэтому в этой области ей ставится четверка. Проблем с переносимостью нет, за исключением небольшого желания оставить варианты поставщика баз данных открытыми. Ожидается, что система будет расти и кардинально меняться, если компания добьется успеха, поэтому ставится пятерка за то, что систему легко изменить. Система должна поддерживать одновременное использование десятками тысяч пользователей, и в этой области также ставится пятерка. Поскольку система работает с деньгами и взаимными фондами, безопасность является серьезной проблемой, и ей ставится пятерка. Сторонним партнерам будет предоставлен несколько ограниченный доступ, и этой области будет присвоена тройка. Наконец, нет никаких уникальных потребностей в обучении, поэтому это оценивается как ноль.</t>
  </si>
  <si>
    <t>Кт чч/UCP</t>
  </si>
  <si>
    <t>Новый модуль оцениваем по UCP и затем через Кт историчности приводим к ЧЧ</t>
  </si>
  <si>
    <t>Которые заносим в шаблон оценки трудозатрат проекта и получаем даты графика</t>
  </si>
  <si>
    <t xml:space="preserve">Копируем в КПГП и получаем грубый методологический роадмеп </t>
  </si>
  <si>
    <t>Анализируем в КПГП здравый смысл и корректируем интеграции и т.п. в т.ч.</t>
  </si>
  <si>
    <t>Получаем грубые сроки по вехам</t>
  </si>
  <si>
    <t>КАЛЬКУЛЯТОР</t>
  </si>
  <si>
    <t>Эффективность для конечного пользователя</t>
  </si>
  <si>
    <t>Сложность внутренней обработки</t>
  </si>
  <si>
    <t>Переносимость на другие платформы</t>
  </si>
  <si>
    <t>Example</t>
  </si>
  <si>
    <t>Фактор</t>
  </si>
  <si>
    <t>Описание</t>
  </si>
  <si>
    <t>E1</t>
  </si>
  <si>
    <t>Знакомство с используемым процессом разработки</t>
  </si>
  <si>
    <t>E2</t>
  </si>
  <si>
    <t>Опыт применения</t>
  </si>
  <si>
    <t>E3</t>
  </si>
  <si>
    <t>Объектно-ориентированный опыт команды</t>
  </si>
  <si>
    <t>E4</t>
  </si>
  <si>
    <t>Возможности ведущего аналитика</t>
  </si>
  <si>
    <t>E5</t>
  </si>
  <si>
    <t>Мотивация команды</t>
  </si>
  <si>
    <t>E6</t>
  </si>
  <si>
    <t>Стабильность требований</t>
  </si>
  <si>
    <t>E7</t>
  </si>
  <si>
    <t>Сотрудники, работающие неполный рабочий день</t>
  </si>
  <si>
    <t>E8</t>
  </si>
  <si>
    <t>Сложный язык программирования</t>
  </si>
  <si>
    <t>T1</t>
  </si>
  <si>
    <t>T2</t>
  </si>
  <si>
    <t>Время отклика / цели производительности</t>
  </si>
  <si>
    <t>T3</t>
  </si>
  <si>
    <t>T4</t>
  </si>
  <si>
    <t>T5</t>
  </si>
  <si>
    <t>Возможность повторного использования кода</t>
  </si>
  <si>
    <t>T6</t>
  </si>
  <si>
    <t>Простота установки</t>
  </si>
  <si>
    <t>T7</t>
  </si>
  <si>
    <t>Простота в использовании</t>
  </si>
  <si>
    <t>T8</t>
  </si>
  <si>
    <t>T9</t>
  </si>
  <si>
    <t>Обслуживание системы</t>
  </si>
  <si>
    <t>T10</t>
  </si>
  <si>
    <t>Параллельная обработка</t>
  </si>
  <si>
    <t>T11</t>
  </si>
  <si>
    <t>Функции безопасности</t>
  </si>
  <si>
    <t>T12</t>
  </si>
  <si>
    <t>Доступ для третьих сторон</t>
  </si>
  <si>
    <t>T13</t>
  </si>
  <si>
    <t>Обучение конечного пользователя</t>
  </si>
  <si>
    <t>Влияние</t>
  </si>
  <si>
    <t>Тип действующего лица</t>
  </si>
  <si>
    <t>Простой</t>
  </si>
  <si>
    <t>Внешняя система, которая должна взаимодействовать с системой с помощью четко определенного API</t>
  </si>
  <si>
    <t>Среднее значение</t>
  </si>
  <si>
    <t>Внешняя система, которая должна взаимодействовать с системой, используя стандартные протоколы связи (например, TCP/IP, FTP, HTTP, базу данных)</t>
  </si>
  <si>
    <t>Сложный</t>
  </si>
  <si>
    <t>Человек-исполнитель, использующий графический интерфейс приложения</t>
  </si>
  <si>
    <t>Количество транзакций</t>
  </si>
  <si>
    <t>от 1 до 3 транзакций</t>
  </si>
  <si>
    <t>от 4 до 7 транзакций</t>
  </si>
  <si>
    <t>8 или более транзакций</t>
  </si>
  <si>
    <t>Актер</t>
  </si>
  <si>
    <t>ВИ</t>
  </si>
  <si>
    <t>TCF = 0,6 + (TF/100)</t>
  </si>
  <si>
    <t>ECF = 1.4 + (-0.03 x EF)</t>
  </si>
  <si>
    <t>EF</t>
  </si>
  <si>
    <t>TF</t>
  </si>
  <si>
    <t>UCP = (UUCW + UAW) x TCF x ECF</t>
  </si>
  <si>
    <t xml:space="preserve">Оценка в UCP - каждую интеграцию как минимум оцениваем как 2. </t>
  </si>
  <si>
    <t xml:space="preserve">3 средних кейса 2+2+2 больше чем 1 сложный но по 3.декомпозируйте ВИ. </t>
  </si>
  <si>
    <r>
      <t xml:space="preserve">Сформировать уведомление 1. Отправить (инт) 2. Повторить отправку (инт) 2. Проверить статус доставки (инт) 2. Управлять уведомлениями 2. Управлять очередью на отправку 2. Итого функционал уведомлений 11. Функционал в спраксе лучше оформлять в пэкадж. Общие кейсы выносим в папку общая функциональность. Например управлять. Очередью можно сделать </t>
    </r>
    <r>
      <rPr>
        <b/>
        <i/>
        <sz val="12"/>
        <color theme="8" tint="-0.249977111117893"/>
        <rFont val="Roboto"/>
        <charset val="204"/>
      </rPr>
      <t>универсальным</t>
    </r>
    <r>
      <rPr>
        <i/>
        <sz val="12"/>
        <color theme="8" tint="-0.249977111117893"/>
        <rFont val="Roboto"/>
        <charset val="204"/>
      </rPr>
      <t xml:space="preserve">. В этом случае </t>
    </r>
    <r>
      <rPr>
        <b/>
        <i/>
        <sz val="12"/>
        <color theme="8" tint="-0.249977111117893"/>
        <rFont val="Roboto"/>
        <charset val="204"/>
      </rPr>
      <t>оценка +1</t>
    </r>
    <r>
      <rPr>
        <i/>
        <sz val="12"/>
        <color theme="8" tint="-0.249977111117893"/>
        <rFont val="Roboto"/>
        <charset val="204"/>
      </rPr>
      <t xml:space="preserve">. То есть 3. </t>
    </r>
  </si>
  <si>
    <t xml:space="preserve">Перевод в чч + % неопределённость требований </t>
  </si>
  <si>
    <t xml:space="preserve">Среда команды </t>
  </si>
  <si>
    <t xml:space="preserve">учитывать доступность ВА и степень владения ООП. </t>
  </si>
  <si>
    <t>Получить оценку в чч</t>
  </si>
  <si>
    <t xml:space="preserve">Вставить реальные ФИО и выполнить быстрый проход </t>
  </si>
  <si>
    <t>Согласовать КПГП c ВА</t>
  </si>
  <si>
    <t>Сформировать КПГП</t>
  </si>
  <si>
    <t>Unadjusted Use Case Weight</t>
  </si>
  <si>
    <t>Unadjusted Actor Weight</t>
  </si>
  <si>
    <t>Unadjusted Use Case Points</t>
  </si>
  <si>
    <t>Adjusting For Technical Complexity</t>
  </si>
  <si>
    <t>Adjusting For Environmental Complexity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</si>
</sst>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5" x14ac:knownFonts="1">
    <font>
      <sz val="11"/>
      <color theme="1"/>
      <name val="Calibri"/>
      <family val="2"/>
      <scheme val="minor"/>
    </font>
    <font>
      <sz val="11"/>
      <color theme="1"/>
      <name val="Calibri"/>
      <family val="2"/>
      <scheme val="minor"/>
    </font>
    <font>
      <b/>
      <sz val="11"/>
      <color rgb="FF3F3F3F"/>
      <name val="Calibri"/>
      <family val="2"/>
      <charset val="204"/>
      <scheme val="minor"/>
    </font>
    <font>
      <b/>
      <sz val="11"/>
      <color theme="1"/>
      <name val="Calibri"/>
      <family val="2"/>
      <charset val="204"/>
      <scheme val="minor"/>
    </font>
    <font>
      <sz val="11"/>
      <color theme="0"/>
      <name val="Calibri"/>
      <family val="2"/>
      <charset val="204"/>
      <scheme val="minor"/>
    </font>
    <font>
      <sz val="14"/>
      <color rgb="FF4C4D52"/>
      <name val="Arial"/>
      <family val="2"/>
      <charset val="204"/>
    </font>
    <font>
      <sz val="10"/>
      <color rgb="FF4C4D52"/>
      <name val="Arial"/>
      <family val="2"/>
      <charset val="204"/>
    </font>
    <font>
      <sz val="10"/>
      <color theme="1"/>
      <name val="Calibri"/>
      <family val="2"/>
      <scheme val="minor"/>
    </font>
    <font>
      <sz val="18"/>
      <color rgb="FF2C7ACB"/>
      <name val="Arial"/>
      <family val="2"/>
      <charset val="204"/>
    </font>
    <font>
      <i/>
      <sz val="14"/>
      <color rgb="FF4C4D52"/>
      <name val="Arial"/>
      <family val="2"/>
      <charset val="204"/>
    </font>
    <font>
      <i/>
      <sz val="10"/>
      <color rgb="FF4C4D52"/>
      <name val="Arial"/>
      <family val="2"/>
      <charset val="204"/>
    </font>
    <font>
      <b/>
      <sz val="10"/>
      <color rgb="FF4C4D52"/>
      <name val="Arial"/>
      <family val="2"/>
      <charset val="204"/>
    </font>
    <font>
      <b/>
      <i/>
      <sz val="10"/>
      <color rgb="FF4C4D52"/>
      <name val="Arial"/>
      <family val="2"/>
      <charset val="204"/>
    </font>
    <font>
      <u/>
      <sz val="11"/>
      <color theme="10"/>
      <name val="Calibri"/>
      <family val="2"/>
      <scheme val="minor"/>
    </font>
    <font>
      <b/>
      <sz val="14"/>
      <color rgb="FF3F3F3F"/>
      <name val="Calibri"/>
      <family val="2"/>
      <charset val="204"/>
      <scheme val="minor"/>
    </font>
    <font>
      <b/>
      <sz val="14"/>
      <color theme="0"/>
      <name val="Calibri"/>
      <family val="2"/>
      <charset val="204"/>
      <scheme val="minor"/>
    </font>
    <font>
      <i/>
      <sz val="11"/>
      <color theme="8" tint="-0.249977111117893"/>
      <name val="Calibri"/>
      <family val="2"/>
      <charset val="204"/>
      <scheme val="minor"/>
    </font>
    <font>
      <b/>
      <u/>
      <sz val="14"/>
      <color theme="10"/>
      <name val="Calibri"/>
      <family val="2"/>
      <charset val="204"/>
      <scheme val="minor"/>
    </font>
    <font>
      <b/>
      <sz val="12"/>
      <color rgb="FF202122"/>
      <name val="Arial"/>
      <family val="2"/>
      <charset val="204"/>
    </font>
    <font>
      <sz val="12"/>
      <color rgb="FF202122"/>
      <name val="Arial"/>
      <family val="2"/>
      <charset val="204"/>
    </font>
    <font>
      <b/>
      <sz val="14"/>
      <color rgb="FF101418"/>
      <name val="Arial"/>
      <family val="2"/>
      <charset val="204"/>
    </font>
    <font>
      <sz val="14"/>
      <color rgb="FF202122"/>
      <name val="Arial"/>
      <family val="2"/>
      <charset val="204"/>
    </font>
    <font>
      <b/>
      <sz val="14"/>
      <color theme="1"/>
      <name val="Calibri"/>
      <family val="2"/>
      <charset val="204"/>
      <scheme val="minor"/>
    </font>
    <font>
      <b/>
      <sz val="16"/>
      <color theme="1"/>
      <name val="Calibri"/>
      <family val="2"/>
      <charset val="204"/>
      <scheme val="minor"/>
    </font>
    <font>
      <sz val="9"/>
      <color indexed="81"/>
      <name val="Tahoma"/>
      <family val="2"/>
      <charset val="204"/>
    </font>
    <font>
      <b/>
      <sz val="9"/>
      <color indexed="81"/>
      <name val="Tahoma"/>
      <family val="2"/>
      <charset val="204"/>
    </font>
    <font>
      <sz val="9"/>
      <color indexed="81"/>
      <name val="Tahoma"/>
      <charset val="1"/>
    </font>
    <font>
      <b/>
      <sz val="9"/>
      <color indexed="81"/>
      <name val="Tahoma"/>
      <charset val="1"/>
    </font>
    <font>
      <sz val="12"/>
      <color rgb="FF202124"/>
      <name val="Roboto"/>
      <charset val="204"/>
    </font>
    <font>
      <i/>
      <sz val="12"/>
      <color theme="8" tint="-0.249977111117893"/>
      <name val="Roboto"/>
      <charset val="204"/>
    </font>
    <font>
      <b/>
      <sz val="12"/>
      <color rgb="FF202124"/>
      <name val="Roboto"/>
      <charset val="204"/>
    </font>
    <font>
      <b/>
      <i/>
      <sz val="12"/>
      <color theme="8" tint="-0.249977111117893"/>
      <name val="Roboto"/>
      <charset val="204"/>
    </font>
    <font>
      <b/>
      <sz val="12"/>
      <color theme="1"/>
      <name val="Roboto"/>
      <charset val="204"/>
    </font>
    <font>
      <sz val="12"/>
      <color theme="1"/>
      <name val="Roboto"/>
      <charset val="204"/>
    </font>
    <font>
      <b/>
      <sz val="18"/>
      <color theme="1"/>
      <name val="Calibri"/>
      <family val="2"/>
      <scheme val="minor"/>
    </font>
  </fonts>
  <fills count="7">
    <fill>
      <patternFill patternType="none"/>
    </fill>
    <fill>
      <patternFill patternType="gray125"/>
    </fill>
    <fill>
      <patternFill patternType="solid">
        <fgColor rgb="FFF2F2F2"/>
      </patternFill>
    </fill>
    <fill>
      <patternFill patternType="solid">
        <fgColor rgb="FFFFFFCC"/>
      </patternFill>
    </fill>
    <fill>
      <patternFill patternType="solid">
        <fgColor theme="5"/>
      </patternFill>
    </fill>
    <fill>
      <patternFill patternType="solid">
        <fgColor rgb="FFFFFFCC"/>
        <bgColor indexed="64"/>
      </patternFill>
    </fill>
    <fill>
      <patternFill patternType="solid">
        <fgColor theme="0"/>
        <bgColor indexed="64"/>
      </patternFill>
    </fill>
  </fills>
  <borders count="11">
    <border>
      <left/>
      <right/>
      <top/>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6">
    <xf numFmtId="0" fontId="0" fillId="0" borderId="0"/>
    <xf numFmtId="0" fontId="2" fillId="2" borderId="1" applyNumberFormat="0" applyAlignment="0" applyProtection="0"/>
    <xf numFmtId="0" fontId="1" fillId="3" borderId="2" applyNumberFormat="0" applyFont="0" applyAlignment="0" applyProtection="0"/>
    <xf numFmtId="0" fontId="4" fillId="4" borderId="0" applyNumberFormat="0" applyBorder="0" applyAlignment="0" applyProtection="0"/>
    <xf numFmtId="0" fontId="13" fillId="0" borderId="0" applyNumberFormat="0" applyFill="0" applyBorder="0" applyAlignment="0" applyProtection="0"/>
    <xf numFmtId="0" fontId="1" fillId="0" borderId="0"/>
  </cellStyleXfs>
  <cellXfs count="57">
    <xf numFmtId="0" fontId="0" fillId="0" borderId="0" xfId="0"/>
    <xf numFmtId="0" fontId="5" fillId="0" borderId="0" xfId="0" applyFont="1"/>
    <xf numFmtId="0" fontId="5" fillId="0" borderId="0" xfId="0" applyFont="1" applyAlignment="1">
      <alignment vertical="center" wrapText="1"/>
    </xf>
    <xf numFmtId="0" fontId="0" fillId="0" borderId="0" xfId="0" applyAlignment="1">
      <alignment wrapText="1"/>
    </xf>
    <xf numFmtId="0" fontId="5" fillId="0" borderId="0" xfId="0" applyFont="1" applyAlignment="1">
      <alignment vertical="center"/>
    </xf>
    <xf numFmtId="0" fontId="6" fillId="0" borderId="0" xfId="0" applyFont="1" applyAlignment="1">
      <alignment vertical="center"/>
    </xf>
    <xf numFmtId="0" fontId="0" fillId="0" borderId="0" xfId="0" applyAlignment="1"/>
    <xf numFmtId="0" fontId="7" fillId="0" borderId="0" xfId="0" applyFont="1" applyAlignment="1"/>
    <xf numFmtId="0" fontId="8" fillId="0" borderId="0" xfId="0" applyFont="1" applyAlignment="1">
      <alignment vertical="center"/>
    </xf>
    <xf numFmtId="0" fontId="11" fillId="0" borderId="0" xfId="0" applyFont="1" applyAlignment="1">
      <alignment vertical="center"/>
    </xf>
    <xf numFmtId="0" fontId="7" fillId="0" borderId="0" xfId="0" applyFont="1"/>
    <xf numFmtId="0" fontId="13" fillId="0" borderId="0" xfId="4"/>
    <xf numFmtId="0" fontId="3" fillId="3" borderId="2" xfId="2" applyFont="1"/>
    <xf numFmtId="0" fontId="14" fillId="2" borderId="1" xfId="1" applyFont="1"/>
    <xf numFmtId="0" fontId="15" fillId="4" borderId="1" xfId="3" applyFont="1" applyBorder="1"/>
    <xf numFmtId="0" fontId="17" fillId="0" borderId="0" xfId="4" applyFont="1"/>
    <xf numFmtId="0" fontId="7" fillId="0" borderId="0" xfId="0" applyFont="1" applyAlignment="1">
      <alignment horizontal="center" vertical="top" wrapText="1"/>
    </xf>
    <xf numFmtId="0" fontId="18" fillId="0" borderId="0" xfId="0" applyFont="1" applyAlignment="1">
      <alignment horizontal="center" vertical="center" wrapText="1"/>
    </xf>
    <xf numFmtId="0" fontId="19" fillId="0" borderId="0" xfId="0" applyFont="1" applyAlignment="1">
      <alignment vertical="center" wrapText="1"/>
    </xf>
    <xf numFmtId="0" fontId="19" fillId="0" borderId="0" xfId="0" applyFont="1" applyAlignment="1">
      <alignment horizontal="center" vertical="center" wrapText="1"/>
    </xf>
    <xf numFmtId="0" fontId="3" fillId="6" borderId="2" xfId="2" applyFont="1" applyFill="1"/>
    <xf numFmtId="0" fontId="20" fillId="0" borderId="0" xfId="0" applyFont="1"/>
    <xf numFmtId="0" fontId="21" fillId="0" borderId="0" xfId="0" applyFont="1"/>
    <xf numFmtId="0" fontId="22" fillId="3" borderId="2" xfId="2" applyFont="1"/>
    <xf numFmtId="0" fontId="0" fillId="0" borderId="0" xfId="0" applyAlignment="1">
      <alignment horizontal="center"/>
    </xf>
    <xf numFmtId="0" fontId="23" fillId="3" borderId="2" xfId="2" applyFont="1" applyAlignment="1">
      <alignment horizontal="center"/>
    </xf>
    <xf numFmtId="0" fontId="0" fillId="0" borderId="0" xfId="0" applyFill="1"/>
    <xf numFmtId="0" fontId="16" fillId="5" borderId="3" xfId="0" applyFont="1" applyFill="1" applyBorder="1" applyAlignment="1">
      <alignment horizontal="left" vertical="center"/>
    </xf>
    <xf numFmtId="0" fontId="0" fillId="5" borderId="4" xfId="0" applyFill="1" applyBorder="1"/>
    <xf numFmtId="0" fontId="0" fillId="5" borderId="5" xfId="0" applyFill="1" applyBorder="1"/>
    <xf numFmtId="0" fontId="16" fillId="5" borderId="6" xfId="0" applyFont="1" applyFill="1" applyBorder="1" applyAlignment="1">
      <alignment horizontal="left" vertical="center"/>
    </xf>
    <xf numFmtId="0" fontId="0" fillId="5" borderId="0" xfId="0" applyFill="1" applyBorder="1"/>
    <xf numFmtId="0" fontId="16" fillId="5" borderId="7" xfId="0" applyFont="1" applyFill="1" applyBorder="1" applyAlignment="1">
      <alignment horizontal="left" vertical="center"/>
    </xf>
    <xf numFmtId="0" fontId="0" fillId="5" borderId="7" xfId="0" applyFill="1" applyBorder="1"/>
    <xf numFmtId="0" fontId="16" fillId="5" borderId="8" xfId="0" applyFont="1" applyFill="1" applyBorder="1" applyAlignment="1">
      <alignment horizontal="left" vertical="center"/>
    </xf>
    <xf numFmtId="0" fontId="0" fillId="5" borderId="9" xfId="0" applyFill="1" applyBorder="1"/>
    <xf numFmtId="0" fontId="0" fillId="5" borderId="10" xfId="0" applyFill="1" applyBorder="1"/>
    <xf numFmtId="0" fontId="28" fillId="0" borderId="0" xfId="0" applyFont="1" applyAlignment="1">
      <alignment vertical="top" wrapText="1"/>
    </xf>
    <xf numFmtId="0" fontId="30" fillId="0" borderId="0" xfId="0" applyFont="1"/>
    <xf numFmtId="0" fontId="29" fillId="5" borderId="0" xfId="0" applyFont="1" applyFill="1" applyAlignment="1">
      <alignment vertical="top"/>
    </xf>
    <xf numFmtId="0" fontId="29" fillId="5" borderId="0" xfId="0" applyFont="1" applyFill="1" applyAlignment="1">
      <alignment vertical="top" wrapText="1"/>
    </xf>
    <xf numFmtId="0" fontId="19" fillId="0" borderId="0" xfId="5" applyFont="1" applyAlignment="1">
      <alignment horizontal="center" vertical="center" wrapText="1"/>
    </xf>
    <xf numFmtId="0" fontId="30" fillId="0" borderId="0" xfId="0" applyFont="1" applyAlignment="1">
      <alignment vertical="top"/>
    </xf>
    <xf numFmtId="0" fontId="32" fillId="0" borderId="0" xfId="0" applyFont="1"/>
    <xf numFmtId="0" fontId="33" fillId="0" borderId="0" xfId="0" applyFont="1"/>
    <xf numFmtId="0" fontId="29" fillId="5" borderId="0" xfId="0" applyFont="1" applyFill="1" applyAlignment="1"/>
    <xf numFmtId="0" fontId="29" fillId="5" borderId="0" xfId="0" applyFont="1" applyFill="1"/>
    <xf numFmtId="0" fontId="16" fillId="5" borderId="0" xfId="0" applyFont="1" applyFill="1"/>
    <xf numFmtId="0" fontId="29" fillId="5" borderId="0" xfId="0" applyFont="1" applyFill="1" applyAlignment="1">
      <alignment horizontal="left" vertical="top" wrapText="1"/>
    </xf>
    <xf numFmtId="0" fontId="7" fillId="0" borderId="0" xfId="0" applyFont="1" applyAlignment="1">
      <alignment horizontal="center" vertical="top" wrapText="1"/>
    </xf>
    <xf numFmtId="0" fontId="7" fillId="0" borderId="0" xfId="0" applyFont="1" applyAlignment="1">
      <alignment horizontal="left" vertical="top" wrapText="1"/>
    </xf>
    <xf numFmtId="0" fontId="6" fillId="0" borderId="0" xfId="0" applyFont="1" applyAlignment="1">
      <alignment horizontal="center" vertical="center" wrapText="1"/>
    </xf>
    <xf numFmtId="0" fontId="6" fillId="0" borderId="0" xfId="0" applyFont="1" applyAlignment="1">
      <alignment horizontal="left" vertical="top" wrapText="1"/>
    </xf>
    <xf numFmtId="0" fontId="0" fillId="0" borderId="0" xfId="0" applyAlignment="1">
      <alignment horizontal="center" vertical="top" wrapText="1"/>
    </xf>
    <xf numFmtId="0" fontId="0" fillId="0" borderId="0" xfId="0" applyAlignment="1">
      <alignment horizontal="center" vertical="top"/>
    </xf>
    <xf numFmtId="0" fontId="6" fillId="0" borderId="0" xfId="0" applyFont="1" applyAlignment="1">
      <alignment horizontal="left" vertical="center" wrapText="1"/>
    </xf>
    <xf numFmtId="0" fontId="34" fillId="0" borderId="0" xfId="0" applyFont="1" applyAlignment="1">
      <alignment vertical="center"/>
    </xf>
  </cellXfs>
  <cellStyles count="6">
    <cellStyle name="Акцент2" xfId="3" builtinId="33"/>
    <cellStyle name="Вывод" xfId="1" builtinId="21"/>
    <cellStyle name="Гиперссылка" xfId="4" builtinId="8"/>
    <cellStyle name="Обычный" xfId="0" builtinId="0"/>
    <cellStyle name="Обычный 2" xfId="5" xr:uid="{A5A94E0F-C34C-45EF-92F5-170E027E72E7}"/>
    <cellStyle name="Примечание" xfId="2" builtinId="10"/>
  </cellStyles>
  <dxfs count="0"/>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6.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1"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editAs="oneCell">
    <xdr:from>
      <xdr:col>8</xdr:col>
      <xdr:colOff>38100</xdr:colOff>
      <xdr:row>4</xdr:row>
      <xdr:rowOff>38100</xdr:rowOff>
    </xdr:from>
    <xdr:to>
      <xdr:col>17</xdr:col>
      <xdr:colOff>478198</xdr:colOff>
      <xdr:row>8</xdr:row>
      <xdr:rowOff>190500</xdr:rowOff>
    </xdr:to>
    <xdr:pic>
      <xdr:nvPicPr>
        <xdr:cNvPr id="2" name="Рисунок 1" descr="https://www.mountaingoatsoftware.com/uploads/blog/Use_Case_Table1.png">
          <a:extLst>
            <a:ext uri="{FF2B5EF4-FFF2-40B4-BE49-F238E27FC236}">
              <a16:creationId xmlns:a16="http://schemas.microsoft.com/office/drawing/2014/main" id="{DFEDE8FE-6E76-4EB4-AF9E-5E36CB1174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34125" y="2000250"/>
          <a:ext cx="4888273" cy="11144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57150</xdr:colOff>
      <xdr:row>12</xdr:row>
      <xdr:rowOff>0</xdr:rowOff>
    </xdr:from>
    <xdr:to>
      <xdr:col>18</xdr:col>
      <xdr:colOff>323850</xdr:colOff>
      <xdr:row>14</xdr:row>
      <xdr:rowOff>123825</xdr:rowOff>
    </xdr:to>
    <xdr:pic>
      <xdr:nvPicPr>
        <xdr:cNvPr id="3" name="Рисунок 2" descr="https://www.mountaingoatsoftware.com/uploads/blog/Case_Use_Table3.png">
          <a:extLst>
            <a:ext uri="{FF2B5EF4-FFF2-40B4-BE49-F238E27FC236}">
              <a16:creationId xmlns:a16="http://schemas.microsoft.com/office/drawing/2014/main" id="{97D12A1F-AACE-41F7-88E5-61F684EFC275}"/>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353175" y="2819400"/>
          <a:ext cx="5324475" cy="1276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47625</xdr:colOff>
      <xdr:row>19</xdr:row>
      <xdr:rowOff>47626</xdr:rowOff>
    </xdr:from>
    <xdr:to>
      <xdr:col>15</xdr:col>
      <xdr:colOff>545502</xdr:colOff>
      <xdr:row>27</xdr:row>
      <xdr:rowOff>28576</xdr:rowOff>
    </xdr:to>
    <xdr:pic>
      <xdr:nvPicPr>
        <xdr:cNvPr id="4" name="Рисунок 3" descr="https://www.mountaingoatsoftware.com/uploads/blog/Case_Use_Table5.png">
          <a:extLst>
            <a:ext uri="{FF2B5EF4-FFF2-40B4-BE49-F238E27FC236}">
              <a16:creationId xmlns:a16="http://schemas.microsoft.com/office/drawing/2014/main" id="{C4FAA887-E240-4ED5-9C94-AB78A53CDE15}"/>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343650" y="6686551"/>
          <a:ext cx="3650652" cy="2819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14</xdr:col>
      <xdr:colOff>295275</xdr:colOff>
      <xdr:row>19</xdr:row>
      <xdr:rowOff>19050</xdr:rowOff>
    </xdr:from>
    <xdr:to>
      <xdr:col>20</xdr:col>
      <xdr:colOff>76200</xdr:colOff>
      <xdr:row>28</xdr:row>
      <xdr:rowOff>85725</xdr:rowOff>
    </xdr:to>
    <xdr:pic>
      <xdr:nvPicPr>
        <xdr:cNvPr id="5" name="Рисунок 4" descr="https://www.mountaingoatsoftware.com/uploads/blog/Case_use_Table6.png">
          <a:extLst>
            <a:ext uri="{FF2B5EF4-FFF2-40B4-BE49-F238E27FC236}">
              <a16:creationId xmlns:a16="http://schemas.microsoft.com/office/drawing/2014/main" id="{33BA52FF-9603-4648-A14C-DC925DBD12F8}"/>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9420225" y="6657975"/>
          <a:ext cx="4324350" cy="32861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19050</xdr:colOff>
      <xdr:row>14</xdr:row>
      <xdr:rowOff>123826</xdr:rowOff>
    </xdr:from>
    <xdr:to>
      <xdr:col>19</xdr:col>
      <xdr:colOff>563276</xdr:colOff>
      <xdr:row>15</xdr:row>
      <xdr:rowOff>85726</xdr:rowOff>
    </xdr:to>
    <xdr:pic>
      <xdr:nvPicPr>
        <xdr:cNvPr id="6" name="Рисунок 5">
          <a:extLst>
            <a:ext uri="{FF2B5EF4-FFF2-40B4-BE49-F238E27FC236}">
              <a16:creationId xmlns:a16="http://schemas.microsoft.com/office/drawing/2014/main" id="{8CBE9646-DEB8-49B4-9015-BD8D34750E5D}"/>
            </a:ext>
          </a:extLst>
        </xdr:cNvPr>
        <xdr:cNvPicPr>
          <a:picLocks noChangeAspect="1"/>
        </xdr:cNvPicPr>
      </xdr:nvPicPr>
      <xdr:blipFill>
        <a:blip xmlns:r="http://schemas.openxmlformats.org/officeDocument/2006/relationships" r:embed="rId5"/>
        <a:stretch>
          <a:fillRect/>
        </a:stretch>
      </xdr:blipFill>
      <xdr:spPr>
        <a:xfrm>
          <a:off x="6315075" y="4095751"/>
          <a:ext cx="6211601" cy="12954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11</xdr:col>
      <xdr:colOff>228600</xdr:colOff>
      <xdr:row>2</xdr:row>
      <xdr:rowOff>38100</xdr:rowOff>
    </xdr:from>
    <xdr:to>
      <xdr:col>20</xdr:col>
      <xdr:colOff>475533</xdr:colOff>
      <xdr:row>24</xdr:row>
      <xdr:rowOff>18511</xdr:rowOff>
    </xdr:to>
    <xdr:pic>
      <xdr:nvPicPr>
        <xdr:cNvPr id="2" name="Рисунок 1">
          <a:extLst>
            <a:ext uri="{FF2B5EF4-FFF2-40B4-BE49-F238E27FC236}">
              <a16:creationId xmlns:a16="http://schemas.microsoft.com/office/drawing/2014/main" id="{0DA3BBD9-A326-460F-9040-7A7D58AFDE34}"/>
            </a:ext>
          </a:extLst>
        </xdr:cNvPr>
        <xdr:cNvPicPr>
          <a:picLocks noChangeAspect="1"/>
        </xdr:cNvPicPr>
      </xdr:nvPicPr>
      <xdr:blipFill>
        <a:blip xmlns:r="http://schemas.openxmlformats.org/officeDocument/2006/relationships" r:embed="rId1"/>
        <a:stretch>
          <a:fillRect/>
        </a:stretch>
      </xdr:blipFill>
      <xdr:spPr>
        <a:xfrm>
          <a:off x="6934200" y="457200"/>
          <a:ext cx="5733333" cy="4314286"/>
        </a:xfrm>
        <a:prstGeom prst="rect">
          <a:avLst/>
        </a:prstGeom>
      </xdr:spPr>
    </xdr:pic>
    <xdr:clientData/>
  </xdr:twoCellAnchor>
  <xdr:twoCellAnchor editAs="oneCell">
    <xdr:from>
      <xdr:col>2</xdr:col>
      <xdr:colOff>0</xdr:colOff>
      <xdr:row>29</xdr:row>
      <xdr:rowOff>0</xdr:rowOff>
    </xdr:from>
    <xdr:to>
      <xdr:col>11</xdr:col>
      <xdr:colOff>28575</xdr:colOff>
      <xdr:row>35</xdr:row>
      <xdr:rowOff>76200</xdr:rowOff>
    </xdr:to>
    <xdr:pic>
      <xdr:nvPicPr>
        <xdr:cNvPr id="3" name="Рисунок 2" descr="https://www.mountaingoatsoftware.com/uploads/blog/Use_Case_Table1.png">
          <a:extLst>
            <a:ext uri="{FF2B5EF4-FFF2-40B4-BE49-F238E27FC236}">
              <a16:creationId xmlns:a16="http://schemas.microsoft.com/office/drawing/2014/main" id="{FEFF64F0-3641-45D7-9EE4-2122E3610003}"/>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19200" y="10610850"/>
          <a:ext cx="5514975" cy="1257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123825</xdr:colOff>
      <xdr:row>20</xdr:row>
      <xdr:rowOff>95250</xdr:rowOff>
    </xdr:from>
    <xdr:to>
      <xdr:col>9</xdr:col>
      <xdr:colOff>571500</xdr:colOff>
      <xdr:row>28</xdr:row>
      <xdr:rowOff>76200</xdr:rowOff>
    </xdr:to>
    <xdr:pic>
      <xdr:nvPicPr>
        <xdr:cNvPr id="2" name="Рисунок 1" descr="https://www.mountaingoatsoftware.com/uploads/blog/Case_Use_Table3.png">
          <a:extLst>
            <a:ext uri="{FF2B5EF4-FFF2-40B4-BE49-F238E27FC236}">
              <a16:creationId xmlns:a16="http://schemas.microsoft.com/office/drawing/2014/main" id="{D896B70D-31BB-44AD-A3C9-ABD6A14588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33425" y="3171825"/>
          <a:ext cx="5324475" cy="1276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0</xdr:colOff>
      <xdr:row>5</xdr:row>
      <xdr:rowOff>0</xdr:rowOff>
    </xdr:from>
    <xdr:to>
      <xdr:col>7</xdr:col>
      <xdr:colOff>400050</xdr:colOff>
      <xdr:row>21</xdr:row>
      <xdr:rowOff>47625</xdr:rowOff>
    </xdr:to>
    <xdr:pic>
      <xdr:nvPicPr>
        <xdr:cNvPr id="2" name="Рисунок 1" descr="https://www.mountaingoatsoftware.com/uploads/blog/Case_Use_Table5.png">
          <a:extLst>
            <a:ext uri="{FF2B5EF4-FFF2-40B4-BE49-F238E27FC236}">
              <a16:creationId xmlns:a16="http://schemas.microsoft.com/office/drawing/2014/main" id="{194FF084-942F-46A1-95BA-B654A5DF5B6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 y="6105525"/>
          <a:ext cx="4057650" cy="3133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0</xdr:colOff>
      <xdr:row>5</xdr:row>
      <xdr:rowOff>0</xdr:rowOff>
    </xdr:from>
    <xdr:to>
      <xdr:col>9</xdr:col>
      <xdr:colOff>0</xdr:colOff>
      <xdr:row>6</xdr:row>
      <xdr:rowOff>1838325</xdr:rowOff>
    </xdr:to>
    <xdr:pic>
      <xdr:nvPicPr>
        <xdr:cNvPr id="2" name="Рисунок 1" descr="https://www.mountaingoatsoftware.com/uploads/blog/Case_Use_Table7.png">
          <a:extLst>
            <a:ext uri="{FF2B5EF4-FFF2-40B4-BE49-F238E27FC236}">
              <a16:creationId xmlns:a16="http://schemas.microsoft.com/office/drawing/2014/main" id="{94F50370-3E56-477D-BC3D-836B3BC25F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 y="6105525"/>
          <a:ext cx="4876800" cy="20669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en.wikipedia.org/wiki/Use_case_points" TargetMode="External"/><Relationship Id="rId1" Type="http://schemas.openxmlformats.org/officeDocument/2006/relationships/hyperlink" Target="http://groups.umd.umich.edu/cis/tinytools/cis375/f17/team9-use-case-pts/Use_Case_Point_Calculator/"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hyperlink" Target="https://www.mountaingoatsoftware.com/articles/estimating-with-use-case-points"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0CD32A-3138-4889-9A94-FC077AFAF71C}">
  <dimension ref="B2:R22"/>
  <sheetViews>
    <sheetView tabSelected="1" workbookViewId="0"/>
  </sheetViews>
  <sheetFormatPr defaultRowHeight="15" x14ac:dyDescent="0.25"/>
  <cols>
    <col min="1" max="1" width="4.42578125" customWidth="1"/>
  </cols>
  <sheetData>
    <row r="2" spans="2:18" ht="15.75" x14ac:dyDescent="0.25">
      <c r="B2" s="38" t="s">
        <v>100</v>
      </c>
    </row>
    <row r="4" spans="2:18" ht="15.75" x14ac:dyDescent="0.25">
      <c r="B4" s="38" t="s">
        <v>101</v>
      </c>
    </row>
    <row r="5" spans="2:18" ht="15.75" customHeight="1" x14ac:dyDescent="0.25">
      <c r="B5" s="48" t="s">
        <v>102</v>
      </c>
      <c r="C5" s="48"/>
      <c r="D5" s="48"/>
      <c r="E5" s="48"/>
      <c r="F5" s="48"/>
      <c r="G5" s="48"/>
      <c r="H5" s="48"/>
      <c r="I5" s="48"/>
      <c r="J5" s="48"/>
      <c r="K5" s="48"/>
      <c r="L5" s="48"/>
      <c r="M5" s="48"/>
      <c r="N5" s="48"/>
      <c r="O5" s="48"/>
      <c r="P5" s="48"/>
      <c r="Q5" s="48"/>
      <c r="R5" s="48"/>
    </row>
    <row r="6" spans="2:18" ht="15" customHeight="1" x14ac:dyDescent="0.25">
      <c r="B6" s="48"/>
      <c r="C6" s="48"/>
      <c r="D6" s="48"/>
      <c r="E6" s="48"/>
      <c r="F6" s="48"/>
      <c r="G6" s="48"/>
      <c r="H6" s="48"/>
      <c r="I6" s="48"/>
      <c r="J6" s="48"/>
      <c r="K6" s="48"/>
      <c r="L6" s="48"/>
      <c r="M6" s="48"/>
      <c r="N6" s="48"/>
      <c r="O6" s="48"/>
      <c r="P6" s="48"/>
      <c r="Q6" s="48"/>
      <c r="R6" s="48"/>
    </row>
    <row r="7" spans="2:18" ht="15" customHeight="1" x14ac:dyDescent="0.25">
      <c r="B7" s="48"/>
      <c r="C7" s="48"/>
      <c r="D7" s="48"/>
      <c r="E7" s="48"/>
      <c r="F7" s="48"/>
      <c r="G7" s="48"/>
      <c r="H7" s="48"/>
      <c r="I7" s="48"/>
      <c r="J7" s="48"/>
      <c r="K7" s="48"/>
      <c r="L7" s="48"/>
      <c r="M7" s="48"/>
      <c r="N7" s="48"/>
      <c r="O7" s="48"/>
      <c r="P7" s="48"/>
      <c r="Q7" s="48"/>
      <c r="R7" s="48"/>
    </row>
    <row r="8" spans="2:18" ht="15" customHeight="1" x14ac:dyDescent="0.25">
      <c r="B8" s="48"/>
      <c r="C8" s="48"/>
      <c r="D8" s="48"/>
      <c r="E8" s="48"/>
      <c r="F8" s="48"/>
      <c r="G8" s="48"/>
      <c r="H8" s="48"/>
      <c r="I8" s="48"/>
      <c r="J8" s="48"/>
      <c r="K8" s="48"/>
      <c r="L8" s="48"/>
      <c r="M8" s="48"/>
      <c r="N8" s="48"/>
      <c r="O8" s="48"/>
      <c r="P8" s="48"/>
      <c r="Q8" s="48"/>
      <c r="R8" s="48"/>
    </row>
    <row r="9" spans="2:18" ht="15" customHeight="1" x14ac:dyDescent="0.25">
      <c r="B9" s="48"/>
      <c r="C9" s="48"/>
      <c r="D9" s="48"/>
      <c r="E9" s="48"/>
      <c r="F9" s="48"/>
      <c r="G9" s="48"/>
      <c r="H9" s="48"/>
      <c r="I9" s="48"/>
      <c r="J9" s="48"/>
      <c r="K9" s="48"/>
      <c r="L9" s="48"/>
      <c r="M9" s="48"/>
      <c r="N9" s="48"/>
      <c r="O9" s="48"/>
      <c r="P9" s="48"/>
      <c r="Q9" s="48"/>
      <c r="R9" s="48"/>
    </row>
    <row r="10" spans="2:18" ht="15" customHeight="1" x14ac:dyDescent="0.25">
      <c r="B10" s="37"/>
      <c r="C10" s="37"/>
      <c r="D10" s="37"/>
      <c r="E10" s="37"/>
      <c r="F10" s="37"/>
      <c r="G10" s="37"/>
      <c r="H10" s="37"/>
      <c r="I10" s="37"/>
      <c r="J10" s="37"/>
      <c r="K10" s="37"/>
      <c r="L10" s="37"/>
      <c r="M10" s="37"/>
      <c r="N10" s="37"/>
      <c r="O10" s="37"/>
      <c r="P10" s="37"/>
      <c r="Q10" s="37"/>
      <c r="R10" s="37"/>
    </row>
    <row r="11" spans="2:18" ht="15" customHeight="1" x14ac:dyDescent="0.25">
      <c r="B11" s="37"/>
      <c r="C11" s="37"/>
      <c r="D11" s="37"/>
      <c r="E11" s="37"/>
      <c r="F11" s="37"/>
      <c r="G11" s="37"/>
      <c r="H11" s="37"/>
      <c r="I11" s="37"/>
      <c r="J11" s="37"/>
      <c r="K11" s="37"/>
      <c r="L11" s="37"/>
      <c r="M11" s="37"/>
      <c r="N11" s="37"/>
      <c r="O11" s="37"/>
      <c r="P11" s="37"/>
      <c r="Q11" s="37"/>
      <c r="R11" s="37"/>
    </row>
    <row r="12" spans="2:18" ht="15" customHeight="1" x14ac:dyDescent="0.25">
      <c r="B12" s="38" t="s">
        <v>104</v>
      </c>
      <c r="C12" s="37"/>
      <c r="D12" s="37"/>
      <c r="E12" s="37"/>
      <c r="F12" s="37"/>
      <c r="G12" s="37"/>
      <c r="H12" s="37"/>
      <c r="I12" s="37"/>
      <c r="J12" s="37"/>
      <c r="K12" s="37"/>
      <c r="L12" s="37"/>
      <c r="M12" s="37"/>
      <c r="N12" s="37"/>
      <c r="O12" s="37"/>
      <c r="P12" s="37"/>
      <c r="Q12" s="37"/>
      <c r="R12" s="37"/>
    </row>
    <row r="13" spans="2:18" ht="15" customHeight="1" x14ac:dyDescent="0.25">
      <c r="B13" s="39" t="s">
        <v>105</v>
      </c>
      <c r="C13" s="40"/>
      <c r="D13" s="40"/>
      <c r="E13" s="40"/>
      <c r="F13" s="40"/>
      <c r="G13" s="40"/>
      <c r="H13" s="40"/>
      <c r="I13" s="40"/>
      <c r="J13" s="40"/>
      <c r="K13" s="40"/>
      <c r="L13" s="40"/>
      <c r="M13" s="40"/>
      <c r="N13" s="40"/>
      <c r="O13" s="40"/>
      <c r="P13" s="40"/>
      <c r="Q13" s="40"/>
      <c r="R13" s="40"/>
    </row>
    <row r="14" spans="2:18" ht="15" customHeight="1" x14ac:dyDescent="0.25">
      <c r="C14" s="37"/>
      <c r="D14" s="37"/>
      <c r="E14" s="37"/>
      <c r="F14" s="37"/>
      <c r="G14" s="37"/>
      <c r="H14" s="37"/>
      <c r="I14" s="37"/>
      <c r="J14" s="37"/>
      <c r="K14" s="37"/>
      <c r="L14" s="37"/>
      <c r="M14" s="37"/>
      <c r="N14" s="37"/>
      <c r="O14" s="37"/>
      <c r="P14" s="37"/>
      <c r="Q14" s="37"/>
      <c r="R14" s="37"/>
    </row>
    <row r="15" spans="2:18" ht="15" customHeight="1" x14ac:dyDescent="0.25">
      <c r="B15" s="37"/>
      <c r="C15" s="37"/>
      <c r="D15" s="37"/>
      <c r="E15" s="37"/>
      <c r="F15" s="37"/>
      <c r="G15" s="37"/>
      <c r="H15" s="37"/>
      <c r="I15" s="37"/>
      <c r="J15" s="37"/>
      <c r="K15" s="37"/>
      <c r="L15" s="37"/>
      <c r="M15" s="37"/>
      <c r="N15" s="37"/>
      <c r="O15" s="37"/>
      <c r="P15" s="37"/>
      <c r="Q15" s="37"/>
      <c r="R15" s="37"/>
    </row>
    <row r="16" spans="2:18" ht="15" customHeight="1" x14ac:dyDescent="0.25">
      <c r="B16" s="42" t="s">
        <v>106</v>
      </c>
      <c r="C16" s="37"/>
      <c r="D16" s="37"/>
      <c r="E16" s="37"/>
      <c r="F16" s="37"/>
      <c r="G16" s="37"/>
      <c r="H16" s="37"/>
      <c r="I16" s="37"/>
      <c r="J16" s="37"/>
      <c r="K16" s="37"/>
      <c r="L16" s="37"/>
      <c r="M16" s="37"/>
      <c r="N16" s="37"/>
      <c r="O16" s="37"/>
      <c r="P16" s="37"/>
      <c r="Q16" s="37"/>
      <c r="R16" s="37"/>
    </row>
    <row r="17" spans="2:18" ht="15" customHeight="1" x14ac:dyDescent="0.25">
      <c r="B17" s="45" t="s">
        <v>103</v>
      </c>
      <c r="C17" s="40"/>
      <c r="D17" s="40"/>
      <c r="E17" s="40"/>
      <c r="F17" s="40"/>
      <c r="G17" s="40"/>
      <c r="H17" s="40"/>
      <c r="I17" s="40"/>
      <c r="J17" s="40"/>
      <c r="K17" s="40"/>
      <c r="L17" s="40"/>
      <c r="M17" s="40"/>
      <c r="N17" s="40"/>
      <c r="O17" s="40"/>
      <c r="P17" s="40"/>
      <c r="Q17" s="40"/>
      <c r="R17" s="40"/>
    </row>
    <row r="18" spans="2:18" ht="15" customHeight="1" x14ac:dyDescent="0.25">
      <c r="B18" s="37"/>
      <c r="C18" s="37"/>
      <c r="D18" s="37"/>
      <c r="E18" s="37"/>
      <c r="F18" s="37"/>
      <c r="G18" s="37"/>
      <c r="H18" s="37"/>
      <c r="I18" s="37"/>
      <c r="J18" s="37"/>
      <c r="K18" s="37"/>
      <c r="L18" s="37"/>
      <c r="M18" s="37"/>
      <c r="N18" s="37"/>
      <c r="O18" s="37"/>
      <c r="P18" s="37"/>
      <c r="Q18" s="37"/>
      <c r="R18" s="37"/>
    </row>
    <row r="19" spans="2:18" ht="15.75" x14ac:dyDescent="0.25">
      <c r="B19" s="43" t="s">
        <v>109</v>
      </c>
    </row>
    <row r="20" spans="2:18" ht="15.75" x14ac:dyDescent="0.25">
      <c r="B20" s="46" t="s">
        <v>107</v>
      </c>
      <c r="C20" s="47"/>
      <c r="D20" s="47"/>
      <c r="E20" s="47"/>
      <c r="F20" s="47"/>
      <c r="G20" s="47"/>
      <c r="H20" s="47"/>
      <c r="I20" s="47"/>
      <c r="J20" s="47"/>
      <c r="K20" s="47"/>
      <c r="L20" s="47"/>
      <c r="M20" s="47"/>
      <c r="N20" s="47"/>
      <c r="O20" s="47"/>
      <c r="P20" s="47"/>
      <c r="Q20" s="47"/>
      <c r="R20" s="47"/>
    </row>
    <row r="21" spans="2:18" ht="15.75" x14ac:dyDescent="0.25">
      <c r="B21" s="44"/>
    </row>
    <row r="22" spans="2:18" ht="15.75" x14ac:dyDescent="0.25">
      <c r="B22" s="43" t="s">
        <v>108</v>
      </c>
    </row>
  </sheetData>
  <mergeCells count="1">
    <mergeCell ref="B5:R9"/>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BDD239-55A0-4492-AD78-6FF7418B308D}">
  <dimension ref="B2:AC47"/>
  <sheetViews>
    <sheetView zoomScaleNormal="100" workbookViewId="0">
      <selection activeCell="C38" sqref="C38:E46"/>
    </sheetView>
  </sheetViews>
  <sheetFormatPr defaultRowHeight="15" x14ac:dyDescent="0.25"/>
  <cols>
    <col min="1" max="1" width="7.85546875" customWidth="1"/>
    <col min="2" max="2" width="10.85546875" customWidth="1"/>
    <col min="3" max="3" width="30.28515625" customWidth="1"/>
    <col min="5" max="5" width="10.85546875" customWidth="1"/>
    <col min="6" max="6" width="12.7109375" customWidth="1"/>
    <col min="7" max="7" width="7.5703125" style="24" customWidth="1"/>
    <col min="8" max="8" width="5.140625" customWidth="1"/>
    <col min="12" max="12" width="5.140625" customWidth="1"/>
    <col min="13" max="13" width="5.5703125" customWidth="1"/>
    <col min="14" max="14" width="4.28515625" customWidth="1"/>
    <col min="15" max="15" width="4.85546875" customWidth="1"/>
    <col min="17" max="17" width="10.28515625" customWidth="1"/>
    <col min="20" max="20" width="25.5703125" customWidth="1"/>
  </cols>
  <sheetData>
    <row r="2" spans="2:29" ht="18.75" x14ac:dyDescent="0.3">
      <c r="B2" s="15" t="s">
        <v>36</v>
      </c>
      <c r="I2" s="22" t="s">
        <v>99</v>
      </c>
      <c r="Q2" s="14">
        <f xml:space="preserve"> (UUCW + UAW) * TCF * ECF</f>
        <v>0</v>
      </c>
      <c r="T2" s="13" t="s">
        <v>30</v>
      </c>
      <c r="U2" s="13">
        <v>21</v>
      </c>
      <c r="W2" s="11" t="s">
        <v>40</v>
      </c>
      <c r="Y2" s="14">
        <f>Q2*U2</f>
        <v>0</v>
      </c>
    </row>
    <row r="4" spans="2:29" ht="15.75" thickBot="1" x14ac:dyDescent="0.3"/>
    <row r="5" spans="2:29" ht="15.75" x14ac:dyDescent="0.25">
      <c r="B5" s="17" t="s">
        <v>94</v>
      </c>
      <c r="C5" s="17" t="s">
        <v>89</v>
      </c>
      <c r="D5" s="17" t="s">
        <v>27</v>
      </c>
      <c r="E5" s="17" t="s">
        <v>23</v>
      </c>
      <c r="F5" s="17" t="s">
        <v>81</v>
      </c>
      <c r="H5" s="26"/>
      <c r="I5" s="26"/>
      <c r="S5" s="27" t="s">
        <v>31</v>
      </c>
      <c r="T5" s="28"/>
      <c r="U5" s="28"/>
      <c r="V5" s="28"/>
      <c r="W5" s="28"/>
      <c r="X5" s="28"/>
      <c r="Y5" s="28"/>
      <c r="Z5" s="28"/>
      <c r="AA5" s="28"/>
      <c r="AB5" s="28"/>
      <c r="AC5" s="29"/>
    </row>
    <row r="6" spans="2:29" x14ac:dyDescent="0.25">
      <c r="B6" s="18" t="s">
        <v>83</v>
      </c>
      <c r="C6" s="18" t="s">
        <v>90</v>
      </c>
      <c r="D6" s="19">
        <v>5</v>
      </c>
      <c r="E6" s="19">
        <v>0</v>
      </c>
      <c r="F6" s="19">
        <f>D6*E6</f>
        <v>0</v>
      </c>
      <c r="H6" s="26"/>
      <c r="I6" s="26"/>
      <c r="S6" s="30" t="s">
        <v>32</v>
      </c>
      <c r="T6" s="31"/>
      <c r="U6" s="31"/>
      <c r="V6" s="31"/>
      <c r="W6" s="31"/>
      <c r="X6" s="31"/>
      <c r="Y6" s="31"/>
      <c r="Z6" s="31"/>
      <c r="AA6" s="31"/>
      <c r="AB6" s="31"/>
      <c r="AC6" s="32"/>
    </row>
    <row r="7" spans="2:29" ht="30" x14ac:dyDescent="0.25">
      <c r="B7" s="18" t="s">
        <v>85</v>
      </c>
      <c r="C7" s="18" t="s">
        <v>91</v>
      </c>
      <c r="D7" s="19">
        <v>10</v>
      </c>
      <c r="E7" s="19">
        <v>0</v>
      </c>
      <c r="F7" s="19">
        <f t="shared" ref="F7:F8" si="0">D7*E7</f>
        <v>0</v>
      </c>
      <c r="H7" s="26"/>
      <c r="I7" s="26"/>
      <c r="S7" s="30" t="s">
        <v>33</v>
      </c>
      <c r="T7" s="31"/>
      <c r="U7" s="31"/>
      <c r="V7" s="31"/>
      <c r="W7" s="31"/>
      <c r="X7" s="31"/>
      <c r="Y7" s="31"/>
      <c r="Z7" s="31"/>
      <c r="AA7" s="31"/>
      <c r="AB7" s="31"/>
      <c r="AC7" s="33"/>
    </row>
    <row r="8" spans="2:29" x14ac:dyDescent="0.25">
      <c r="B8" s="18" t="s">
        <v>87</v>
      </c>
      <c r="C8" s="18" t="s">
        <v>92</v>
      </c>
      <c r="D8" s="19">
        <v>15</v>
      </c>
      <c r="E8" s="19">
        <v>0</v>
      </c>
      <c r="F8" s="19">
        <f t="shared" si="0"/>
        <v>0</v>
      </c>
      <c r="S8" s="30" t="s">
        <v>34</v>
      </c>
      <c r="T8" s="31"/>
      <c r="U8" s="31"/>
      <c r="V8" s="31"/>
      <c r="W8" s="31"/>
      <c r="X8" s="31"/>
      <c r="Y8" s="31"/>
      <c r="Z8" s="31"/>
      <c r="AA8" s="31"/>
      <c r="AB8" s="31"/>
      <c r="AC8" s="33"/>
    </row>
    <row r="9" spans="2:29" ht="19.5" thickBot="1" x14ac:dyDescent="0.35">
      <c r="D9" s="12" t="s">
        <v>24</v>
      </c>
      <c r="E9" s="20">
        <f>SUM(E6:E8)</f>
        <v>0</v>
      </c>
      <c r="F9" s="23">
        <f>SUM(F6:F8)</f>
        <v>0</v>
      </c>
      <c r="S9" s="34" t="s">
        <v>35</v>
      </c>
      <c r="T9" s="35"/>
      <c r="U9" s="35"/>
      <c r="V9" s="35"/>
      <c r="W9" s="35"/>
      <c r="X9" s="35"/>
      <c r="Y9" s="35"/>
      <c r="Z9" s="35"/>
      <c r="AA9" s="35"/>
      <c r="AB9" s="35"/>
      <c r="AC9" s="36"/>
    </row>
    <row r="13" spans="2:29" ht="15.75" x14ac:dyDescent="0.25">
      <c r="B13" s="17" t="s">
        <v>93</v>
      </c>
      <c r="C13" s="17" t="s">
        <v>82</v>
      </c>
      <c r="D13" s="17" t="s">
        <v>27</v>
      </c>
      <c r="E13" s="17" t="s">
        <v>23</v>
      </c>
      <c r="F13" s="17" t="s">
        <v>81</v>
      </c>
    </row>
    <row r="14" spans="2:29" ht="75" x14ac:dyDescent="0.25">
      <c r="B14" s="18" t="s">
        <v>83</v>
      </c>
      <c r="C14" s="18" t="s">
        <v>84</v>
      </c>
      <c r="D14" s="19">
        <v>1</v>
      </c>
      <c r="E14" s="19">
        <v>0</v>
      </c>
      <c r="F14" s="19">
        <f>D14*E14</f>
        <v>0</v>
      </c>
    </row>
    <row r="15" spans="2:29" ht="105" x14ac:dyDescent="0.25">
      <c r="B15" s="18" t="s">
        <v>85</v>
      </c>
      <c r="C15" s="18" t="s">
        <v>86</v>
      </c>
      <c r="D15" s="19">
        <v>2</v>
      </c>
      <c r="E15" s="19">
        <v>0</v>
      </c>
      <c r="F15" s="19">
        <f t="shared" ref="F15:F16" si="1">D15*E15</f>
        <v>0</v>
      </c>
    </row>
    <row r="16" spans="2:29" ht="60" x14ac:dyDescent="0.25">
      <c r="B16" s="18" t="s">
        <v>87</v>
      </c>
      <c r="C16" s="18" t="s">
        <v>88</v>
      </c>
      <c r="D16" s="19">
        <v>3</v>
      </c>
      <c r="E16" s="19">
        <v>0</v>
      </c>
      <c r="F16" s="19">
        <f t="shared" si="1"/>
        <v>0</v>
      </c>
    </row>
    <row r="17" spans="2:27" ht="15" customHeight="1" x14ac:dyDescent="0.3">
      <c r="D17" s="12" t="s">
        <v>25</v>
      </c>
      <c r="E17" s="20">
        <f>SUM(E14:E16)</f>
        <v>0</v>
      </c>
      <c r="F17" s="23">
        <f>SUM(F14:F16)</f>
        <v>0</v>
      </c>
    </row>
    <row r="19" spans="2:27" ht="15" customHeight="1" x14ac:dyDescent="0.25"/>
    <row r="20" spans="2:27" ht="48" customHeight="1" x14ac:dyDescent="0.25">
      <c r="B20" s="17" t="s">
        <v>41</v>
      </c>
      <c r="C20" s="17" t="s">
        <v>42</v>
      </c>
      <c r="D20" s="17" t="s">
        <v>27</v>
      </c>
      <c r="E20" s="17" t="s">
        <v>28</v>
      </c>
      <c r="F20" s="17" t="s">
        <v>81</v>
      </c>
      <c r="U20" s="49" t="s">
        <v>29</v>
      </c>
      <c r="V20" s="49"/>
      <c r="W20" s="49"/>
      <c r="X20" s="49"/>
      <c r="Y20" s="49"/>
      <c r="Z20" s="49"/>
      <c r="AA20" s="49"/>
    </row>
    <row r="21" spans="2:27" ht="25.5" customHeight="1" x14ac:dyDescent="0.25">
      <c r="B21" s="18" t="s">
        <v>59</v>
      </c>
      <c r="C21" s="18" t="s">
        <v>26</v>
      </c>
      <c r="D21" s="19">
        <v>2</v>
      </c>
      <c r="E21" s="41">
        <v>2</v>
      </c>
      <c r="F21" s="19">
        <f>D21*E21</f>
        <v>4</v>
      </c>
      <c r="T21" s="16"/>
      <c r="U21" s="49"/>
      <c r="V21" s="49"/>
      <c r="W21" s="49"/>
      <c r="X21" s="49"/>
      <c r="Y21" s="49"/>
      <c r="Z21" s="49"/>
      <c r="AA21" s="49"/>
    </row>
    <row r="22" spans="2:27" ht="30" x14ac:dyDescent="0.25">
      <c r="B22" s="18" t="s">
        <v>60</v>
      </c>
      <c r="C22" s="18" t="s">
        <v>61</v>
      </c>
      <c r="D22" s="19">
        <v>1</v>
      </c>
      <c r="E22" s="41">
        <v>2</v>
      </c>
      <c r="F22" s="19">
        <f t="shared" ref="F22:F33" si="2">D22*E22</f>
        <v>2</v>
      </c>
      <c r="T22" s="16"/>
      <c r="U22" s="49"/>
      <c r="V22" s="49"/>
      <c r="W22" s="49"/>
      <c r="X22" s="49"/>
      <c r="Y22" s="49"/>
      <c r="Z22" s="49"/>
      <c r="AA22" s="49"/>
    </row>
    <row r="23" spans="2:27" ht="30" x14ac:dyDescent="0.25">
      <c r="B23" s="18" t="s">
        <v>62</v>
      </c>
      <c r="C23" s="18" t="s">
        <v>37</v>
      </c>
      <c r="D23" s="19">
        <v>1</v>
      </c>
      <c r="E23" s="41">
        <v>5</v>
      </c>
      <c r="F23" s="19">
        <f t="shared" si="2"/>
        <v>5</v>
      </c>
      <c r="T23" s="16"/>
      <c r="U23" s="49"/>
      <c r="V23" s="49"/>
      <c r="W23" s="49"/>
      <c r="X23" s="49"/>
      <c r="Y23" s="49"/>
      <c r="Z23" s="49"/>
      <c r="AA23" s="49"/>
    </row>
    <row r="24" spans="2:27" ht="30" x14ac:dyDescent="0.25">
      <c r="B24" s="18" t="s">
        <v>63</v>
      </c>
      <c r="C24" s="18" t="s">
        <v>38</v>
      </c>
      <c r="D24" s="19">
        <v>1</v>
      </c>
      <c r="E24" s="41">
        <v>5</v>
      </c>
      <c r="F24" s="19">
        <f t="shared" si="2"/>
        <v>5</v>
      </c>
      <c r="T24" s="16"/>
      <c r="U24" s="49"/>
      <c r="V24" s="49"/>
      <c r="W24" s="49"/>
      <c r="X24" s="49"/>
      <c r="Y24" s="49"/>
      <c r="Z24" s="49"/>
      <c r="AA24" s="49"/>
    </row>
    <row r="25" spans="2:27" ht="30" x14ac:dyDescent="0.25">
      <c r="B25" s="18" t="s">
        <v>64</v>
      </c>
      <c r="C25" s="18" t="s">
        <v>65</v>
      </c>
      <c r="D25" s="19">
        <v>1</v>
      </c>
      <c r="E25" s="41">
        <v>4</v>
      </c>
      <c r="F25" s="19">
        <f t="shared" si="2"/>
        <v>4</v>
      </c>
      <c r="T25" s="16"/>
      <c r="U25" s="49"/>
      <c r="V25" s="49"/>
      <c r="W25" s="49"/>
      <c r="X25" s="49"/>
      <c r="Y25" s="49"/>
      <c r="Z25" s="49"/>
      <c r="AA25" s="49"/>
    </row>
    <row r="26" spans="2:27" x14ac:dyDescent="0.25">
      <c r="B26" s="18" t="s">
        <v>66</v>
      </c>
      <c r="C26" s="18" t="s">
        <v>67</v>
      </c>
      <c r="D26" s="19">
        <v>0.5</v>
      </c>
      <c r="E26" s="41">
        <v>2</v>
      </c>
      <c r="F26" s="19">
        <f t="shared" si="2"/>
        <v>1</v>
      </c>
      <c r="T26" s="16"/>
      <c r="U26" s="49"/>
      <c r="V26" s="49"/>
      <c r="W26" s="49"/>
      <c r="X26" s="49"/>
      <c r="Y26" s="49"/>
      <c r="Z26" s="49"/>
      <c r="AA26" s="49"/>
    </row>
    <row r="27" spans="2:27" x14ac:dyDescent="0.25">
      <c r="B27" s="18" t="s">
        <v>68</v>
      </c>
      <c r="C27" s="18" t="s">
        <v>69</v>
      </c>
      <c r="D27" s="19">
        <v>0.5</v>
      </c>
      <c r="E27" s="41">
        <v>4</v>
      </c>
      <c r="F27" s="19">
        <f t="shared" si="2"/>
        <v>2</v>
      </c>
      <c r="T27" s="16"/>
      <c r="U27" s="49"/>
      <c r="V27" s="49"/>
      <c r="W27" s="49"/>
      <c r="X27" s="49"/>
      <c r="Y27" s="49"/>
      <c r="Z27" s="49"/>
      <c r="AA27" s="49"/>
    </row>
    <row r="28" spans="2:27" ht="30" x14ac:dyDescent="0.25">
      <c r="B28" s="18" t="s">
        <v>70</v>
      </c>
      <c r="C28" s="18" t="s">
        <v>39</v>
      </c>
      <c r="D28" s="19">
        <v>2</v>
      </c>
      <c r="E28" s="41">
        <v>0</v>
      </c>
      <c r="F28" s="19">
        <f t="shared" si="2"/>
        <v>0</v>
      </c>
      <c r="T28" s="16"/>
      <c r="U28" s="49"/>
      <c r="V28" s="49"/>
      <c r="W28" s="49"/>
      <c r="X28" s="49"/>
      <c r="Y28" s="49"/>
      <c r="Z28" s="49"/>
      <c r="AA28" s="49"/>
    </row>
    <row r="29" spans="2:27" x14ac:dyDescent="0.25">
      <c r="B29" s="18" t="s">
        <v>71</v>
      </c>
      <c r="C29" s="18" t="s">
        <v>72</v>
      </c>
      <c r="D29" s="19">
        <v>1</v>
      </c>
      <c r="E29" s="41">
        <v>4</v>
      </c>
      <c r="F29" s="19">
        <f t="shared" si="2"/>
        <v>4</v>
      </c>
      <c r="T29" s="16"/>
      <c r="U29" s="49"/>
      <c r="V29" s="49"/>
      <c r="W29" s="49"/>
      <c r="X29" s="49"/>
      <c r="Y29" s="49"/>
      <c r="Z29" s="49"/>
      <c r="AA29" s="49"/>
    </row>
    <row r="30" spans="2:27" x14ac:dyDescent="0.25">
      <c r="B30" s="18" t="s">
        <v>73</v>
      </c>
      <c r="C30" s="18" t="s">
        <v>74</v>
      </c>
      <c r="D30" s="19">
        <v>1</v>
      </c>
      <c r="E30" s="41">
        <v>5</v>
      </c>
      <c r="F30" s="19">
        <f t="shared" si="2"/>
        <v>5</v>
      </c>
      <c r="T30" s="16"/>
      <c r="U30" s="49"/>
      <c r="V30" s="49"/>
      <c r="W30" s="49"/>
      <c r="X30" s="49"/>
      <c r="Y30" s="49"/>
      <c r="Z30" s="49"/>
      <c r="AA30" s="49"/>
    </row>
    <row r="31" spans="2:27" x14ac:dyDescent="0.25">
      <c r="B31" s="18" t="s">
        <v>75</v>
      </c>
      <c r="C31" s="18" t="s">
        <v>76</v>
      </c>
      <c r="D31" s="19">
        <v>1</v>
      </c>
      <c r="E31" s="41">
        <v>3</v>
      </c>
      <c r="F31" s="19">
        <f t="shared" si="2"/>
        <v>3</v>
      </c>
      <c r="T31" s="16"/>
      <c r="U31" s="49"/>
      <c r="V31" s="49"/>
      <c r="W31" s="49"/>
      <c r="X31" s="49"/>
      <c r="Y31" s="49"/>
      <c r="Z31" s="49"/>
      <c r="AA31" s="49"/>
    </row>
    <row r="32" spans="2:27" x14ac:dyDescent="0.25">
      <c r="B32" s="18" t="s">
        <v>77</v>
      </c>
      <c r="C32" s="18" t="s">
        <v>78</v>
      </c>
      <c r="D32" s="19">
        <v>1</v>
      </c>
      <c r="E32" s="41">
        <v>0</v>
      </c>
      <c r="F32" s="19">
        <f t="shared" si="2"/>
        <v>0</v>
      </c>
      <c r="T32" s="16"/>
      <c r="U32" s="49"/>
      <c r="V32" s="49"/>
      <c r="W32" s="49"/>
      <c r="X32" s="49"/>
      <c r="Y32" s="49"/>
      <c r="Z32" s="49"/>
      <c r="AA32" s="49"/>
    </row>
    <row r="33" spans="2:27" ht="30" x14ac:dyDescent="0.25">
      <c r="B33" s="18" t="s">
        <v>79</v>
      </c>
      <c r="C33" s="18" t="s">
        <v>80</v>
      </c>
      <c r="D33" s="19">
        <v>1</v>
      </c>
      <c r="E33" s="41">
        <v>5</v>
      </c>
      <c r="F33" s="19">
        <f t="shared" si="2"/>
        <v>5</v>
      </c>
      <c r="T33" s="16"/>
      <c r="U33" s="49"/>
      <c r="V33" s="49"/>
      <c r="W33" s="49"/>
      <c r="X33" s="49"/>
      <c r="Y33" s="49"/>
      <c r="Z33" s="49"/>
      <c r="AA33" s="49"/>
    </row>
    <row r="34" spans="2:27" ht="18" x14ac:dyDescent="0.25">
      <c r="D34" s="22" t="s">
        <v>98</v>
      </c>
      <c r="E34" s="20">
        <f>SUM(E21:E33)</f>
        <v>41</v>
      </c>
      <c r="F34" s="12">
        <f>SUM(F21:F33)</f>
        <v>40</v>
      </c>
      <c r="T34" s="16"/>
      <c r="U34" s="49"/>
      <c r="V34" s="49"/>
      <c r="W34" s="49"/>
      <c r="X34" s="49"/>
      <c r="Y34" s="49"/>
      <c r="Z34" s="49"/>
      <c r="AA34" s="49"/>
    </row>
    <row r="35" spans="2:27" ht="21" x14ac:dyDescent="0.35">
      <c r="D35" s="22" t="s">
        <v>95</v>
      </c>
      <c r="G35" s="25">
        <f xml:space="preserve"> 0.6 + (TF/100)</f>
        <v>1</v>
      </c>
      <c r="T35" s="16"/>
      <c r="U35" s="49"/>
      <c r="V35" s="49"/>
      <c r="W35" s="49"/>
      <c r="X35" s="49"/>
      <c r="Y35" s="49"/>
      <c r="Z35" s="49"/>
      <c r="AA35" s="49"/>
    </row>
    <row r="36" spans="2:27" ht="38.25" customHeight="1" x14ac:dyDescent="0.25">
      <c r="T36" s="16"/>
      <c r="U36" s="49"/>
      <c r="V36" s="49"/>
      <c r="W36" s="49"/>
      <c r="X36" s="49"/>
      <c r="Y36" s="49"/>
      <c r="Z36" s="49"/>
      <c r="AA36" s="49"/>
    </row>
    <row r="37" spans="2:27" ht="15.75" x14ac:dyDescent="0.25">
      <c r="B37" s="17" t="s">
        <v>41</v>
      </c>
      <c r="C37" s="17" t="s">
        <v>42</v>
      </c>
      <c r="D37" s="17" t="s">
        <v>27</v>
      </c>
      <c r="E37" s="17" t="s">
        <v>28</v>
      </c>
      <c r="F37" s="17" t="s">
        <v>81</v>
      </c>
      <c r="T37" s="16"/>
      <c r="U37" s="16"/>
      <c r="V37" s="16"/>
      <c r="W37" s="16"/>
      <c r="X37" s="16"/>
      <c r="Y37" s="16"/>
      <c r="Z37" s="16"/>
      <c r="AA37" s="16"/>
    </row>
    <row r="38" spans="2:27" ht="45" x14ac:dyDescent="0.25">
      <c r="B38" s="18" t="s">
        <v>43</v>
      </c>
      <c r="C38" s="18" t="s">
        <v>44</v>
      </c>
      <c r="D38" s="19">
        <v>1.5</v>
      </c>
      <c r="E38" s="41">
        <v>5</v>
      </c>
      <c r="F38" s="19">
        <f t="shared" ref="F38:F45" si="3">D38*E38</f>
        <v>7.5</v>
      </c>
      <c r="T38" s="16"/>
      <c r="U38" s="16"/>
      <c r="V38" s="16"/>
      <c r="W38" s="16"/>
      <c r="X38" s="16"/>
      <c r="Y38" s="16"/>
      <c r="Z38" s="16"/>
      <c r="AA38" s="16"/>
    </row>
    <row r="39" spans="2:27" x14ac:dyDescent="0.25">
      <c r="B39" s="18" t="s">
        <v>45</v>
      </c>
      <c r="C39" s="18" t="s">
        <v>46</v>
      </c>
      <c r="D39" s="19">
        <v>0.5</v>
      </c>
      <c r="E39" s="41">
        <v>5</v>
      </c>
      <c r="F39" s="19">
        <f t="shared" si="3"/>
        <v>2.5</v>
      </c>
      <c r="T39" s="16"/>
      <c r="U39" s="16"/>
      <c r="V39" s="16"/>
      <c r="W39" s="16"/>
      <c r="X39" s="16"/>
      <c r="Y39" s="16"/>
      <c r="Z39" s="16"/>
      <c r="AA39" s="16"/>
    </row>
    <row r="40" spans="2:27" ht="45" x14ac:dyDescent="0.25">
      <c r="B40" s="18" t="s">
        <v>47</v>
      </c>
      <c r="C40" s="18" t="s">
        <v>48</v>
      </c>
      <c r="D40" s="19">
        <v>1</v>
      </c>
      <c r="E40" s="41">
        <v>5</v>
      </c>
      <c r="F40" s="19">
        <f t="shared" si="3"/>
        <v>5</v>
      </c>
      <c r="T40" s="16"/>
      <c r="U40" s="16"/>
      <c r="V40" s="16"/>
      <c r="W40" s="16"/>
      <c r="X40" s="16"/>
      <c r="Y40" s="16"/>
      <c r="Z40" s="16"/>
      <c r="AA40" s="16"/>
    </row>
    <row r="41" spans="2:27" ht="30" x14ac:dyDescent="0.25">
      <c r="B41" s="18" t="s">
        <v>49</v>
      </c>
      <c r="C41" s="18" t="s">
        <v>50</v>
      </c>
      <c r="D41" s="19">
        <v>0.5</v>
      </c>
      <c r="E41" s="41">
        <v>5</v>
      </c>
      <c r="F41" s="19">
        <f t="shared" si="3"/>
        <v>2.5</v>
      </c>
      <c r="T41" s="16"/>
      <c r="U41" s="16"/>
      <c r="V41" s="16"/>
      <c r="W41" s="16"/>
      <c r="X41" s="16"/>
      <c r="Y41" s="16"/>
      <c r="Z41" s="16"/>
      <c r="AA41" s="16"/>
    </row>
    <row r="42" spans="2:27" x14ac:dyDescent="0.25">
      <c r="B42" s="18" t="s">
        <v>51</v>
      </c>
      <c r="C42" s="18" t="s">
        <v>52</v>
      </c>
      <c r="D42" s="19">
        <v>1</v>
      </c>
      <c r="E42" s="41">
        <v>5</v>
      </c>
      <c r="F42" s="19">
        <f t="shared" si="3"/>
        <v>5</v>
      </c>
      <c r="T42" s="16"/>
      <c r="U42" s="16"/>
      <c r="V42" s="16"/>
      <c r="W42" s="16"/>
      <c r="X42" s="16"/>
      <c r="Y42" s="16"/>
      <c r="Z42" s="16"/>
      <c r="AA42" s="16"/>
    </row>
    <row r="43" spans="2:27" x14ac:dyDescent="0.25">
      <c r="B43" s="18" t="s">
        <v>53</v>
      </c>
      <c r="C43" s="18" t="s">
        <v>54</v>
      </c>
      <c r="D43" s="19">
        <v>2</v>
      </c>
      <c r="E43" s="41">
        <v>3</v>
      </c>
      <c r="F43" s="19">
        <f t="shared" si="3"/>
        <v>6</v>
      </c>
    </row>
    <row r="44" spans="2:27" ht="30" x14ac:dyDescent="0.25">
      <c r="B44" s="18" t="s">
        <v>55</v>
      </c>
      <c r="C44" s="18" t="s">
        <v>56</v>
      </c>
      <c r="D44" s="19">
        <v>-1</v>
      </c>
      <c r="E44" s="41">
        <v>0</v>
      </c>
      <c r="F44" s="19">
        <f t="shared" si="3"/>
        <v>0</v>
      </c>
    </row>
    <row r="45" spans="2:27" ht="30" x14ac:dyDescent="0.25">
      <c r="B45" s="18" t="s">
        <v>57</v>
      </c>
      <c r="C45" s="18" t="s">
        <v>58</v>
      </c>
      <c r="D45" s="19">
        <v>-1</v>
      </c>
      <c r="E45" s="41">
        <v>3</v>
      </c>
      <c r="F45" s="19">
        <f t="shared" si="3"/>
        <v>-3</v>
      </c>
    </row>
    <row r="46" spans="2:27" ht="18" x14ac:dyDescent="0.25">
      <c r="D46" s="21" t="s">
        <v>97</v>
      </c>
      <c r="E46" s="20">
        <f>SUM(E38:E45)</f>
        <v>31</v>
      </c>
      <c r="F46" s="12">
        <f>SUM(F38:F45)</f>
        <v>25.5</v>
      </c>
    </row>
    <row r="47" spans="2:27" ht="21" x14ac:dyDescent="0.35">
      <c r="D47" s="22" t="s">
        <v>96</v>
      </c>
      <c r="G47" s="25">
        <f>1.4+(-0.03*EF)</f>
        <v>0.6349999999999999</v>
      </c>
    </row>
  </sheetData>
  <mergeCells count="1">
    <mergeCell ref="U20:AA36"/>
  </mergeCells>
  <hyperlinks>
    <hyperlink ref="B2" r:id="rId1" xr:uid="{C4A3D91A-B93A-4FDB-925A-4FE5615DD34F}"/>
    <hyperlink ref="W2" r:id="rId2" xr:uid="{EFC15A20-7F96-4467-819D-3112E6F6DBBA}"/>
  </hyperlinks>
  <pageMargins left="0.7" right="0.7" top="0.75" bottom="0.75" header="0.3" footer="0.3"/>
  <pageSetup paperSize="9" orientation="portrait" r:id="rId3"/>
  <drawing r:id="rId4"/>
  <legacy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P30"/>
  <sheetViews>
    <sheetView workbookViewId="0">
      <selection activeCell="B4" sqref="B4"/>
    </sheetView>
  </sheetViews>
  <sheetFormatPr defaultRowHeight="15" x14ac:dyDescent="0.25"/>
  <sheetData>
    <row r="2" spans="2:16" ht="23.25" x14ac:dyDescent="0.25">
      <c r="B2" s="8" t="s">
        <v>6</v>
      </c>
      <c r="P2" s="11" t="s">
        <v>22</v>
      </c>
    </row>
    <row r="3" spans="2:16" ht="23.25" x14ac:dyDescent="0.25">
      <c r="B3" s="56" t="s">
        <v>110</v>
      </c>
    </row>
    <row r="5" spans="2:16" ht="18" x14ac:dyDescent="0.25">
      <c r="B5" s="1" t="s">
        <v>0</v>
      </c>
    </row>
    <row r="6" spans="2:16" x14ac:dyDescent="0.25">
      <c r="B6" s="50" t="s">
        <v>1</v>
      </c>
      <c r="C6" s="50"/>
      <c r="D6" s="50"/>
      <c r="E6" s="50"/>
      <c r="F6" s="50"/>
      <c r="G6" s="50"/>
      <c r="H6" s="50"/>
      <c r="I6" s="50"/>
      <c r="J6" s="50"/>
      <c r="K6" s="50"/>
    </row>
    <row r="7" spans="2:16" x14ac:dyDescent="0.25">
      <c r="B7" s="50"/>
      <c r="C7" s="50"/>
      <c r="D7" s="50"/>
      <c r="E7" s="50"/>
      <c r="F7" s="50"/>
      <c r="G7" s="50"/>
      <c r="H7" s="50"/>
      <c r="I7" s="50"/>
      <c r="J7" s="50"/>
      <c r="K7" s="50"/>
    </row>
    <row r="8" spans="2:16" x14ac:dyDescent="0.25">
      <c r="B8" s="50"/>
      <c r="C8" s="50"/>
      <c r="D8" s="50"/>
      <c r="E8" s="50"/>
      <c r="F8" s="50"/>
      <c r="G8" s="50"/>
      <c r="H8" s="50"/>
      <c r="I8" s="50"/>
      <c r="J8" s="50"/>
      <c r="K8" s="50"/>
    </row>
    <row r="9" spans="2:16" x14ac:dyDescent="0.25">
      <c r="B9" s="50"/>
      <c r="C9" s="50"/>
      <c r="D9" s="50"/>
      <c r="E9" s="50"/>
      <c r="F9" s="50"/>
      <c r="G9" s="50"/>
      <c r="H9" s="50"/>
      <c r="I9" s="50"/>
      <c r="J9" s="50"/>
      <c r="K9" s="50"/>
    </row>
    <row r="10" spans="2:16" x14ac:dyDescent="0.25">
      <c r="B10" s="50"/>
      <c r="C10" s="50"/>
      <c r="D10" s="50"/>
      <c r="E10" s="50"/>
      <c r="F10" s="50"/>
      <c r="G10" s="50"/>
      <c r="H10" s="50"/>
      <c r="I10" s="50"/>
      <c r="J10" s="50"/>
      <c r="K10" s="50"/>
    </row>
    <row r="11" spans="2:16" x14ac:dyDescent="0.25">
      <c r="B11" s="50"/>
      <c r="C11" s="50"/>
      <c r="D11" s="50"/>
      <c r="E11" s="50"/>
      <c r="F11" s="50"/>
      <c r="G11" s="50"/>
      <c r="H11" s="50"/>
      <c r="I11" s="50"/>
      <c r="J11" s="50"/>
      <c r="K11" s="50"/>
    </row>
    <row r="12" spans="2:16" x14ac:dyDescent="0.25">
      <c r="B12" s="50"/>
      <c r="C12" s="50"/>
      <c r="D12" s="50"/>
      <c r="E12" s="50"/>
      <c r="F12" s="50"/>
      <c r="G12" s="50"/>
      <c r="H12" s="50"/>
      <c r="I12" s="50"/>
      <c r="J12" s="50"/>
      <c r="K12" s="50"/>
    </row>
    <row r="13" spans="2:16" x14ac:dyDescent="0.25">
      <c r="B13" s="50"/>
      <c r="C13" s="50"/>
      <c r="D13" s="50"/>
      <c r="E13" s="50"/>
      <c r="F13" s="50"/>
      <c r="G13" s="50"/>
      <c r="H13" s="50"/>
      <c r="I13" s="50"/>
      <c r="J13" s="50"/>
      <c r="K13" s="50"/>
    </row>
    <row r="14" spans="2:16" x14ac:dyDescent="0.25">
      <c r="B14" s="50"/>
      <c r="C14" s="50"/>
      <c r="D14" s="50"/>
      <c r="E14" s="50"/>
      <c r="F14" s="50"/>
      <c r="G14" s="50"/>
      <c r="H14" s="50"/>
      <c r="I14" s="50"/>
      <c r="J14" s="50"/>
      <c r="K14" s="50"/>
    </row>
    <row r="15" spans="2:16" x14ac:dyDescent="0.25">
      <c r="B15" s="50"/>
      <c r="C15" s="50"/>
      <c r="D15" s="50"/>
      <c r="E15" s="50"/>
      <c r="F15" s="50"/>
      <c r="G15" s="50"/>
      <c r="H15" s="50"/>
      <c r="I15" s="50"/>
      <c r="J15" s="50"/>
      <c r="K15" s="50"/>
    </row>
    <row r="16" spans="2:16" x14ac:dyDescent="0.25">
      <c r="B16" s="50"/>
      <c r="C16" s="50"/>
      <c r="D16" s="50"/>
      <c r="E16" s="50"/>
      <c r="F16" s="50"/>
      <c r="G16" s="50"/>
      <c r="H16" s="50"/>
      <c r="I16" s="50"/>
      <c r="J16" s="50"/>
      <c r="K16" s="50"/>
    </row>
    <row r="17" spans="2:11" x14ac:dyDescent="0.25">
      <c r="B17" s="50"/>
      <c r="C17" s="50"/>
      <c r="D17" s="50"/>
      <c r="E17" s="50"/>
      <c r="F17" s="50"/>
      <c r="G17" s="50"/>
      <c r="H17" s="50"/>
      <c r="I17" s="50"/>
      <c r="J17" s="50"/>
      <c r="K17" s="50"/>
    </row>
    <row r="18" spans="2:11" x14ac:dyDescent="0.25">
      <c r="B18" s="50"/>
      <c r="C18" s="50"/>
      <c r="D18" s="50"/>
      <c r="E18" s="50"/>
      <c r="F18" s="50"/>
      <c r="G18" s="50"/>
      <c r="H18" s="50"/>
      <c r="I18" s="50"/>
      <c r="J18" s="50"/>
      <c r="K18" s="50"/>
    </row>
    <row r="19" spans="2:11" x14ac:dyDescent="0.25">
      <c r="B19" s="50"/>
      <c r="C19" s="50"/>
      <c r="D19" s="50"/>
      <c r="E19" s="50"/>
      <c r="F19" s="50"/>
      <c r="G19" s="50"/>
      <c r="H19" s="50"/>
      <c r="I19" s="50"/>
      <c r="J19" s="50"/>
      <c r="K19" s="50"/>
    </row>
    <row r="20" spans="2:11" x14ac:dyDescent="0.25">
      <c r="B20" s="50"/>
      <c r="C20" s="50"/>
      <c r="D20" s="50"/>
      <c r="E20" s="50"/>
      <c r="F20" s="50"/>
      <c r="G20" s="50"/>
      <c r="H20" s="50"/>
      <c r="I20" s="50"/>
      <c r="J20" s="50"/>
      <c r="K20" s="50"/>
    </row>
    <row r="27" spans="2:11" x14ac:dyDescent="0.25">
      <c r="B27" s="5" t="s">
        <v>2</v>
      </c>
    </row>
    <row r="28" spans="2:11" s="3" customFormat="1" x14ac:dyDescent="0.25"/>
    <row r="29" spans="2:11" ht="18" x14ac:dyDescent="0.25">
      <c r="C29" s="2"/>
    </row>
    <row r="30" spans="2:11" ht="18" x14ac:dyDescent="0.25">
      <c r="C30" s="2"/>
    </row>
  </sheetData>
  <mergeCells count="1">
    <mergeCell ref="B6:K20"/>
  </mergeCells>
  <hyperlinks>
    <hyperlink ref="P2" r:id="rId1" xr:uid="{B09B971E-3896-48AD-A1A0-501FB113AB76}"/>
  </hyperlinks>
  <pageMargins left="0.7" right="0.7" top="0.75" bottom="0.75" header="0.3" footer="0.3"/>
  <pageSetup paperSize="9"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51BE6C-BA36-4755-BD12-7A8D66E9A081}">
  <dimension ref="B2:O19"/>
  <sheetViews>
    <sheetView workbookViewId="0">
      <selection activeCell="B3" sqref="B3"/>
    </sheetView>
  </sheetViews>
  <sheetFormatPr defaultRowHeight="12.75" x14ac:dyDescent="0.2"/>
  <cols>
    <col min="1" max="16384" width="9.140625" style="7"/>
  </cols>
  <sheetData>
    <row r="2" spans="2:15" ht="23.25" x14ac:dyDescent="0.2">
      <c r="B2" s="8" t="s">
        <v>5</v>
      </c>
    </row>
    <row r="3" spans="2:15" ht="23.25" x14ac:dyDescent="0.2">
      <c r="B3" s="56" t="s">
        <v>111</v>
      </c>
    </row>
    <row r="4" spans="2:15" ht="12.75" customHeight="1" x14ac:dyDescent="0.2">
      <c r="B4" s="51" t="s">
        <v>3</v>
      </c>
      <c r="C4" s="51"/>
      <c r="D4" s="51"/>
      <c r="E4" s="51"/>
      <c r="F4" s="51"/>
      <c r="G4" s="51"/>
      <c r="H4" s="51"/>
      <c r="I4" s="51"/>
      <c r="J4" s="51"/>
      <c r="K4" s="51"/>
      <c r="L4" s="51"/>
      <c r="M4" s="51"/>
      <c r="N4" s="51"/>
      <c r="O4" s="51"/>
    </row>
    <row r="5" spans="2:15" x14ac:dyDescent="0.2">
      <c r="B5" s="51"/>
      <c r="C5" s="51"/>
      <c r="D5" s="51"/>
      <c r="E5" s="51"/>
      <c r="F5" s="51"/>
      <c r="G5" s="51"/>
      <c r="H5" s="51"/>
      <c r="I5" s="51"/>
      <c r="J5" s="51"/>
      <c r="K5" s="51"/>
      <c r="L5" s="51"/>
      <c r="M5" s="51"/>
      <c r="N5" s="51"/>
      <c r="O5" s="51"/>
    </row>
    <row r="6" spans="2:15" x14ac:dyDescent="0.2">
      <c r="B6" s="51"/>
      <c r="C6" s="51"/>
      <c r="D6" s="51"/>
      <c r="E6" s="51"/>
      <c r="F6" s="51"/>
      <c r="G6" s="51"/>
      <c r="H6" s="51"/>
      <c r="I6" s="51"/>
      <c r="J6" s="51"/>
      <c r="K6" s="51"/>
      <c r="L6" s="51"/>
      <c r="M6" s="51"/>
      <c r="N6" s="51"/>
      <c r="O6" s="51"/>
    </row>
    <row r="7" spans="2:15" x14ac:dyDescent="0.2">
      <c r="B7" s="51"/>
      <c r="C7" s="51"/>
      <c r="D7" s="51"/>
      <c r="E7" s="51"/>
      <c r="F7" s="51"/>
      <c r="G7" s="51"/>
      <c r="H7" s="51"/>
      <c r="I7" s="51"/>
      <c r="J7" s="51"/>
      <c r="K7" s="51"/>
      <c r="L7" s="51"/>
      <c r="M7" s="51"/>
      <c r="N7" s="51"/>
      <c r="O7" s="51"/>
    </row>
    <row r="8" spans="2:15" x14ac:dyDescent="0.2">
      <c r="B8" s="51"/>
      <c r="C8" s="51"/>
      <c r="D8" s="51"/>
      <c r="E8" s="51"/>
      <c r="F8" s="51"/>
      <c r="G8" s="51"/>
      <c r="H8" s="51"/>
      <c r="I8" s="51"/>
      <c r="J8" s="51"/>
      <c r="K8" s="51"/>
      <c r="L8" s="51"/>
      <c r="M8" s="51"/>
      <c r="N8" s="51"/>
      <c r="O8" s="51"/>
    </row>
    <row r="9" spans="2:15" x14ac:dyDescent="0.2">
      <c r="B9" s="51"/>
      <c r="C9" s="51"/>
      <c r="D9" s="51"/>
      <c r="E9" s="51"/>
      <c r="F9" s="51"/>
      <c r="G9" s="51"/>
      <c r="H9" s="51"/>
      <c r="I9" s="51"/>
      <c r="J9" s="51"/>
      <c r="K9" s="51"/>
      <c r="L9" s="51"/>
      <c r="M9" s="51"/>
      <c r="N9" s="51"/>
      <c r="O9" s="51"/>
    </row>
    <row r="10" spans="2:15" x14ac:dyDescent="0.2">
      <c r="B10" s="51"/>
      <c r="C10" s="51"/>
      <c r="D10" s="51"/>
      <c r="E10" s="51"/>
      <c r="F10" s="51"/>
      <c r="G10" s="51"/>
      <c r="H10" s="51"/>
      <c r="I10" s="51"/>
      <c r="J10" s="51"/>
      <c r="K10" s="51"/>
      <c r="L10" s="51"/>
      <c r="M10" s="51"/>
      <c r="N10" s="51"/>
      <c r="O10" s="51"/>
    </row>
    <row r="11" spans="2:15" x14ac:dyDescent="0.2">
      <c r="B11" s="51"/>
      <c r="C11" s="51"/>
      <c r="D11" s="51"/>
      <c r="E11" s="51"/>
      <c r="F11" s="51"/>
      <c r="G11" s="51"/>
      <c r="H11" s="51"/>
      <c r="I11" s="51"/>
      <c r="J11" s="51"/>
      <c r="K11" s="51"/>
      <c r="L11" s="51"/>
      <c r="M11" s="51"/>
      <c r="N11" s="51"/>
      <c r="O11" s="51"/>
    </row>
    <row r="13" spans="2:15" x14ac:dyDescent="0.2">
      <c r="B13" s="51" t="s">
        <v>4</v>
      </c>
      <c r="C13" s="51"/>
      <c r="D13" s="51"/>
      <c r="E13" s="51"/>
      <c r="F13" s="51"/>
      <c r="G13" s="51"/>
      <c r="H13" s="51"/>
      <c r="I13" s="51"/>
      <c r="J13" s="51"/>
      <c r="K13" s="51"/>
      <c r="L13" s="51"/>
      <c r="M13" s="51"/>
    </row>
    <row r="14" spans="2:15" x14ac:dyDescent="0.2">
      <c r="B14" s="51"/>
      <c r="C14" s="51"/>
      <c r="D14" s="51"/>
      <c r="E14" s="51"/>
      <c r="F14" s="51"/>
      <c r="G14" s="51"/>
      <c r="H14" s="51"/>
      <c r="I14" s="51"/>
      <c r="J14" s="51"/>
      <c r="K14" s="51"/>
      <c r="L14" s="51"/>
      <c r="M14" s="51"/>
    </row>
    <row r="15" spans="2:15" x14ac:dyDescent="0.2">
      <c r="B15" s="51"/>
      <c r="C15" s="51"/>
      <c r="D15" s="51"/>
      <c r="E15" s="51"/>
      <c r="F15" s="51"/>
      <c r="G15" s="51"/>
      <c r="H15" s="51"/>
      <c r="I15" s="51"/>
      <c r="J15" s="51"/>
      <c r="K15" s="51"/>
      <c r="L15" s="51"/>
      <c r="M15" s="51"/>
    </row>
    <row r="16" spans="2:15" x14ac:dyDescent="0.2">
      <c r="B16" s="51"/>
      <c r="C16" s="51"/>
      <c r="D16" s="51"/>
      <c r="E16" s="51"/>
      <c r="F16" s="51"/>
      <c r="G16" s="51"/>
      <c r="H16" s="51"/>
      <c r="I16" s="51"/>
      <c r="J16" s="51"/>
      <c r="K16" s="51"/>
      <c r="L16" s="51"/>
      <c r="M16" s="51"/>
    </row>
    <row r="17" spans="2:13" x14ac:dyDescent="0.2">
      <c r="B17" s="51"/>
      <c r="C17" s="51"/>
      <c r="D17" s="51"/>
      <c r="E17" s="51"/>
      <c r="F17" s="51"/>
      <c r="G17" s="51"/>
      <c r="H17" s="51"/>
      <c r="I17" s="51"/>
      <c r="J17" s="51"/>
      <c r="K17" s="51"/>
      <c r="L17" s="51"/>
      <c r="M17" s="51"/>
    </row>
    <row r="18" spans="2:13" x14ac:dyDescent="0.2">
      <c r="B18" s="51"/>
      <c r="C18" s="51"/>
      <c r="D18" s="51"/>
      <c r="E18" s="51"/>
      <c r="F18" s="51"/>
      <c r="G18" s="51"/>
      <c r="H18" s="51"/>
      <c r="I18" s="51"/>
      <c r="J18" s="51"/>
      <c r="K18" s="51"/>
      <c r="L18" s="51"/>
      <c r="M18" s="51"/>
    </row>
    <row r="19" spans="2:13" x14ac:dyDescent="0.2">
      <c r="B19" s="51"/>
      <c r="C19" s="51"/>
      <c r="D19" s="51"/>
      <c r="E19" s="51"/>
      <c r="F19" s="51"/>
      <c r="G19" s="51"/>
      <c r="H19" s="51"/>
      <c r="I19" s="51"/>
      <c r="J19" s="51"/>
      <c r="K19" s="51"/>
      <c r="L19" s="51"/>
      <c r="M19" s="51"/>
    </row>
  </sheetData>
  <mergeCells count="2">
    <mergeCell ref="B13:M19"/>
    <mergeCell ref="B4:O11"/>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7FEDD0-9C19-465D-9BD6-1EA901B5DB58}">
  <dimension ref="B2:P20"/>
  <sheetViews>
    <sheetView workbookViewId="0">
      <selection activeCell="B4" sqref="B4:P7"/>
    </sheetView>
  </sheetViews>
  <sheetFormatPr defaultRowHeight="15" x14ac:dyDescent="0.25"/>
  <cols>
    <col min="1" max="16384" width="9.140625" style="6"/>
  </cols>
  <sheetData>
    <row r="2" spans="2:16" ht="23.25" x14ac:dyDescent="0.25">
      <c r="B2" s="8" t="s">
        <v>7</v>
      </c>
    </row>
    <row r="3" spans="2:16" s="7" customFormat="1" ht="23.25" x14ac:dyDescent="0.2">
      <c r="B3" s="56" t="s">
        <v>112</v>
      </c>
    </row>
    <row r="4" spans="2:16" s="7" customFormat="1" ht="12.75" x14ac:dyDescent="0.2">
      <c r="B4" s="52" t="s">
        <v>8</v>
      </c>
      <c r="C4" s="52"/>
      <c r="D4" s="52"/>
      <c r="E4" s="52"/>
      <c r="F4" s="52"/>
      <c r="G4" s="52"/>
      <c r="H4" s="52"/>
      <c r="I4" s="52"/>
      <c r="J4" s="52"/>
      <c r="K4" s="52"/>
      <c r="L4" s="52"/>
      <c r="M4" s="52"/>
      <c r="N4" s="52"/>
      <c r="O4" s="52"/>
      <c r="P4" s="52"/>
    </row>
    <row r="5" spans="2:16" s="7" customFormat="1" ht="12.75" x14ac:dyDescent="0.2">
      <c r="B5" s="52"/>
      <c r="C5" s="52"/>
      <c r="D5" s="52"/>
      <c r="E5" s="52"/>
      <c r="F5" s="52"/>
      <c r="G5" s="52"/>
      <c r="H5" s="52"/>
      <c r="I5" s="52"/>
      <c r="J5" s="52"/>
      <c r="K5" s="52"/>
      <c r="L5" s="52"/>
      <c r="M5" s="52"/>
      <c r="N5" s="52"/>
      <c r="O5" s="52"/>
      <c r="P5" s="52"/>
    </row>
    <row r="6" spans="2:16" s="7" customFormat="1" ht="12.75" x14ac:dyDescent="0.2">
      <c r="B6" s="52"/>
      <c r="C6" s="52"/>
      <c r="D6" s="52"/>
      <c r="E6" s="52"/>
      <c r="F6" s="52"/>
      <c r="G6" s="52"/>
      <c r="H6" s="52"/>
      <c r="I6" s="52"/>
      <c r="J6" s="52"/>
      <c r="K6" s="52"/>
      <c r="L6" s="52"/>
      <c r="M6" s="52"/>
      <c r="N6" s="52"/>
      <c r="O6" s="52"/>
      <c r="P6" s="52"/>
    </row>
    <row r="7" spans="2:16" s="7" customFormat="1" ht="12.75" x14ac:dyDescent="0.2">
      <c r="B7" s="52"/>
      <c r="C7" s="52"/>
      <c r="D7" s="52"/>
      <c r="E7" s="52"/>
      <c r="F7" s="52"/>
      <c r="G7" s="52"/>
      <c r="H7" s="52"/>
      <c r="I7" s="52"/>
      <c r="J7" s="52"/>
      <c r="K7" s="52"/>
      <c r="L7" s="52"/>
      <c r="M7" s="52"/>
      <c r="N7" s="52"/>
      <c r="O7" s="52"/>
      <c r="P7" s="52"/>
    </row>
    <row r="8" spans="2:16" s="7" customFormat="1" ht="12.75" x14ac:dyDescent="0.2"/>
    <row r="9" spans="2:16" s="7" customFormat="1" ht="12.75" x14ac:dyDescent="0.2">
      <c r="B9" s="9" t="s">
        <v>12</v>
      </c>
    </row>
    <row r="10" spans="2:16" s="7" customFormat="1" ht="12.75" x14ac:dyDescent="0.2"/>
    <row r="11" spans="2:16" s="7" customFormat="1" ht="12.75" x14ac:dyDescent="0.2">
      <c r="B11" s="5" t="s">
        <v>9</v>
      </c>
    </row>
    <row r="12" spans="2:16" s="7" customFormat="1" ht="12.75" x14ac:dyDescent="0.2"/>
    <row r="13" spans="2:16" s="7" customFormat="1" ht="12.75" x14ac:dyDescent="0.2">
      <c r="B13" s="5" t="s">
        <v>11</v>
      </c>
    </row>
    <row r="14" spans="2:16" s="7" customFormat="1" ht="12.75" x14ac:dyDescent="0.2"/>
    <row r="15" spans="2:16" s="7" customFormat="1" ht="12.75" x14ac:dyDescent="0.2"/>
    <row r="16" spans="2:16" x14ac:dyDescent="0.25">
      <c r="B16" s="51" t="s">
        <v>10</v>
      </c>
      <c r="C16" s="51"/>
      <c r="D16" s="51"/>
      <c r="E16" s="51"/>
      <c r="F16" s="51"/>
      <c r="G16" s="51"/>
      <c r="H16" s="51"/>
      <c r="I16" s="51"/>
      <c r="J16" s="51"/>
      <c r="K16" s="51"/>
      <c r="L16" s="51"/>
      <c r="M16" s="51"/>
      <c r="N16" s="51"/>
      <c r="O16" s="51"/>
      <c r="P16" s="51"/>
    </row>
    <row r="17" spans="2:16" x14ac:dyDescent="0.25">
      <c r="B17" s="51"/>
      <c r="C17" s="51"/>
      <c r="D17" s="51"/>
      <c r="E17" s="51"/>
      <c r="F17" s="51"/>
      <c r="G17" s="51"/>
      <c r="H17" s="51"/>
      <c r="I17" s="51"/>
      <c r="J17" s="51"/>
      <c r="K17" s="51"/>
      <c r="L17" s="51"/>
      <c r="M17" s="51"/>
      <c r="N17" s="51"/>
      <c r="O17" s="51"/>
      <c r="P17" s="51"/>
    </row>
    <row r="18" spans="2:16" x14ac:dyDescent="0.25">
      <c r="B18" s="51"/>
      <c r="C18" s="51"/>
      <c r="D18" s="51"/>
      <c r="E18" s="51"/>
      <c r="F18" s="51"/>
      <c r="G18" s="51"/>
      <c r="H18" s="51"/>
      <c r="I18" s="51"/>
      <c r="J18" s="51"/>
      <c r="K18" s="51"/>
      <c r="L18" s="51"/>
      <c r="M18" s="51"/>
      <c r="N18" s="51"/>
      <c r="O18" s="51"/>
      <c r="P18" s="51"/>
    </row>
    <row r="19" spans="2:16" x14ac:dyDescent="0.25">
      <c r="B19" s="51"/>
      <c r="C19" s="51"/>
      <c r="D19" s="51"/>
      <c r="E19" s="51"/>
      <c r="F19" s="51"/>
      <c r="G19" s="51"/>
      <c r="H19" s="51"/>
      <c r="I19" s="51"/>
      <c r="J19" s="51"/>
      <c r="K19" s="51"/>
      <c r="L19" s="51"/>
      <c r="M19" s="51"/>
      <c r="N19" s="51"/>
      <c r="O19" s="51"/>
      <c r="P19" s="51"/>
    </row>
    <row r="20" spans="2:16" x14ac:dyDescent="0.25">
      <c r="B20" s="51"/>
      <c r="C20" s="51"/>
      <c r="D20" s="51"/>
      <c r="E20" s="51"/>
      <c r="F20" s="51"/>
      <c r="G20" s="51"/>
      <c r="H20" s="51"/>
      <c r="I20" s="51"/>
      <c r="J20" s="51"/>
      <c r="K20" s="51"/>
      <c r="L20" s="51"/>
      <c r="M20" s="51"/>
      <c r="N20" s="51"/>
      <c r="O20" s="51"/>
      <c r="P20" s="51"/>
    </row>
  </sheetData>
  <mergeCells count="2">
    <mergeCell ref="B4:P7"/>
    <mergeCell ref="B16:P20"/>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A1AC97-0997-4E6C-96AC-3F77B48EB629}">
  <dimension ref="B2:S19"/>
  <sheetViews>
    <sheetView workbookViewId="0">
      <selection activeCell="B3" sqref="B3"/>
    </sheetView>
  </sheetViews>
  <sheetFormatPr defaultRowHeight="15" x14ac:dyDescent="0.25"/>
  <sheetData>
    <row r="2" spans="2:19" ht="23.25" x14ac:dyDescent="0.25">
      <c r="B2" s="8" t="s">
        <v>13</v>
      </c>
    </row>
    <row r="3" spans="2:19" ht="23.25" x14ac:dyDescent="0.25">
      <c r="B3" s="56" t="s">
        <v>113</v>
      </c>
    </row>
    <row r="4" spans="2:19" s="10" customFormat="1" ht="237.75" customHeight="1" x14ac:dyDescent="0.2">
      <c r="B4" s="51" t="s">
        <v>14</v>
      </c>
      <c r="C4" s="51"/>
      <c r="D4" s="51"/>
      <c r="E4" s="51"/>
      <c r="F4" s="51"/>
      <c r="G4" s="51"/>
      <c r="H4" s="51"/>
      <c r="I4" s="51"/>
      <c r="J4" s="51"/>
      <c r="K4" s="51"/>
      <c r="L4" s="51"/>
    </row>
    <row r="5" spans="2:19" ht="18" x14ac:dyDescent="0.25">
      <c r="B5" s="2"/>
    </row>
    <row r="6" spans="2:19" ht="18" x14ac:dyDescent="0.25">
      <c r="B6" s="2"/>
      <c r="J6" s="53" t="s">
        <v>15</v>
      </c>
      <c r="K6" s="54"/>
      <c r="L6" s="54"/>
      <c r="M6" s="54"/>
      <c r="N6" s="54"/>
      <c r="O6" s="54"/>
      <c r="P6" s="54"/>
      <c r="Q6" s="54"/>
      <c r="R6" s="54"/>
      <c r="S6" s="54"/>
    </row>
    <row r="7" spans="2:19" x14ac:dyDescent="0.25">
      <c r="J7" s="54"/>
      <c r="K7" s="54"/>
      <c r="L7" s="54"/>
      <c r="M7" s="54"/>
      <c r="N7" s="54"/>
      <c r="O7" s="54"/>
      <c r="P7" s="54"/>
      <c r="Q7" s="54"/>
      <c r="R7" s="54"/>
      <c r="S7" s="54"/>
    </row>
    <row r="8" spans="2:19" x14ac:dyDescent="0.25">
      <c r="J8" s="54"/>
      <c r="K8" s="54"/>
      <c r="L8" s="54"/>
      <c r="M8" s="54"/>
      <c r="N8" s="54"/>
      <c r="O8" s="54"/>
      <c r="P8" s="54"/>
      <c r="Q8" s="54"/>
      <c r="R8" s="54"/>
      <c r="S8" s="54"/>
    </row>
    <row r="9" spans="2:19" x14ac:dyDescent="0.25">
      <c r="J9" s="54"/>
      <c r="K9" s="54"/>
      <c r="L9" s="54"/>
      <c r="M9" s="54"/>
      <c r="N9" s="54"/>
      <c r="O9" s="54"/>
      <c r="P9" s="54"/>
      <c r="Q9" s="54"/>
      <c r="R9" s="54"/>
      <c r="S9" s="54"/>
    </row>
    <row r="10" spans="2:19" x14ac:dyDescent="0.25">
      <c r="J10" s="54"/>
      <c r="K10" s="54"/>
      <c r="L10" s="54"/>
      <c r="M10" s="54"/>
      <c r="N10" s="54"/>
      <c r="O10" s="54"/>
      <c r="P10" s="54"/>
      <c r="Q10" s="54"/>
      <c r="R10" s="54"/>
      <c r="S10" s="54"/>
    </row>
    <row r="11" spans="2:19" x14ac:dyDescent="0.25">
      <c r="J11" s="54"/>
      <c r="K11" s="54"/>
      <c r="L11" s="54"/>
      <c r="M11" s="54"/>
      <c r="N11" s="54"/>
      <c r="O11" s="54"/>
      <c r="P11" s="54"/>
      <c r="Q11" s="54"/>
      <c r="R11" s="54"/>
      <c r="S11" s="54"/>
    </row>
    <row r="12" spans="2:19" x14ac:dyDescent="0.25">
      <c r="J12" s="54"/>
      <c r="K12" s="54"/>
      <c r="L12" s="54"/>
      <c r="M12" s="54"/>
      <c r="N12" s="54"/>
      <c r="O12" s="54"/>
      <c r="P12" s="54"/>
      <c r="Q12" s="54"/>
      <c r="R12" s="54"/>
      <c r="S12" s="54"/>
    </row>
    <row r="13" spans="2:19" x14ac:dyDescent="0.25">
      <c r="J13" s="54"/>
      <c r="K13" s="54"/>
      <c r="L13" s="54"/>
      <c r="M13" s="54"/>
      <c r="N13" s="54"/>
      <c r="O13" s="54"/>
      <c r="P13" s="54"/>
      <c r="Q13" s="54"/>
      <c r="R13" s="54"/>
      <c r="S13" s="54"/>
    </row>
    <row r="14" spans="2:19" x14ac:dyDescent="0.25">
      <c r="J14" s="54"/>
      <c r="K14" s="54"/>
      <c r="L14" s="54"/>
      <c r="M14" s="54"/>
      <c r="N14" s="54"/>
      <c r="O14" s="54"/>
      <c r="P14" s="54"/>
      <c r="Q14" s="54"/>
      <c r="R14" s="54"/>
      <c r="S14" s="54"/>
    </row>
    <row r="15" spans="2:19" x14ac:dyDescent="0.25">
      <c r="J15" s="54"/>
      <c r="K15" s="54"/>
      <c r="L15" s="54"/>
      <c r="M15" s="54"/>
      <c r="N15" s="54"/>
      <c r="O15" s="54"/>
      <c r="P15" s="54"/>
      <c r="Q15" s="54"/>
      <c r="R15" s="54"/>
      <c r="S15" s="54"/>
    </row>
    <row r="16" spans="2:19" x14ac:dyDescent="0.25">
      <c r="J16" s="54"/>
      <c r="K16" s="54"/>
      <c r="L16" s="54"/>
      <c r="M16" s="54"/>
      <c r="N16" s="54"/>
      <c r="O16" s="54"/>
      <c r="P16" s="54"/>
      <c r="Q16" s="54"/>
      <c r="R16" s="54"/>
      <c r="S16" s="54"/>
    </row>
    <row r="17" spans="10:19" x14ac:dyDescent="0.25">
      <c r="J17" s="54"/>
      <c r="K17" s="54"/>
      <c r="L17" s="54"/>
      <c r="M17" s="54"/>
      <c r="N17" s="54"/>
      <c r="O17" s="54"/>
      <c r="P17" s="54"/>
      <c r="Q17" s="54"/>
      <c r="R17" s="54"/>
      <c r="S17" s="54"/>
    </row>
    <row r="18" spans="10:19" x14ac:dyDescent="0.25">
      <c r="J18" s="54"/>
      <c r="K18" s="54"/>
      <c r="L18" s="54"/>
      <c r="M18" s="54"/>
      <c r="N18" s="54"/>
      <c r="O18" s="54"/>
      <c r="P18" s="54"/>
      <c r="Q18" s="54"/>
      <c r="R18" s="54"/>
      <c r="S18" s="54"/>
    </row>
    <row r="19" spans="10:19" x14ac:dyDescent="0.25">
      <c r="J19" s="54"/>
      <c r="K19" s="54"/>
      <c r="L19" s="54"/>
      <c r="M19" s="54"/>
      <c r="N19" s="54"/>
      <c r="O19" s="54"/>
      <c r="P19" s="54"/>
      <c r="Q19" s="54"/>
      <c r="R19" s="54"/>
      <c r="S19" s="54"/>
    </row>
  </sheetData>
  <mergeCells count="2">
    <mergeCell ref="B4:L4"/>
    <mergeCell ref="J6:S19"/>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316DCC-BD01-4117-BABB-26BD883AB0B4}">
  <dimension ref="B2:P14"/>
  <sheetViews>
    <sheetView workbookViewId="0">
      <selection activeCell="B3" sqref="B3"/>
    </sheetView>
  </sheetViews>
  <sheetFormatPr defaultRowHeight="15" x14ac:dyDescent="0.25"/>
  <sheetData>
    <row r="2" spans="2:16" ht="23.25" x14ac:dyDescent="0.25">
      <c r="B2" s="8" t="s">
        <v>16</v>
      </c>
    </row>
    <row r="3" spans="2:16" ht="23.25" x14ac:dyDescent="0.25">
      <c r="B3" s="56" t="s">
        <v>114</v>
      </c>
    </row>
    <row r="4" spans="2:16" s="10" customFormat="1" ht="65.25" customHeight="1" x14ac:dyDescent="0.2">
      <c r="B4" s="51" t="s">
        <v>17</v>
      </c>
      <c r="C4" s="51"/>
      <c r="D4" s="51"/>
      <c r="E4" s="51"/>
      <c r="F4" s="51"/>
      <c r="G4" s="51"/>
      <c r="H4" s="51"/>
      <c r="I4" s="51"/>
      <c r="J4" s="51"/>
      <c r="K4" s="51"/>
      <c r="L4" s="51"/>
      <c r="M4" s="51"/>
      <c r="N4" s="51"/>
      <c r="O4" s="51"/>
      <c r="P4" s="51"/>
    </row>
    <row r="5" spans="2:16" ht="18" x14ac:dyDescent="0.25">
      <c r="B5" s="2"/>
    </row>
    <row r="6" spans="2:16" ht="18" x14ac:dyDescent="0.25">
      <c r="B6" s="2"/>
    </row>
    <row r="7" spans="2:16" ht="162.75" customHeight="1" x14ac:dyDescent="0.25"/>
    <row r="8" spans="2:16" s="10" customFormat="1" ht="90" customHeight="1" x14ac:dyDescent="0.2">
      <c r="B8" s="51" t="s">
        <v>21</v>
      </c>
      <c r="C8" s="51"/>
      <c r="D8" s="51"/>
      <c r="E8" s="51"/>
      <c r="F8" s="51"/>
      <c r="G8" s="51"/>
      <c r="H8" s="51"/>
      <c r="I8" s="51"/>
      <c r="J8" s="51"/>
      <c r="K8" s="51"/>
      <c r="L8" s="51"/>
      <c r="M8" s="51"/>
      <c r="N8" s="51"/>
    </row>
    <row r="10" spans="2:16" ht="18.75" x14ac:dyDescent="0.25">
      <c r="B10" s="4" t="s">
        <v>18</v>
      </c>
    </row>
    <row r="12" spans="2:16" ht="39" customHeight="1" x14ac:dyDescent="0.25">
      <c r="B12" s="55" t="s">
        <v>19</v>
      </c>
      <c r="C12" s="55"/>
      <c r="D12" s="55"/>
      <c r="E12" s="55"/>
      <c r="F12" s="55"/>
      <c r="G12" s="55"/>
      <c r="H12" s="55"/>
      <c r="I12" s="55"/>
      <c r="J12" s="55"/>
      <c r="K12" s="55"/>
      <c r="L12" s="55"/>
      <c r="M12" s="55"/>
      <c r="N12" s="55"/>
      <c r="O12" s="55"/>
    </row>
    <row r="14" spans="2:16" ht="18.75" x14ac:dyDescent="0.25">
      <c r="B14" s="4" t="s">
        <v>20</v>
      </c>
    </row>
  </sheetData>
  <mergeCells count="3">
    <mergeCell ref="B4:P4"/>
    <mergeCell ref="B8:N8"/>
    <mergeCell ref="B12:O12"/>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7</vt:i4>
      </vt:variant>
      <vt:variant>
        <vt:lpstr>Именованные диапазоны</vt:lpstr>
      </vt:variant>
      <vt:variant>
        <vt:i4>6</vt:i4>
      </vt:variant>
    </vt:vector>
  </HeadingPairs>
  <TitlesOfParts>
    <vt:vector size="13" baseType="lpstr">
      <vt:lpstr>readMe</vt:lpstr>
      <vt:lpstr>UCPE</vt:lpstr>
      <vt:lpstr>UUCW</vt:lpstr>
      <vt:lpstr>UAW</vt:lpstr>
      <vt:lpstr>UUCP</vt:lpstr>
      <vt:lpstr>TCF</vt:lpstr>
      <vt:lpstr>EF</vt:lpstr>
      <vt:lpstr>UCPE!ECF</vt:lpstr>
      <vt:lpstr>UCPE!EF</vt:lpstr>
      <vt:lpstr>UCPE!TCF</vt:lpstr>
      <vt:lpstr>UCPE!TF</vt:lpstr>
      <vt:lpstr>UCPE!UAW</vt:lpstr>
      <vt:lpstr>UCPE!UUCW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Перерва Андрей Дмитриевич</dc:creator>
  <cp:lastModifiedBy>Перерва Андрей Дмитриевич</cp:lastModifiedBy>
  <dcterms:created xsi:type="dcterms:W3CDTF">2015-06-05T18:19:34Z</dcterms:created>
  <dcterms:modified xsi:type="dcterms:W3CDTF">2024-09-30T22:42:09Z</dcterms:modified>
</cp:coreProperties>
</file>