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/>
  <mc:AlternateContent xmlns:mc="http://schemas.openxmlformats.org/markup-compatibility/2006">
    <mc:Choice Requires="x15">
      <x15ac:absPath xmlns:x15ac="http://schemas.microsoft.com/office/spreadsheetml/2010/11/ac" url="/Users/alex/Downloads/"/>
    </mc:Choice>
  </mc:AlternateContent>
  <bookViews>
    <workbookView xWindow="0" yWindow="460" windowWidth="36440" windowHeight="22160"/>
  </bookViews>
  <sheets>
    <sheet name="Sheet1" sheetId="1" r:id="rId1"/>
    <sheet name="Sheet2" sheetId="2" r:id="rId2"/>
    <sheet name="Sheet3" sheetId="3" r:id="rId3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0" i="1" l="1"/>
  <c r="M20" i="1"/>
  <c r="M17" i="1"/>
  <c r="G20" i="1"/>
  <c r="H20" i="1"/>
  <c r="N17" i="1"/>
  <c r="G17" i="1"/>
  <c r="B6" i="1"/>
  <c r="C6" i="1"/>
  <c r="O20" i="1"/>
  <c r="Q20" i="1"/>
  <c r="P20" i="1"/>
  <c r="H17" i="1"/>
  <c r="O17" i="1"/>
  <c r="N14" i="1"/>
  <c r="M14" i="1"/>
  <c r="G14" i="1"/>
  <c r="H14" i="1"/>
  <c r="I14" i="1"/>
  <c r="N11" i="1"/>
  <c r="M11" i="1"/>
  <c r="G11" i="1"/>
  <c r="P17" i="1"/>
  <c r="O14" i="1"/>
  <c r="Q14" i="1"/>
  <c r="P14" i="1"/>
  <c r="Q17" i="1"/>
  <c r="H11" i="1"/>
  <c r="I11" i="1"/>
  <c r="P11" i="1"/>
  <c r="O11" i="1"/>
  <c r="Q11" i="1"/>
  <c r="C5" i="1"/>
  <c r="Q32" i="1"/>
  <c r="O32" i="1"/>
</calcChain>
</file>

<file path=xl/sharedStrings.xml><?xml version="1.0" encoding="utf-8"?>
<sst xmlns="http://schemas.openxmlformats.org/spreadsheetml/2006/main" count="99" uniqueCount="91">
  <si>
    <t>Increase In value</t>
  </si>
  <si>
    <t>Profit</t>
  </si>
  <si>
    <t xml:space="preserve">Digit </t>
  </si>
  <si>
    <t xml:space="preserve">Coin Name </t>
  </si>
  <si>
    <t>Intraday</t>
  </si>
  <si>
    <t>Long Term Trend</t>
  </si>
  <si>
    <t>Yearly Trend</t>
  </si>
  <si>
    <t>240 days</t>
  </si>
  <si>
    <t xml:space="preserve">Yearly </t>
  </si>
  <si>
    <t xml:space="preserve">Portfolio Building </t>
  </si>
  <si>
    <t>Half Yearly Trend</t>
  </si>
  <si>
    <t>120 days</t>
  </si>
  <si>
    <t xml:space="preserve">Half Yearly </t>
  </si>
  <si>
    <t>Positional</t>
  </si>
  <si>
    <t>Quarterly Trend</t>
  </si>
  <si>
    <t>60 days</t>
  </si>
  <si>
    <t xml:space="preserve">Quarter </t>
  </si>
  <si>
    <t>Swing</t>
  </si>
  <si>
    <t>Monthly Trend</t>
  </si>
  <si>
    <t>20 days</t>
  </si>
  <si>
    <t>Month</t>
  </si>
  <si>
    <t>Weekly Trend</t>
  </si>
  <si>
    <t xml:space="preserve">5 days </t>
  </si>
  <si>
    <t xml:space="preserve">Week </t>
  </si>
  <si>
    <t>Exponential MA</t>
  </si>
  <si>
    <t xml:space="preserve">Time Frame For Trading </t>
  </si>
  <si>
    <t xml:space="preserve">Intraday </t>
  </si>
  <si>
    <t xml:space="preserve">Swing </t>
  </si>
  <si>
    <t xml:space="preserve">Positional </t>
  </si>
  <si>
    <t>Long Term</t>
  </si>
  <si>
    <t>Execution</t>
  </si>
  <si>
    <t>5,10,15m</t>
  </si>
  <si>
    <t>30,60</t>
  </si>
  <si>
    <t>Daily</t>
  </si>
  <si>
    <t xml:space="preserve">Weekly </t>
  </si>
  <si>
    <t xml:space="preserve">ATR Time Frame </t>
  </si>
  <si>
    <t xml:space="preserve">Monthly </t>
  </si>
  <si>
    <t xml:space="preserve">Hourley </t>
  </si>
  <si>
    <t xml:space="preserve">Month </t>
  </si>
  <si>
    <t xml:space="preserve">Capital </t>
  </si>
  <si>
    <t xml:space="preserve">Gross Profit </t>
  </si>
  <si>
    <t xml:space="preserve">Risk Management </t>
  </si>
  <si>
    <t xml:space="preserve">Profit Booking </t>
  </si>
  <si>
    <t>5% of Capital in that trade</t>
  </si>
  <si>
    <t>10% of Capital in that trade</t>
  </si>
  <si>
    <t>20% of Capital in that trade</t>
  </si>
  <si>
    <t>40% of Capital in that trade</t>
  </si>
  <si>
    <t xml:space="preserve"> </t>
  </si>
  <si>
    <t>Reward/Risk = Daily ATR*1.5/60min ATR*1.5</t>
  </si>
  <si>
    <t xml:space="preserve">Formulas </t>
  </si>
  <si>
    <t>Stop Loss</t>
  </si>
  <si>
    <t>Profit Percentage</t>
  </si>
  <si>
    <t>ETH,LTC,BCH,XMR,DASH,ZEC</t>
  </si>
  <si>
    <t>FCT,OMG,</t>
  </si>
  <si>
    <t>CLAIMS,LSK,STRAT,STEEM,</t>
  </si>
  <si>
    <t>MAID,XRP,PASCAL,CVC,XEM</t>
  </si>
  <si>
    <t>STR,DIGIBYTE,BTS</t>
  </si>
  <si>
    <t>SC,DOGE</t>
  </si>
  <si>
    <t>COINS/ASSETS</t>
  </si>
  <si>
    <t xml:space="preserve">Risk per trade </t>
  </si>
  <si>
    <t xml:space="preserve">Total capital </t>
  </si>
  <si>
    <t>Position Size =       Planned Risk (Account)/SL (Trade Risk)</t>
  </si>
  <si>
    <t xml:space="preserve">Rules For Trading </t>
  </si>
  <si>
    <t xml:space="preserve">Stop Loss </t>
  </si>
  <si>
    <t xml:space="preserve">Stop Loss Pips </t>
  </si>
  <si>
    <t>B.P</t>
  </si>
  <si>
    <t>Target</t>
  </si>
  <si>
    <t xml:space="preserve">Trading Day </t>
  </si>
  <si>
    <t>Position Size in BTC</t>
  </si>
  <si>
    <t xml:space="preserve">Today BTC Price </t>
  </si>
  <si>
    <t>DASH</t>
  </si>
  <si>
    <t>Total PL</t>
  </si>
  <si>
    <t>`</t>
  </si>
  <si>
    <t>S.P Profit</t>
  </si>
  <si>
    <t>S.P Loss</t>
  </si>
  <si>
    <t xml:space="preserve">Profit in Percent </t>
  </si>
  <si>
    <t xml:space="preserve">Loss in Percent </t>
  </si>
  <si>
    <t>BTC price in USD</t>
  </si>
  <si>
    <t>Planned Risk in USD per trade</t>
  </si>
  <si>
    <t>Values in USD</t>
  </si>
  <si>
    <t>LONG Trades</t>
  </si>
  <si>
    <t>SHORT Trades</t>
  </si>
  <si>
    <t>Profit in BTC</t>
  </si>
  <si>
    <t>Loss in BTC</t>
  </si>
  <si>
    <t>Profit/Loss in USD</t>
  </si>
  <si>
    <t xml:space="preserve">Actual Position Size </t>
  </si>
  <si>
    <t>LONG Trades USD</t>
  </si>
  <si>
    <t>SHORT Trades USD</t>
  </si>
  <si>
    <t>XBT</t>
  </si>
  <si>
    <t xml:space="preserve">Leveraged Position Size </t>
  </si>
  <si>
    <t>XBTC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</si>
</sst>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1E2324"/>
      <name val="Roboto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1" fillId="0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9" fontId="1" fillId="0" borderId="0" xfId="0" applyNumberFormat="1" applyFont="1" applyAlignment="1">
      <alignment wrapText="1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9" fontId="1" fillId="0" borderId="0" xfId="0" applyNumberFormat="1" applyFont="1" applyFill="1"/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right"/>
    </xf>
    <xf numFmtId="0" fontId="1" fillId="3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4" fillId="0" borderId="0" xfId="0" applyFont="1"/>
    <xf numFmtId="0" fontId="1" fillId="7" borderId="0" xfId="0" applyFont="1" applyFill="1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5" fillId="0" borderId="0" xfId="0" applyFont="1" applyFill="1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3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tabSelected="1" workbookViewId="0">
      <selection activeCell="I5" sqref="I5"/>
    </sheetView>
  </sheetViews>
  <sheetFormatPr baseColWidth="10" defaultColWidth="9.1640625" defaultRowHeight="15" x14ac:dyDescent="0.2"/>
  <cols>
    <col min="1" max="1" width="20" style="1" bestFit="1" customWidth="1"/>
    <col min="2" max="2" width="9.33203125" style="1" customWidth="1"/>
    <col min="3" max="3" width="13.6640625" style="1" bestFit="1" customWidth="1"/>
    <col min="4" max="4" width="9.6640625" style="1" customWidth="1"/>
    <col min="5" max="5" width="12.6640625" style="1" bestFit="1" customWidth="1"/>
    <col min="6" max="6" width="12.6640625" style="1" customWidth="1"/>
    <col min="7" max="8" width="11" style="1" bestFit="1" customWidth="1"/>
    <col min="9" max="9" width="9.1640625" style="1" bestFit="1" customWidth="1"/>
    <col min="10" max="11" width="11" style="1" bestFit="1" customWidth="1"/>
    <col min="12" max="12" width="11" style="1" customWidth="1"/>
    <col min="13" max="16" width="12.6640625" style="1" customWidth="1"/>
    <col min="17" max="17" width="15" style="1" bestFit="1" customWidth="1"/>
    <col min="18" max="18" width="11" style="2" bestFit="1" customWidth="1"/>
    <col min="19" max="19" width="10" style="1" bestFit="1" customWidth="1"/>
    <col min="20" max="21" width="13.83203125" style="1" bestFit="1" customWidth="1"/>
    <col min="22" max="22" width="16.1640625" style="1" bestFit="1" customWidth="1"/>
    <col min="23" max="23" width="11" style="1" bestFit="1" customWidth="1"/>
    <col min="24" max="24" width="16" style="1" bestFit="1" customWidth="1"/>
    <col min="25" max="16384" width="9.1640625" style="1"/>
  </cols>
  <sheetData>
    <row r="1" spans="1:22" x14ac:dyDescent="0.2">
      <c r="A1" s="45" t="s">
        <v>62</v>
      </c>
      <c r="B1" s="45"/>
      <c r="E1" s="19"/>
      <c r="F1" s="19"/>
      <c r="G1" s="2"/>
      <c r="H1" s="2"/>
      <c r="I1" s="2"/>
      <c r="J1" s="2"/>
    </row>
    <row r="2" spans="1:22" x14ac:dyDescent="0.2">
      <c r="A2" s="45"/>
      <c r="B2" s="45"/>
      <c r="E2" s="19"/>
      <c r="F2" s="19"/>
      <c r="G2" s="2"/>
      <c r="H2" s="2"/>
      <c r="I2" s="2"/>
      <c r="J2" s="2"/>
    </row>
    <row r="3" spans="1:22" x14ac:dyDescent="0.2">
      <c r="A3" s="16"/>
      <c r="B3" s="2"/>
      <c r="C3" s="15" t="s">
        <v>79</v>
      </c>
      <c r="E3" s="2"/>
      <c r="F3" s="2"/>
      <c r="G3" s="2"/>
      <c r="H3" s="2"/>
      <c r="I3" s="2"/>
      <c r="J3" s="2"/>
    </row>
    <row r="4" spans="1:22" s="2" customFormat="1" ht="15.75" customHeight="1" x14ac:dyDescent="0.2">
      <c r="A4" s="18" t="s">
        <v>69</v>
      </c>
      <c r="B4" s="1">
        <v>9000</v>
      </c>
      <c r="C4" s="1"/>
      <c r="E4" s="37"/>
      <c r="F4" s="38"/>
      <c r="G4" s="38"/>
      <c r="H4" s="38"/>
      <c r="I4" s="38"/>
      <c r="J4" s="38"/>
    </row>
    <row r="5" spans="1:22" s="2" customFormat="1" ht="15" customHeight="1" x14ac:dyDescent="0.2">
      <c r="A5" s="18" t="s">
        <v>60</v>
      </c>
      <c r="B5" s="1">
        <v>10</v>
      </c>
      <c r="C5" s="1">
        <f>B5*B4</f>
        <v>90000</v>
      </c>
      <c r="E5" s="38"/>
      <c r="F5" s="38"/>
      <c r="G5" s="38"/>
      <c r="H5" s="38"/>
      <c r="I5" s="38"/>
      <c r="J5" s="38"/>
    </row>
    <row r="6" spans="1:22" s="2" customFormat="1" ht="15" customHeight="1" x14ac:dyDescent="0.2">
      <c r="A6" s="18" t="s">
        <v>59</v>
      </c>
      <c r="B6" s="14">
        <f>1*B5/100</f>
        <v>0.1</v>
      </c>
      <c r="C6" s="1">
        <f>B6*B4</f>
        <v>900</v>
      </c>
      <c r="E6" s="38"/>
      <c r="F6" s="38"/>
      <c r="G6" s="38"/>
      <c r="H6" s="38"/>
      <c r="I6" s="38"/>
      <c r="J6" s="38"/>
    </row>
    <row r="7" spans="1:22" ht="15" customHeight="1" x14ac:dyDescent="0.2">
      <c r="E7" s="38"/>
      <c r="F7" s="38"/>
      <c r="G7" s="38"/>
      <c r="H7" s="38"/>
      <c r="I7" s="38"/>
      <c r="J7" s="38"/>
    </row>
    <row r="8" spans="1:22" x14ac:dyDescent="0.2">
      <c r="A8" s="6"/>
      <c r="B8" s="16"/>
    </row>
    <row r="9" spans="1:22" s="16" customFormat="1" ht="45" x14ac:dyDescent="0.2">
      <c r="A9" s="10" t="s">
        <v>67</v>
      </c>
      <c r="B9" s="10" t="s">
        <v>78</v>
      </c>
      <c r="C9" s="10" t="s">
        <v>77</v>
      </c>
      <c r="D9" s="10" t="s">
        <v>3</v>
      </c>
      <c r="E9" s="10" t="s">
        <v>65</v>
      </c>
      <c r="F9" s="10" t="s">
        <v>63</v>
      </c>
      <c r="G9" s="10" t="s">
        <v>64</v>
      </c>
      <c r="H9" s="10" t="s">
        <v>85</v>
      </c>
      <c r="I9" s="10" t="s">
        <v>68</v>
      </c>
      <c r="J9" s="10" t="s">
        <v>66</v>
      </c>
      <c r="K9" s="10" t="s">
        <v>73</v>
      </c>
      <c r="L9" s="10" t="s">
        <v>74</v>
      </c>
      <c r="M9" s="10" t="s">
        <v>75</v>
      </c>
      <c r="N9" s="10" t="s">
        <v>76</v>
      </c>
      <c r="O9" s="10" t="s">
        <v>82</v>
      </c>
      <c r="P9" s="10" t="s">
        <v>83</v>
      </c>
      <c r="Q9" s="10" t="s">
        <v>84</v>
      </c>
      <c r="R9" s="17"/>
      <c r="V9" s="17"/>
    </row>
    <row r="10" spans="1:22" s="2" customFormat="1" x14ac:dyDescent="0.2">
      <c r="A10" s="39" t="s">
        <v>80</v>
      </c>
      <c r="B10" s="1"/>
      <c r="D10" s="4"/>
      <c r="E10" s="1"/>
      <c r="F10" s="1"/>
      <c r="G10" s="1"/>
      <c r="H10" s="1"/>
      <c r="I10" s="1"/>
    </row>
    <row r="11" spans="1:22" x14ac:dyDescent="0.2">
      <c r="A11" s="19"/>
      <c r="B11" s="1">
        <v>900</v>
      </c>
      <c r="C11" s="2">
        <v>9000</v>
      </c>
      <c r="D11" s="2" t="s">
        <v>70</v>
      </c>
      <c r="E11" s="21">
        <v>5.3057029999999998E-2</v>
      </c>
      <c r="F11" s="1">
        <v>5.0999999999999997E-2</v>
      </c>
      <c r="G11" s="1">
        <f>(E11-F11)*C11</f>
        <v>18.513270000000013</v>
      </c>
      <c r="H11" s="1">
        <f>B11/G11</f>
        <v>48.613778116993885</v>
      </c>
      <c r="I11" s="1">
        <f t="shared" ref="I11:I14" si="0">H11*E11</f>
        <v>2.5793026839666879</v>
      </c>
      <c r="J11" s="2">
        <v>5.6000000000000001E-2</v>
      </c>
      <c r="K11" s="2">
        <v>5.6000000000000001E-2</v>
      </c>
      <c r="L11" s="1">
        <v>5.0999999999999997E-2</v>
      </c>
      <c r="M11" s="2">
        <f>(K11-E11)*100/K11</f>
        <v>5.255303571428577</v>
      </c>
      <c r="N11" s="2">
        <f>(L11-E11)*100/E11</f>
        <v>-3.8770168627983916</v>
      </c>
      <c r="O11" s="2">
        <f>(I11*M11)/100</f>
        <v>0.13555018606845448</v>
      </c>
      <c r="P11" s="2">
        <f>(I11*N11)/100</f>
        <v>-0.1</v>
      </c>
      <c r="Q11" s="2">
        <f>O11*C11</f>
        <v>1219.9516746160903</v>
      </c>
      <c r="V11" s="2"/>
    </row>
    <row r="12" spans="1:22" x14ac:dyDescent="0.2">
      <c r="A12" s="19"/>
      <c r="C12" s="2"/>
      <c r="D12" s="2"/>
      <c r="E12" s="21"/>
      <c r="J12" s="2"/>
      <c r="K12" s="21"/>
      <c r="L12" s="21"/>
      <c r="M12" s="2"/>
      <c r="N12" s="2"/>
      <c r="O12" s="2"/>
      <c r="P12" s="2"/>
      <c r="Q12" s="2"/>
      <c r="V12" s="2"/>
    </row>
    <row r="13" spans="1:22" x14ac:dyDescent="0.2">
      <c r="A13" s="40" t="s">
        <v>81</v>
      </c>
      <c r="C13" s="2"/>
      <c r="D13" s="2"/>
      <c r="E13" s="41"/>
      <c r="J13" s="2"/>
      <c r="K13" s="2"/>
      <c r="L13" s="2"/>
      <c r="M13" s="2"/>
      <c r="N13" s="2"/>
      <c r="O13" s="2"/>
      <c r="P13" s="2"/>
      <c r="Q13" s="2"/>
      <c r="V13" s="2"/>
    </row>
    <row r="14" spans="1:22" x14ac:dyDescent="0.2">
      <c r="A14" s="23"/>
      <c r="B14" s="1">
        <v>900</v>
      </c>
      <c r="C14" s="2">
        <v>9000</v>
      </c>
      <c r="D14" s="2" t="s">
        <v>70</v>
      </c>
      <c r="E14" s="21">
        <v>5.3057029999999998E-2</v>
      </c>
      <c r="F14" s="2">
        <v>5.6000000000000001E-2</v>
      </c>
      <c r="G14" s="1">
        <f>(F14-E14)*C14</f>
        <v>26.486730000000026</v>
      </c>
      <c r="H14" s="1">
        <f t="shared" ref="H14" si="1">B14/G14</f>
        <v>33.979279435400258</v>
      </c>
      <c r="I14" s="1">
        <f t="shared" si="0"/>
        <v>1.8028396483824145</v>
      </c>
      <c r="J14" s="1">
        <v>5.0999999999999997E-2</v>
      </c>
      <c r="K14" s="1">
        <v>5.0999999999999997E-2</v>
      </c>
      <c r="L14" s="2">
        <v>5.6000000000000001E-2</v>
      </c>
      <c r="M14" s="2">
        <f>(E14-K14)*100/E14</f>
        <v>3.8770168627983916</v>
      </c>
      <c r="N14" s="2">
        <f>(E14-L14)*100/E14</f>
        <v>-5.5468050133978535</v>
      </c>
      <c r="O14" s="2">
        <f>(I14*M14)/100</f>
        <v>6.989639717700144E-2</v>
      </c>
      <c r="P14" s="2">
        <f>(I14*N14)/100</f>
        <v>-0.1</v>
      </c>
      <c r="Q14" s="2">
        <f>O14*C14</f>
        <v>629.06757459301298</v>
      </c>
      <c r="V14" s="2"/>
    </row>
    <row r="15" spans="1:22" x14ac:dyDescent="0.2">
      <c r="A15" s="24"/>
      <c r="C15" s="2"/>
      <c r="D15" s="2"/>
      <c r="M15" s="2"/>
      <c r="N15" s="2"/>
      <c r="O15" s="2"/>
      <c r="P15" s="2"/>
      <c r="Q15" s="2"/>
      <c r="V15" s="2"/>
    </row>
    <row r="16" spans="1:22" ht="45" x14ac:dyDescent="0.2">
      <c r="A16" s="42" t="s">
        <v>86</v>
      </c>
      <c r="C16" s="2"/>
      <c r="D16" s="2"/>
      <c r="H16" s="43" t="s">
        <v>68</v>
      </c>
      <c r="I16" s="43" t="s">
        <v>89</v>
      </c>
      <c r="M16" s="2"/>
      <c r="N16" s="2"/>
      <c r="O16" s="2"/>
      <c r="P16" s="2"/>
      <c r="Q16" s="2"/>
      <c r="V16" s="2"/>
    </row>
    <row r="17" spans="1:22" x14ac:dyDescent="0.2">
      <c r="A17" s="36"/>
      <c r="B17" s="1">
        <v>900</v>
      </c>
      <c r="C17" s="2">
        <v>9000</v>
      </c>
      <c r="D17" s="2" t="s">
        <v>88</v>
      </c>
      <c r="E17" s="21">
        <v>8419</v>
      </c>
      <c r="F17" s="2">
        <v>8013</v>
      </c>
      <c r="G17" s="1">
        <f>(E17-F17)</f>
        <v>406</v>
      </c>
      <c r="H17" s="1">
        <f t="shared" ref="H17" si="2">B17/G17</f>
        <v>2.2167487684729066</v>
      </c>
      <c r="I17" s="41"/>
      <c r="J17" s="1">
        <v>9071</v>
      </c>
      <c r="K17" s="1">
        <v>9071</v>
      </c>
      <c r="L17" s="2">
        <v>8013</v>
      </c>
      <c r="M17" s="2">
        <f>(K17-E17)*100/K17</f>
        <v>7.1877411531253443</v>
      </c>
      <c r="N17" s="2">
        <f>(L17-E17)*100/E17</f>
        <v>-4.8224254662073882</v>
      </c>
      <c r="O17" s="2">
        <f>(H17*M17)/100</f>
        <v>0.15933416349292637</v>
      </c>
      <c r="P17" s="2">
        <f>(H17*N17)/100</f>
        <v>-0.1069010571326761</v>
      </c>
      <c r="Q17" s="2">
        <f>O17*C17</f>
        <v>1434.0074714363373</v>
      </c>
      <c r="V17" s="2"/>
    </row>
    <row r="18" spans="1:22" x14ac:dyDescent="0.2">
      <c r="A18" s="25"/>
      <c r="C18" s="2"/>
      <c r="D18" s="2"/>
      <c r="M18" s="2"/>
      <c r="N18" s="2"/>
      <c r="O18" s="2"/>
      <c r="P18" s="2"/>
      <c r="Q18" s="2"/>
      <c r="V18" s="2"/>
    </row>
    <row r="19" spans="1:22" x14ac:dyDescent="0.2">
      <c r="A19" s="42" t="s">
        <v>87</v>
      </c>
      <c r="C19" s="2"/>
      <c r="D19" s="2"/>
      <c r="M19" s="2"/>
      <c r="N19" s="2"/>
      <c r="O19" s="2"/>
      <c r="P19" s="2"/>
      <c r="Q19" s="2"/>
      <c r="V19" s="2"/>
    </row>
    <row r="20" spans="1:22" x14ac:dyDescent="0.2">
      <c r="A20" s="26"/>
      <c r="B20" s="1">
        <v>900</v>
      </c>
      <c r="C20" s="2">
        <v>9000</v>
      </c>
      <c r="D20" s="2" t="s">
        <v>90</v>
      </c>
      <c r="E20" s="1">
        <v>8013</v>
      </c>
      <c r="F20" s="1">
        <v>8419</v>
      </c>
      <c r="G20" s="1">
        <f>F20-E20</f>
        <v>406</v>
      </c>
      <c r="H20" s="1">
        <f>B20/G20</f>
        <v>2.2167487684729066</v>
      </c>
      <c r="J20" s="1">
        <v>7500</v>
      </c>
      <c r="K20" s="1">
        <v>7500</v>
      </c>
      <c r="L20" s="1">
        <v>8419</v>
      </c>
      <c r="M20" s="2">
        <f>(E20-K20)*100/E20</f>
        <v>6.4020965930363163</v>
      </c>
      <c r="N20" s="2">
        <f>(E20-L20)*100/E20</f>
        <v>-5.0667665044303005</v>
      </c>
      <c r="O20" s="2">
        <f>(H20*M20)/100</f>
        <v>0.14191839738257847</v>
      </c>
      <c r="P20" s="2">
        <f>(H20*N20)/100</f>
        <v>-0.11231748408835643</v>
      </c>
      <c r="Q20" s="2">
        <f>O20*C20</f>
        <v>1277.2655764432063</v>
      </c>
      <c r="V20" s="2"/>
    </row>
    <row r="21" spans="1:22" x14ac:dyDescent="0.2">
      <c r="A21" s="27"/>
      <c r="C21" s="2"/>
      <c r="D21" s="2"/>
      <c r="M21" s="2"/>
      <c r="N21" s="2"/>
      <c r="O21" s="2"/>
      <c r="P21" s="2"/>
      <c r="Q21" s="2"/>
      <c r="V21" s="2"/>
    </row>
    <row r="22" spans="1:22" x14ac:dyDescent="0.2">
      <c r="A22" s="28"/>
      <c r="C22" s="2"/>
      <c r="D22" s="2"/>
      <c r="M22" s="2"/>
      <c r="N22" s="2"/>
      <c r="O22" s="2"/>
      <c r="P22" s="2"/>
      <c r="Q22" s="2"/>
      <c r="V22" s="2"/>
    </row>
    <row r="23" spans="1:22" x14ac:dyDescent="0.2">
      <c r="A23" s="29"/>
      <c r="C23" s="2"/>
      <c r="D23" s="31"/>
      <c r="M23" s="2"/>
      <c r="N23" s="2"/>
      <c r="O23" s="2"/>
      <c r="P23" s="2"/>
      <c r="Q23" s="2"/>
      <c r="V23" s="2"/>
    </row>
    <row r="24" spans="1:22" x14ac:dyDescent="0.2">
      <c r="A24" s="30"/>
      <c r="C24" s="2"/>
      <c r="D24" s="31"/>
      <c r="M24" s="2"/>
      <c r="N24" s="2"/>
      <c r="O24" s="2"/>
      <c r="P24" s="2"/>
      <c r="Q24" s="2"/>
      <c r="V24" s="2"/>
    </row>
    <row r="25" spans="1:22" x14ac:dyDescent="0.2">
      <c r="A25" s="32"/>
      <c r="C25" s="2"/>
      <c r="D25" s="31"/>
      <c r="M25" s="2"/>
      <c r="N25" s="2"/>
      <c r="O25" s="2"/>
      <c r="P25" s="2"/>
      <c r="Q25" s="2"/>
      <c r="V25" s="2"/>
    </row>
    <row r="26" spans="1:22" x14ac:dyDescent="0.2">
      <c r="A26" s="33"/>
      <c r="C26" s="2"/>
      <c r="D26" s="31"/>
      <c r="M26" s="2"/>
      <c r="N26" s="2"/>
      <c r="O26" s="2"/>
      <c r="P26" s="2"/>
      <c r="Q26" s="2"/>
      <c r="V26" s="2"/>
    </row>
    <row r="27" spans="1:22" x14ac:dyDescent="0.2">
      <c r="A27" s="34"/>
      <c r="C27" s="2"/>
      <c r="D27" s="31"/>
      <c r="M27" s="2"/>
      <c r="N27" s="2"/>
      <c r="O27" s="2"/>
      <c r="P27" s="2"/>
      <c r="Q27" s="2"/>
      <c r="V27" s="2"/>
    </row>
    <row r="28" spans="1:22" x14ac:dyDescent="0.2">
      <c r="A28" s="35"/>
      <c r="C28" s="2"/>
      <c r="D28" s="31"/>
      <c r="M28" s="2"/>
      <c r="N28" s="2"/>
      <c r="O28" s="2"/>
      <c r="P28" s="2"/>
      <c r="Q28" s="2"/>
      <c r="V28" s="2"/>
    </row>
    <row r="29" spans="1:22" x14ac:dyDescent="0.2">
      <c r="M29" s="2"/>
      <c r="N29" s="2"/>
      <c r="O29" s="2"/>
      <c r="P29" s="2"/>
      <c r="Q29" s="2"/>
    </row>
    <row r="32" spans="1:22" x14ac:dyDescent="0.2">
      <c r="E32" s="2"/>
      <c r="F32" s="2"/>
      <c r="M32" s="22" t="s">
        <v>71</v>
      </c>
      <c r="N32" s="22"/>
      <c r="O32" s="1">
        <f>SUM(O11:O14)</f>
        <v>0.20544658324545592</v>
      </c>
      <c r="Q32" s="2">
        <f>SUM(Q11:Q23)</f>
        <v>4560.2922970886466</v>
      </c>
    </row>
    <row r="33" spans="1:17" x14ac:dyDescent="0.2">
      <c r="A33" s="19"/>
      <c r="B33" s="2"/>
      <c r="C33" s="2"/>
      <c r="D33" s="2"/>
      <c r="E33" s="4"/>
      <c r="F33" s="4"/>
      <c r="G33" s="4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s="2" customFormat="1" x14ac:dyDescent="0.2">
      <c r="A34" s="19"/>
    </row>
    <row r="35" spans="1:17" x14ac:dyDescent="0.2">
      <c r="A35" s="1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">
      <c r="A36" s="1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 t="s">
        <v>72</v>
      </c>
      <c r="L38" s="2"/>
      <c r="M38" s="2"/>
      <c r="N38" s="2"/>
      <c r="O38" s="2"/>
      <c r="P38" s="2"/>
    </row>
    <row r="39" spans="1:17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7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7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7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7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7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7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7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7" ht="30" x14ac:dyDescent="0.2">
      <c r="A47" s="2"/>
      <c r="B47" s="20" t="s">
        <v>38</v>
      </c>
      <c r="C47" s="20" t="s">
        <v>39</v>
      </c>
      <c r="D47" s="18" t="s">
        <v>40</v>
      </c>
      <c r="E47" s="2"/>
      <c r="F47" s="2"/>
      <c r="G47" s="2"/>
      <c r="H47" s="2"/>
      <c r="I47" s="2"/>
      <c r="J47" s="2"/>
      <c r="K47" s="2"/>
      <c r="L47" s="2"/>
    </row>
    <row r="48" spans="1:17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2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2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22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2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22" ht="45" customHeight="1" x14ac:dyDescent="0.2">
      <c r="A53" s="2"/>
      <c r="B53" s="2"/>
      <c r="D53" s="2"/>
      <c r="E53" s="2"/>
      <c r="F53" s="2"/>
      <c r="G53" s="44" t="s">
        <v>41</v>
      </c>
      <c r="H53" s="44"/>
      <c r="I53" s="44"/>
      <c r="J53" s="2"/>
      <c r="K53" s="2"/>
      <c r="L53" s="2"/>
      <c r="Q53" s="1" t="s">
        <v>47</v>
      </c>
      <c r="U53" s="6"/>
    </row>
    <row r="54" spans="1:22" x14ac:dyDescent="0.2">
      <c r="A54" s="2"/>
      <c r="B54" s="2"/>
      <c r="C54" s="2"/>
      <c r="D54" s="2"/>
      <c r="E54" s="2"/>
      <c r="F54" s="2"/>
      <c r="G54" s="2"/>
      <c r="K54" s="2"/>
      <c r="L54" s="2"/>
      <c r="M54" s="2"/>
      <c r="N54" s="2"/>
      <c r="O54" s="2"/>
      <c r="P54" s="2"/>
      <c r="Q54" s="2"/>
      <c r="S54" s="2"/>
      <c r="T54" s="2"/>
      <c r="U54" s="2"/>
      <c r="V54" s="2"/>
    </row>
    <row r="55" spans="1:22" ht="30" x14ac:dyDescent="0.2">
      <c r="A55" s="12" t="s">
        <v>58</v>
      </c>
      <c r="B55" s="10" t="s">
        <v>2</v>
      </c>
      <c r="C55" s="10" t="s">
        <v>0</v>
      </c>
      <c r="D55" s="10" t="s">
        <v>1</v>
      </c>
      <c r="E55" s="10" t="s">
        <v>51</v>
      </c>
      <c r="F55" s="10"/>
      <c r="G55" s="17"/>
      <c r="K55" s="13"/>
      <c r="L55" s="13"/>
      <c r="M55" s="17"/>
      <c r="N55" s="17"/>
      <c r="O55" s="17"/>
      <c r="P55" s="17"/>
      <c r="Q55" s="13"/>
      <c r="R55" s="13"/>
      <c r="S55" s="13"/>
      <c r="T55" s="13"/>
      <c r="U55" s="13"/>
      <c r="V55" s="13"/>
    </row>
    <row r="56" spans="1:22" ht="15" customHeight="1" x14ac:dyDescent="0.2">
      <c r="A56" s="2"/>
      <c r="B56" s="6"/>
      <c r="C56" s="6"/>
      <c r="D56" s="6"/>
      <c r="E56" s="2"/>
      <c r="F56" s="2"/>
      <c r="G56" s="2"/>
      <c r="K56" s="5"/>
      <c r="L56" s="5"/>
      <c r="M56" s="2"/>
      <c r="N56" s="2"/>
      <c r="O56" s="2"/>
      <c r="P56" s="2"/>
      <c r="Q56" s="2"/>
      <c r="S56" s="2"/>
      <c r="T56" s="2"/>
      <c r="U56" s="2"/>
      <c r="V56" s="2"/>
    </row>
    <row r="57" spans="1:22" x14ac:dyDescent="0.2">
      <c r="A57" s="2"/>
      <c r="B57" s="3">
        <v>1E-8</v>
      </c>
      <c r="C57" s="3">
        <v>1</v>
      </c>
      <c r="D57" s="8">
        <v>1</v>
      </c>
      <c r="E57" s="2"/>
      <c r="F57" s="2"/>
      <c r="G57" s="2"/>
      <c r="H57" s="2"/>
      <c r="I57" s="2"/>
      <c r="J57" s="5"/>
      <c r="K57" s="2"/>
      <c r="L57" s="2"/>
      <c r="M57" s="2"/>
      <c r="N57" s="2"/>
      <c r="O57" s="2"/>
      <c r="P57" s="2"/>
      <c r="Q57" s="2"/>
      <c r="S57" s="2"/>
      <c r="T57" s="2"/>
      <c r="U57" s="2"/>
      <c r="V57" s="2"/>
    </row>
    <row r="58" spans="1:22" x14ac:dyDescent="0.2">
      <c r="A58" s="2" t="s">
        <v>57</v>
      </c>
      <c r="B58" s="3">
        <v>9.9999999999999995E-8</v>
      </c>
      <c r="C58" s="3">
        <v>10</v>
      </c>
      <c r="D58" s="8">
        <v>1</v>
      </c>
      <c r="E58" s="2"/>
      <c r="F58" s="2"/>
      <c r="G58" s="2"/>
      <c r="H58" s="2"/>
      <c r="I58" s="2"/>
      <c r="J58" s="5"/>
      <c r="K58" s="2"/>
      <c r="L58" s="2"/>
      <c r="M58" s="2"/>
      <c r="N58" s="2"/>
      <c r="O58" s="2"/>
      <c r="P58" s="2"/>
      <c r="Q58" s="2"/>
      <c r="S58" s="2"/>
      <c r="T58" s="2"/>
      <c r="U58" s="2"/>
      <c r="V58" s="2"/>
    </row>
    <row r="59" spans="1:22" x14ac:dyDescent="0.2">
      <c r="A59" s="2" t="s">
        <v>56</v>
      </c>
      <c r="B59" s="3">
        <v>9.9999999999999995E-7</v>
      </c>
      <c r="C59" s="3">
        <v>100</v>
      </c>
      <c r="D59" s="8">
        <v>1</v>
      </c>
      <c r="E59" s="11">
        <v>0.01</v>
      </c>
      <c r="F59" s="11"/>
      <c r="G59" s="11"/>
      <c r="H59" s="2"/>
      <c r="I59" s="2"/>
      <c r="J59" s="2"/>
      <c r="K59" s="11"/>
      <c r="L59" s="11"/>
      <c r="M59" s="2"/>
      <c r="N59" s="2"/>
      <c r="O59" s="2"/>
      <c r="P59" s="2"/>
      <c r="Q59" s="2"/>
      <c r="S59" s="2"/>
      <c r="T59" s="2"/>
      <c r="U59" s="2"/>
      <c r="V59" s="2"/>
    </row>
    <row r="60" spans="1:22" ht="30" x14ac:dyDescent="0.2">
      <c r="A60" s="6" t="s">
        <v>55</v>
      </c>
      <c r="B60" s="3">
        <v>1.0000000000000001E-5</v>
      </c>
      <c r="C60" s="3">
        <v>1000</v>
      </c>
      <c r="D60" s="8">
        <v>1</v>
      </c>
      <c r="E60" s="11">
        <v>0.01</v>
      </c>
      <c r="F60" s="11"/>
      <c r="G60" s="11"/>
      <c r="H60" s="2"/>
      <c r="I60" s="2"/>
      <c r="J60" s="2"/>
      <c r="K60" s="2"/>
      <c r="L60" s="2"/>
      <c r="M60" s="2"/>
      <c r="N60" s="2"/>
      <c r="O60" s="2"/>
      <c r="P60" s="2"/>
      <c r="Q60" s="2"/>
      <c r="S60" s="2"/>
      <c r="T60" s="2"/>
      <c r="U60" s="2"/>
      <c r="V60" s="2"/>
    </row>
    <row r="61" spans="1:22" ht="30" x14ac:dyDescent="0.2">
      <c r="A61" s="6" t="s">
        <v>54</v>
      </c>
      <c r="B61" s="3">
        <v>1E-4</v>
      </c>
      <c r="C61" s="3">
        <v>10000</v>
      </c>
      <c r="D61" s="8">
        <v>1</v>
      </c>
      <c r="E61" s="11">
        <v>0.01</v>
      </c>
      <c r="F61" s="11"/>
      <c r="G61" s="11"/>
      <c r="H61" s="2"/>
      <c r="I61" s="2"/>
      <c r="J61" s="2"/>
      <c r="K61" s="2"/>
      <c r="L61" s="2"/>
      <c r="M61" s="2"/>
      <c r="N61" s="2"/>
      <c r="O61" s="2"/>
      <c r="P61" s="2"/>
    </row>
    <row r="62" spans="1:22" x14ac:dyDescent="0.2">
      <c r="A62" s="2" t="s">
        <v>53</v>
      </c>
      <c r="B62" s="3">
        <v>1E-3</v>
      </c>
      <c r="C62" s="3">
        <v>100000</v>
      </c>
      <c r="D62" s="8">
        <v>1</v>
      </c>
      <c r="E62" s="11">
        <v>0.01</v>
      </c>
      <c r="F62" s="11"/>
      <c r="G62" s="11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22" ht="30" x14ac:dyDescent="0.2">
      <c r="A63" s="6" t="s">
        <v>52</v>
      </c>
      <c r="B63" s="3">
        <v>0.01</v>
      </c>
      <c r="C63" s="3">
        <v>1000000</v>
      </c>
      <c r="D63" s="8">
        <v>1</v>
      </c>
      <c r="E63" s="11">
        <v>0.01</v>
      </c>
      <c r="F63" s="11"/>
      <c r="G63" s="11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22" x14ac:dyDescent="0.2">
      <c r="A64" s="2"/>
      <c r="B64" s="3">
        <v>0.1</v>
      </c>
      <c r="C64" s="3">
        <v>10000000</v>
      </c>
      <c r="D64" s="8">
        <v>1</v>
      </c>
      <c r="E64" s="11">
        <v>0.01</v>
      </c>
      <c r="F64" s="11"/>
      <c r="G64" s="11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x14ac:dyDescent="0.2">
      <c r="A65" s="2"/>
      <c r="B65" s="3">
        <v>1</v>
      </c>
      <c r="C65" s="3">
        <v>100000000</v>
      </c>
      <c r="D65" s="8">
        <v>1</v>
      </c>
      <c r="E65" s="11">
        <v>0.01</v>
      </c>
      <c r="F65" s="11"/>
      <c r="G65" s="11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x14ac:dyDescent="0.2">
      <c r="A66" s="2"/>
      <c r="B66" s="6"/>
      <c r="C66" s="3"/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x14ac:dyDescent="0.2">
      <c r="C67" s="3"/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x14ac:dyDescent="0.2">
      <c r="A68" s="7" t="s">
        <v>24</v>
      </c>
      <c r="B68" s="3"/>
      <c r="C68" s="3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x14ac:dyDescent="0.2">
      <c r="A69" s="3" t="s">
        <v>23</v>
      </c>
      <c r="B69" s="3" t="s">
        <v>22</v>
      </c>
      <c r="C69" s="3" t="s">
        <v>21</v>
      </c>
      <c r="D69" s="3" t="s">
        <v>4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x14ac:dyDescent="0.2">
      <c r="A70" s="3" t="s">
        <v>20</v>
      </c>
      <c r="B70" s="3" t="s">
        <v>19</v>
      </c>
      <c r="C70" s="3" t="s">
        <v>18</v>
      </c>
      <c r="D70" s="3" t="s">
        <v>17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7" x14ac:dyDescent="0.2">
      <c r="A71" s="3" t="s">
        <v>16</v>
      </c>
      <c r="B71" s="3" t="s">
        <v>15</v>
      </c>
      <c r="C71" s="3" t="s">
        <v>14</v>
      </c>
      <c r="D71" s="3" t="s">
        <v>13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7" ht="30" x14ac:dyDescent="0.2">
      <c r="A72" s="3" t="s">
        <v>12</v>
      </c>
      <c r="B72" s="3" t="s">
        <v>11</v>
      </c>
      <c r="C72" s="3" t="s">
        <v>10</v>
      </c>
      <c r="D72" s="3" t="s">
        <v>9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7" ht="30" x14ac:dyDescent="0.2">
      <c r="A73" s="3" t="s">
        <v>8</v>
      </c>
      <c r="B73" s="3" t="s">
        <v>7</v>
      </c>
      <c r="C73" s="3" t="s">
        <v>6</v>
      </c>
      <c r="D73" s="3" t="s">
        <v>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7" x14ac:dyDescent="0.2">
      <c r="A74" s="2"/>
      <c r="B74" s="3"/>
      <c r="C74" s="3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7" ht="45" x14ac:dyDescent="0.2">
      <c r="A75" s="9" t="s">
        <v>50</v>
      </c>
      <c r="B75" s="7" t="s">
        <v>25</v>
      </c>
      <c r="C75" s="7" t="s">
        <v>30</v>
      </c>
      <c r="D75" s="7" t="s">
        <v>35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7" x14ac:dyDescent="0.2">
      <c r="A76" s="2"/>
      <c r="B76" s="3"/>
      <c r="C76" s="3"/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7" x14ac:dyDescent="0.2">
      <c r="A77" s="2"/>
      <c r="B77" s="3" t="s">
        <v>26</v>
      </c>
      <c r="C77" s="3" t="s">
        <v>31</v>
      </c>
      <c r="D77" s="3" t="s">
        <v>37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7" x14ac:dyDescent="0.2">
      <c r="A78" s="2"/>
      <c r="B78" s="3" t="s">
        <v>27</v>
      </c>
      <c r="C78" s="3" t="s">
        <v>32</v>
      </c>
      <c r="D78" s="3" t="s">
        <v>33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7" x14ac:dyDescent="0.2">
      <c r="A79" s="2"/>
      <c r="B79" s="3" t="s">
        <v>28</v>
      </c>
      <c r="C79" s="3" t="s">
        <v>33</v>
      </c>
      <c r="D79" s="3" t="s">
        <v>34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7" x14ac:dyDescent="0.2">
      <c r="A80" s="2"/>
      <c r="B80" s="3" t="s">
        <v>29</v>
      </c>
      <c r="C80" s="3" t="s">
        <v>34</v>
      </c>
      <c r="D80" s="3" t="s">
        <v>36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">
      <c r="A81" s="2"/>
      <c r="B81" s="3"/>
      <c r="C81" s="3"/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30" x14ac:dyDescent="0.2">
      <c r="A82" s="9" t="s">
        <v>42</v>
      </c>
      <c r="B82" s="3" t="s">
        <v>26</v>
      </c>
      <c r="C82" s="3" t="s">
        <v>43</v>
      </c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30" x14ac:dyDescent="0.2">
      <c r="A83" s="2"/>
      <c r="B83" s="3" t="s">
        <v>27</v>
      </c>
      <c r="C83" s="3" t="s">
        <v>44</v>
      </c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30" x14ac:dyDescent="0.2">
      <c r="A84" s="2"/>
      <c r="B84" s="3" t="s">
        <v>28</v>
      </c>
      <c r="C84" s="3" t="s">
        <v>45</v>
      </c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30" x14ac:dyDescent="0.2">
      <c r="A85" s="2"/>
      <c r="B85" s="3" t="s">
        <v>29</v>
      </c>
      <c r="C85" s="3" t="s">
        <v>46</v>
      </c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2">
      <c r="A86" s="2"/>
      <c r="B86" s="3"/>
      <c r="C86" s="3"/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105" x14ac:dyDescent="0.2">
      <c r="A87" s="9" t="s">
        <v>49</v>
      </c>
      <c r="B87" s="3" t="s">
        <v>61</v>
      </c>
      <c r="C87" s="3" t="s">
        <v>48</v>
      </c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2">
      <c r="A88" s="2"/>
      <c r="B88" s="3"/>
      <c r="C88" s="3"/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">
      <c r="A89" s="2"/>
      <c r="B89" s="3"/>
      <c r="C89" s="3"/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">
      <c r="A90" s="2"/>
      <c r="B90" s="3"/>
      <c r="C90" s="3"/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">
      <c r="A91" s="2"/>
      <c r="B91" s="3"/>
      <c r="C91" s="3"/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">
      <c r="A92" s="2"/>
      <c r="B92" s="3"/>
      <c r="C92" s="3"/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">
      <c r="A93" s="2"/>
      <c r="B93" s="6"/>
      <c r="C93" s="6"/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">
      <c r="A94" s="2"/>
      <c r="B94" s="6"/>
      <c r="C94" s="6"/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2">
      <c r="A95" s="2"/>
      <c r="B95" s="6"/>
      <c r="C95" s="6"/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">
      <c r="A96" s="2"/>
      <c r="B96" s="6"/>
      <c r="C96" s="6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2">
      <c r="A97" s="2"/>
      <c r="B97" s="6"/>
      <c r="C97" s="6"/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">
      <c r="A98" s="2"/>
      <c r="B98" s="6"/>
      <c r="C98" s="6"/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2">
      <c r="A99" s="2"/>
      <c r="B99" s="6"/>
      <c r="C99" s="6"/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2">
      <c r="A100" s="2"/>
      <c r="B100" s="6"/>
      <c r="C100" s="6"/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2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2">
      <c r="B102" s="3"/>
      <c r="C102" s="3"/>
      <c r="D102" s="3"/>
    </row>
    <row r="103" spans="1:16" x14ac:dyDescent="0.2">
      <c r="B103" s="3"/>
      <c r="C103" s="3"/>
      <c r="D103" s="3"/>
    </row>
    <row r="104" spans="1:16" x14ac:dyDescent="0.2">
      <c r="B104" s="3"/>
      <c r="C104" s="3"/>
      <c r="D104" s="3"/>
    </row>
    <row r="105" spans="1:16" x14ac:dyDescent="0.2">
      <c r="B105" s="3"/>
      <c r="C105" s="3"/>
      <c r="D105" s="3"/>
    </row>
    <row r="106" spans="1:16" x14ac:dyDescent="0.2">
      <c r="B106" s="3"/>
      <c r="C106" s="3"/>
      <c r="D106" s="3"/>
    </row>
    <row r="107" spans="1:16" x14ac:dyDescent="0.2">
      <c r="B107" s="3"/>
      <c r="C107" s="3"/>
      <c r="D107" s="3"/>
    </row>
    <row r="108" spans="1:16" x14ac:dyDescent="0.2">
      <c r="B108" s="3"/>
      <c r="C108" s="3"/>
      <c r="D108" s="3"/>
    </row>
    <row r="109" spans="1:16" x14ac:dyDescent="0.2">
      <c r="B109" s="3"/>
      <c r="C109" s="3"/>
      <c r="D109" s="3"/>
    </row>
    <row r="110" spans="1:16" x14ac:dyDescent="0.2">
      <c r="B110" s="3"/>
      <c r="C110" s="3"/>
      <c r="D110" s="3"/>
    </row>
  </sheetData>
  <mergeCells count="2">
    <mergeCell ref="G53:I53"/>
    <mergeCell ref="A1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Alex</cp:lastModifiedBy>
  <dcterms:created xsi:type="dcterms:W3CDTF">2017-08-09T17:05:30Z</dcterms:created>
  <dcterms:modified xsi:type="dcterms:W3CDTF">2018-02-12T07:38:47Z</dcterms:modified>
</cp:coreProperties>
</file>