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\Desktop\"/>
    </mc:Choice>
  </mc:AlternateContent>
  <xr:revisionPtr revIDLastSave="0" documentId="13_ncr:1_{329D5032-F65D-4C27-9A1B-86459F9E06CD}" xr6:coauthVersionLast="45" xr6:coauthVersionMax="45" xr10:uidLastSave="{00000000-0000-0000-0000-000000000000}"/>
  <bookViews>
    <workbookView xWindow="-27990" yWindow="-120" windowWidth="28110" windowHeight="16440" xr2:uid="{5A1898CE-067D-43F3-B906-1B037F54DF33}"/>
  </bookViews>
  <sheets>
    <sheet name="Sheet1" sheetId="1" r:id="rId1"/>
    <sheet name="Sheet2" sheetId="2" r:id="rId2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K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30" i="1"/>
  <c r="E30" i="1"/>
  <c r="F31" i="1" l="1"/>
</calcChain>
</file>

<file path=xl/sharedStrings.xml><?xml version="1.0" encoding="utf-8"?>
<sst xmlns="http://schemas.openxmlformats.org/spreadsheetml/2006/main" count="43" uniqueCount="42">
  <si>
    <t>종목명</t>
  </si>
  <si>
    <t>평가손익</t>
  </si>
  <si>
    <t>보유량</t>
  </si>
  <si>
    <t>매입금액</t>
  </si>
  <si>
    <t>평가금액</t>
  </si>
  <si>
    <t>수수료</t>
  </si>
  <si>
    <t>'APLE</t>
  </si>
  <si>
    <t>'BA</t>
  </si>
  <si>
    <t>'CCL</t>
  </si>
  <si>
    <t>'HTGC</t>
  </si>
  <si>
    <t>'LAC</t>
  </si>
  <si>
    <t>'LVS</t>
  </si>
  <si>
    <t>'OSW</t>
  </si>
  <si>
    <t>'QQQ</t>
  </si>
  <si>
    <t>'SPG</t>
  </si>
  <si>
    <t>'ARKK</t>
  </si>
  <si>
    <t>'ASHR</t>
  </si>
  <si>
    <t>'FXI</t>
  </si>
  <si>
    <t>'MAIN</t>
  </si>
  <si>
    <t>'MCHI</t>
  </si>
  <si>
    <t>'O</t>
  </si>
  <si>
    <t>'T</t>
  </si>
  <si>
    <t>'WFC</t>
  </si>
  <si>
    <t>'AER</t>
  </si>
  <si>
    <t>'AGNC</t>
  </si>
  <si>
    <t>'BRKb</t>
  </si>
  <si>
    <t>'NHI</t>
  </si>
  <si>
    <t>'OHI</t>
  </si>
  <si>
    <t>'PNC</t>
  </si>
  <si>
    <t>'SBUX</t>
  </si>
  <si>
    <t>'VZ</t>
  </si>
  <si>
    <t>배당 주기</t>
    <phoneticPr fontId="2" type="noConversion"/>
  </si>
  <si>
    <t>배당금</t>
    <phoneticPr fontId="2" type="noConversion"/>
  </si>
  <si>
    <t>보유수*연배당</t>
    <phoneticPr fontId="2" type="noConversion"/>
  </si>
  <si>
    <t>연배당</t>
    <phoneticPr fontId="2" type="noConversion"/>
  </si>
  <si>
    <t>리스크</t>
    <phoneticPr fontId="2" type="noConversion"/>
  </si>
  <si>
    <t>oustanding shares</t>
    <phoneticPr fontId="2" type="noConversion"/>
  </si>
  <si>
    <t>short vol</t>
    <phoneticPr fontId="2" type="noConversion"/>
  </si>
  <si>
    <t>short/out</t>
    <phoneticPr fontId="2" type="noConversion"/>
  </si>
  <si>
    <t>institutional ownership</t>
    <phoneticPr fontId="2" type="noConversion"/>
  </si>
  <si>
    <t>BOND</t>
    <phoneticPr fontId="2" type="noConversion"/>
  </si>
  <si>
    <t>성공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</si>
</sst>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0" xfId="1">
      <alignment vertical="center"/>
    </xf>
    <xf numFmtId="3" fontId="0" fillId="0" borderId="0" xfId="0" applyNumberForma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F491-D315-42DB-B496-86CFD76D78E7}">
  <dimension ref="A1:Q31"/>
  <sheetViews>
    <sheetView tabSelected="1" workbookViewId="0">
      <selection activeCell="A11" sqref="A11:K11"/>
    </sheetView>
  </sheetViews>
  <sheetFormatPr defaultRowHeight="16.5" x14ac:dyDescent="0.3"/>
  <cols>
    <col min="5" max="5" width="11" bestFit="1" customWidth="1"/>
    <col min="6" max="6" width="18.75" bestFit="1" customWidth="1"/>
    <col min="7" max="7" width="11" bestFit="1" customWidth="1"/>
    <col min="8" max="8" width="9.625" style="4" bestFit="1" customWidth="1"/>
    <col min="9" max="9" width="8.5" customWidth="1"/>
    <col min="11" max="11" width="13.875" bestFit="1" customWidth="1"/>
    <col min="13" max="13" width="17.75" bestFit="1" customWidth="1"/>
    <col min="14" max="14" width="9.25" bestFit="1" customWidth="1"/>
    <col min="16" max="16" width="22.25" bestFit="1" customWidth="1"/>
    <col min="17" max="17" width="11.37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31</v>
      </c>
      <c r="I1" s="4" t="s">
        <v>32</v>
      </c>
      <c r="J1" s="4" t="s">
        <v>34</v>
      </c>
      <c r="K1" s="4" t="s">
        <v>33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  <c r="Q1" s="4" t="s">
        <v>40</v>
      </c>
    </row>
    <row r="2" spans="1:17" x14ac:dyDescent="0.3">
      <c r="A2" t="s">
        <v>7</v>
      </c>
      <c r="C2">
        <v>632.19999999999993</v>
      </c>
      <c r="D2">
        <v>117</v>
      </c>
      <c r="E2" s="1">
        <v>18302.09</v>
      </c>
      <c r="F2" s="1">
        <v>18971.55</v>
      </c>
      <c r="G2">
        <v>37.26</v>
      </c>
      <c r="H2" s="4">
        <v>4</v>
      </c>
      <c r="I2">
        <v>2</v>
      </c>
      <c r="J2">
        <f>I2*H2</f>
        <v>8</v>
      </c>
      <c r="K2">
        <f>J2*D2</f>
        <v>936</v>
      </c>
      <c r="L2" s="5"/>
      <c r="M2" s="6">
        <v>562710000</v>
      </c>
      <c r="N2" s="6">
        <v>9180000</v>
      </c>
      <c r="O2">
        <f>N2/M2</f>
        <v>1.6313909473796448E-2</v>
      </c>
      <c r="P2" s="2">
        <v>0.52569999999999995</v>
      </c>
      <c r="Q2" t="s">
        <v>41</v>
      </c>
    </row>
    <row r="3" spans="1:17" x14ac:dyDescent="0.3">
      <c r="A3" t="s">
        <v>11</v>
      </c>
      <c r="C3">
        <v>1711.2273</v>
      </c>
      <c r="D3">
        <v>362</v>
      </c>
      <c r="E3" s="1">
        <v>17221.3927</v>
      </c>
      <c r="F3" s="1">
        <v>18968.8</v>
      </c>
      <c r="G3">
        <v>36.18</v>
      </c>
      <c r="H3" s="4">
        <v>4</v>
      </c>
      <c r="I3">
        <v>0.75</v>
      </c>
      <c r="J3">
        <f t="shared" ref="J3:J19" si="0">I3*H3</f>
        <v>3</v>
      </c>
      <c r="K3">
        <f t="shared" ref="K3:K26" si="1">J3*D3</f>
        <v>1086</v>
      </c>
    </row>
    <row r="4" spans="1:17" x14ac:dyDescent="0.3">
      <c r="A4" t="s">
        <v>9</v>
      </c>
      <c r="C4" s="1">
        <v>211.27999999999997</v>
      </c>
      <c r="D4">
        <v>1015</v>
      </c>
      <c r="E4" s="1">
        <v>11367.21</v>
      </c>
      <c r="F4" s="1">
        <v>11601.45</v>
      </c>
      <c r="G4">
        <v>22.96</v>
      </c>
      <c r="H4" s="4">
        <v>4</v>
      </c>
      <c r="I4" s="1">
        <v>0.32</v>
      </c>
      <c r="J4">
        <f t="shared" si="0"/>
        <v>1.28</v>
      </c>
      <c r="K4">
        <f t="shared" si="1"/>
        <v>1299.2</v>
      </c>
    </row>
    <row r="5" spans="1:17" x14ac:dyDescent="0.3">
      <c r="A5" t="s">
        <v>14</v>
      </c>
      <c r="C5">
        <v>-302.52</v>
      </c>
      <c r="D5">
        <v>138</v>
      </c>
      <c r="E5" s="1">
        <v>9248.7999999999993</v>
      </c>
      <c r="F5" s="1">
        <v>8964.48</v>
      </c>
      <c r="G5">
        <v>18.2</v>
      </c>
      <c r="H5" s="4">
        <v>4</v>
      </c>
      <c r="I5">
        <v>2</v>
      </c>
      <c r="J5">
        <f t="shared" si="0"/>
        <v>8</v>
      </c>
      <c r="K5">
        <f t="shared" si="1"/>
        <v>1104</v>
      </c>
    </row>
    <row r="6" spans="1:17" x14ac:dyDescent="0.3">
      <c r="A6" t="s">
        <v>20</v>
      </c>
      <c r="C6">
        <v>1038.3348000000001</v>
      </c>
      <c r="D6">
        <v>152</v>
      </c>
      <c r="E6" s="1">
        <v>8725.869999999999</v>
      </c>
      <c r="F6" s="1">
        <v>9782.7047999999995</v>
      </c>
      <c r="G6">
        <v>18.5</v>
      </c>
      <c r="H6" s="4">
        <v>12</v>
      </c>
      <c r="I6">
        <v>0.7</v>
      </c>
      <c r="J6">
        <f t="shared" si="0"/>
        <v>8.3999999999999986</v>
      </c>
      <c r="K6">
        <f t="shared" si="1"/>
        <v>1276.7999999999997</v>
      </c>
    </row>
    <row r="7" spans="1:17" x14ac:dyDescent="0.3">
      <c r="A7" t="s">
        <v>6</v>
      </c>
      <c r="C7" s="1">
        <v>-1771.0600000000002</v>
      </c>
      <c r="D7">
        <v>669</v>
      </c>
      <c r="E7" s="1">
        <v>8519.369999999999</v>
      </c>
      <c r="F7" s="1">
        <v>6763.59</v>
      </c>
      <c r="G7">
        <v>15.280000000000001</v>
      </c>
      <c r="H7" s="4">
        <v>12</v>
      </c>
      <c r="I7">
        <v>0.3</v>
      </c>
      <c r="J7">
        <f t="shared" si="0"/>
        <v>3.5999999999999996</v>
      </c>
      <c r="K7">
        <f t="shared" si="1"/>
        <v>2408.3999999999996</v>
      </c>
      <c r="Q7" t="s">
        <v>41</v>
      </c>
    </row>
    <row r="8" spans="1:17" x14ac:dyDescent="0.3">
      <c r="A8" t="s">
        <v>8</v>
      </c>
      <c r="C8">
        <v>781.21500000000003</v>
      </c>
      <c r="D8">
        <v>400</v>
      </c>
      <c r="E8" s="1">
        <v>6405.1849999999995</v>
      </c>
      <c r="F8" s="1">
        <v>7200</v>
      </c>
      <c r="G8">
        <v>13.600000000000001</v>
      </c>
      <c r="H8" s="4">
        <v>4</v>
      </c>
      <c r="I8">
        <v>0.5</v>
      </c>
      <c r="J8">
        <f t="shared" si="0"/>
        <v>2</v>
      </c>
      <c r="K8">
        <f t="shared" si="1"/>
        <v>800</v>
      </c>
    </row>
    <row r="9" spans="1:17" x14ac:dyDescent="0.3">
      <c r="A9" t="s">
        <v>21</v>
      </c>
      <c r="C9">
        <v>-272.33140000000003</v>
      </c>
      <c r="D9">
        <v>154</v>
      </c>
      <c r="E9" s="1">
        <v>4746.0514000000003</v>
      </c>
      <c r="F9" s="1">
        <v>4482.9400000000005</v>
      </c>
      <c r="G9">
        <v>9.2199999999999989</v>
      </c>
      <c r="H9" s="4">
        <v>4</v>
      </c>
      <c r="I9" s="4">
        <v>0.52</v>
      </c>
      <c r="J9">
        <f t="shared" si="0"/>
        <v>2.08</v>
      </c>
      <c r="K9">
        <f t="shared" si="1"/>
        <v>320.32</v>
      </c>
    </row>
    <row r="10" spans="1:17" x14ac:dyDescent="0.3">
      <c r="A10" t="s">
        <v>22</v>
      </c>
      <c r="C10">
        <v>-584.34</v>
      </c>
      <c r="D10">
        <v>164</v>
      </c>
      <c r="E10" s="1">
        <v>4585.55</v>
      </c>
      <c r="F10" s="1">
        <v>4009.8</v>
      </c>
      <c r="G10">
        <v>8.59</v>
      </c>
      <c r="H10" s="4">
        <v>4</v>
      </c>
      <c r="I10" s="4">
        <v>0.51</v>
      </c>
      <c r="J10">
        <f t="shared" si="0"/>
        <v>2.04</v>
      </c>
      <c r="K10">
        <f t="shared" si="1"/>
        <v>334.56</v>
      </c>
    </row>
    <row r="11" spans="1:17" x14ac:dyDescent="0.3">
      <c r="A11" t="s">
        <v>18</v>
      </c>
      <c r="C11">
        <v>456.77499999999998</v>
      </c>
      <c r="D11">
        <v>105</v>
      </c>
      <c r="E11" s="1">
        <v>2718.8249999999998</v>
      </c>
      <c r="F11" s="1">
        <v>3181.5</v>
      </c>
      <c r="G11">
        <v>5.9</v>
      </c>
      <c r="H11" s="4">
        <v>4</v>
      </c>
      <c r="I11" s="4">
        <v>0.62</v>
      </c>
      <c r="J11">
        <f t="shared" si="0"/>
        <v>2.48</v>
      </c>
      <c r="K11">
        <f t="shared" si="1"/>
        <v>260.39999999999998</v>
      </c>
      <c r="L11" s="5"/>
    </row>
    <row r="12" spans="1:17" x14ac:dyDescent="0.3">
      <c r="A12" t="s">
        <v>24</v>
      </c>
      <c r="C12">
        <v>92.11</v>
      </c>
      <c r="D12">
        <v>161</v>
      </c>
      <c r="E12" s="1">
        <v>2197.65</v>
      </c>
      <c r="F12" s="1">
        <v>2294.25</v>
      </c>
      <c r="G12">
        <v>4.49</v>
      </c>
      <c r="H12" s="4">
        <v>12</v>
      </c>
      <c r="I12">
        <v>0.12</v>
      </c>
      <c r="J12">
        <f t="shared" si="0"/>
        <v>1.44</v>
      </c>
      <c r="K12">
        <f t="shared" si="1"/>
        <v>231.84</v>
      </c>
    </row>
    <row r="13" spans="1:17" x14ac:dyDescent="0.3">
      <c r="A13" t="s">
        <v>12</v>
      </c>
      <c r="C13">
        <v>-26.844999999999999</v>
      </c>
      <c r="D13">
        <v>245</v>
      </c>
      <c r="E13" s="1">
        <v>1798.3</v>
      </c>
      <c r="F13" s="1">
        <v>1775.0250000000001</v>
      </c>
      <c r="G13">
        <v>3.57</v>
      </c>
      <c r="H13" s="4">
        <v>0</v>
      </c>
      <c r="I13" s="4">
        <v>0</v>
      </c>
      <c r="J13">
        <f t="shared" si="0"/>
        <v>0</v>
      </c>
      <c r="K13">
        <f t="shared" si="1"/>
        <v>0</v>
      </c>
      <c r="L13" s="5"/>
    </row>
    <row r="14" spans="1:17" x14ac:dyDescent="0.3">
      <c r="A14" t="s">
        <v>27</v>
      </c>
      <c r="C14">
        <v>11.72</v>
      </c>
      <c r="D14">
        <v>50</v>
      </c>
      <c r="E14" s="1">
        <v>1635</v>
      </c>
      <c r="F14" s="1">
        <v>1650</v>
      </c>
      <c r="G14">
        <v>3.28</v>
      </c>
      <c r="H14" s="4">
        <v>4</v>
      </c>
      <c r="I14" s="4">
        <v>0.67</v>
      </c>
      <c r="J14">
        <f t="shared" si="0"/>
        <v>2.68</v>
      </c>
      <c r="K14">
        <f t="shared" si="1"/>
        <v>134</v>
      </c>
    </row>
    <row r="15" spans="1:17" x14ac:dyDescent="0.3">
      <c r="A15" t="s">
        <v>30</v>
      </c>
      <c r="C15">
        <v>95.005600000000001</v>
      </c>
      <c r="D15">
        <v>28</v>
      </c>
      <c r="E15" s="1">
        <v>1592.92</v>
      </c>
      <c r="F15" s="1">
        <v>1691.2056</v>
      </c>
      <c r="G15">
        <v>3.28</v>
      </c>
      <c r="H15" s="4">
        <v>4</v>
      </c>
      <c r="I15" s="4">
        <v>0.62</v>
      </c>
      <c r="J15">
        <f t="shared" si="0"/>
        <v>2.48</v>
      </c>
      <c r="K15">
        <f t="shared" si="1"/>
        <v>69.44</v>
      </c>
    </row>
    <row r="16" spans="1:17" x14ac:dyDescent="0.3">
      <c r="A16" t="s">
        <v>26</v>
      </c>
      <c r="C16">
        <v>10.85</v>
      </c>
      <c r="D16">
        <v>25</v>
      </c>
      <c r="E16" s="1">
        <v>1570.75</v>
      </c>
      <c r="F16" s="1">
        <v>1584.75</v>
      </c>
      <c r="G16">
        <v>3.15</v>
      </c>
      <c r="H16" s="4">
        <v>4</v>
      </c>
      <c r="I16" s="4">
        <v>1.1000000000000001</v>
      </c>
      <c r="J16">
        <f t="shared" si="0"/>
        <v>4.4000000000000004</v>
      </c>
      <c r="K16">
        <f t="shared" si="1"/>
        <v>110.00000000000001</v>
      </c>
    </row>
    <row r="17" spans="1:11" x14ac:dyDescent="0.3">
      <c r="A17" t="s">
        <v>29</v>
      </c>
      <c r="C17">
        <v>196.45</v>
      </c>
      <c r="D17">
        <v>19</v>
      </c>
      <c r="E17" s="1">
        <v>1429.75</v>
      </c>
      <c r="F17" s="1">
        <v>1629.25</v>
      </c>
      <c r="G17">
        <v>3.05</v>
      </c>
      <c r="H17" s="4">
        <v>4</v>
      </c>
      <c r="I17" s="4">
        <v>0.41</v>
      </c>
      <c r="J17">
        <f t="shared" si="0"/>
        <v>1.64</v>
      </c>
      <c r="K17">
        <f t="shared" si="1"/>
        <v>31.159999999999997</v>
      </c>
    </row>
    <row r="18" spans="1:11" x14ac:dyDescent="0.3">
      <c r="A18" t="s">
        <v>23</v>
      </c>
      <c r="C18">
        <v>-129.38</v>
      </c>
      <c r="D18">
        <v>41</v>
      </c>
      <c r="E18" s="1">
        <v>1275.3699999999999</v>
      </c>
      <c r="F18" s="1">
        <v>1148.4100000000001</v>
      </c>
      <c r="G18">
        <v>2.42</v>
      </c>
      <c r="H18" s="4">
        <v>0</v>
      </c>
      <c r="I18" s="4">
        <v>0</v>
      </c>
      <c r="J18">
        <f t="shared" si="0"/>
        <v>0</v>
      </c>
      <c r="K18">
        <f t="shared" si="1"/>
        <v>0</v>
      </c>
    </row>
    <row r="19" spans="1:11" x14ac:dyDescent="0.3">
      <c r="A19" t="s">
        <v>28</v>
      </c>
      <c r="C19">
        <v>-24.28</v>
      </c>
      <c r="D19">
        <v>10</v>
      </c>
      <c r="E19" s="1">
        <v>1129.55</v>
      </c>
      <c r="F19" s="1">
        <v>1107.5</v>
      </c>
      <c r="G19">
        <v>2.23</v>
      </c>
      <c r="H19" s="4">
        <v>4</v>
      </c>
      <c r="I19" s="4">
        <v>1.1499999999999999</v>
      </c>
      <c r="J19">
        <f t="shared" si="0"/>
        <v>4.5999999999999996</v>
      </c>
      <c r="K19">
        <f t="shared" si="1"/>
        <v>46</v>
      </c>
    </row>
    <row r="20" spans="1:11" x14ac:dyDescent="0.3">
      <c r="A20" t="s">
        <v>25</v>
      </c>
      <c r="C20">
        <v>9.5399999999999991</v>
      </c>
      <c r="D20">
        <v>4</v>
      </c>
      <c r="E20">
        <v>868.24</v>
      </c>
      <c r="F20">
        <v>879.52</v>
      </c>
      <c r="G20">
        <v>1.74</v>
      </c>
      <c r="K20">
        <f t="shared" si="1"/>
        <v>0</v>
      </c>
    </row>
    <row r="21" spans="1:11" x14ac:dyDescent="0.3">
      <c r="A21" t="s">
        <v>13</v>
      </c>
      <c r="C21">
        <v>3.25</v>
      </c>
      <c r="D21">
        <v>1</v>
      </c>
      <c r="E21">
        <v>269.66000000000003</v>
      </c>
      <c r="F21">
        <v>273.45</v>
      </c>
      <c r="G21">
        <v>0.54</v>
      </c>
      <c r="K21">
        <f t="shared" si="1"/>
        <v>0</v>
      </c>
    </row>
    <row r="22" spans="1:11" x14ac:dyDescent="0.3">
      <c r="A22" t="s">
        <v>15</v>
      </c>
      <c r="C22">
        <v>3.6349999999999998</v>
      </c>
      <c r="D22">
        <v>1</v>
      </c>
      <c r="E22">
        <v>82.704999999999998</v>
      </c>
      <c r="F22">
        <v>86.5</v>
      </c>
      <c r="G22">
        <v>0.16</v>
      </c>
      <c r="K22">
        <f t="shared" si="1"/>
        <v>0</v>
      </c>
    </row>
    <row r="23" spans="1:11" x14ac:dyDescent="0.3">
      <c r="A23" t="s">
        <v>19</v>
      </c>
      <c r="C23">
        <v>0.42</v>
      </c>
      <c r="D23">
        <v>1</v>
      </c>
      <c r="E23">
        <v>72.989999999999995</v>
      </c>
      <c r="F23">
        <v>73.55</v>
      </c>
      <c r="G23">
        <v>0.14000000000000001</v>
      </c>
      <c r="K23">
        <f t="shared" si="1"/>
        <v>0</v>
      </c>
    </row>
    <row r="24" spans="1:11" x14ac:dyDescent="0.3">
      <c r="A24" t="s">
        <v>17</v>
      </c>
      <c r="C24">
        <v>-9.5000000000000001E-2</v>
      </c>
      <c r="D24">
        <v>1</v>
      </c>
      <c r="E24">
        <v>42.835000000000001</v>
      </c>
      <c r="F24">
        <v>42.82</v>
      </c>
      <c r="G24">
        <v>0.08</v>
      </c>
      <c r="K24">
        <f t="shared" si="1"/>
        <v>0</v>
      </c>
    </row>
    <row r="25" spans="1:11" x14ac:dyDescent="0.3">
      <c r="A25" t="s">
        <v>16</v>
      </c>
      <c r="C25">
        <v>-0.26</v>
      </c>
      <c r="D25">
        <v>1</v>
      </c>
      <c r="E25">
        <v>34.56</v>
      </c>
      <c r="F25">
        <v>34.36</v>
      </c>
      <c r="G25">
        <v>0.06</v>
      </c>
      <c r="K25">
        <f t="shared" si="1"/>
        <v>0</v>
      </c>
    </row>
    <row r="26" spans="1:11" x14ac:dyDescent="0.3">
      <c r="A26" t="s">
        <v>10</v>
      </c>
      <c r="C26">
        <v>0.14000000000000001</v>
      </c>
      <c r="D26">
        <v>1</v>
      </c>
      <c r="E26">
        <v>7.34</v>
      </c>
      <c r="F26">
        <v>7.49</v>
      </c>
      <c r="G26">
        <v>0.01</v>
      </c>
      <c r="K26">
        <f t="shared" si="1"/>
        <v>0</v>
      </c>
    </row>
    <row r="27" spans="1:11" x14ac:dyDescent="0.3">
      <c r="K27">
        <f>SUM(K2:K26)</f>
        <v>10448.119999999999</v>
      </c>
    </row>
    <row r="30" spans="1:11" x14ac:dyDescent="0.3">
      <c r="E30" s="1">
        <f>SUM(E2:E26)</f>
        <v>105847.9641</v>
      </c>
      <c r="F30" s="1">
        <f>SUM(F2:F26)</f>
        <v>108204.89540000002</v>
      </c>
    </row>
    <row r="31" spans="1:11" x14ac:dyDescent="0.3">
      <c r="F31" s="3">
        <f>F30-E30</f>
        <v>2356.9313000000257</v>
      </c>
    </row>
  </sheetData>
  <autoFilter ref="A1:G1" xr:uid="{576B9AAC-5DF1-42F3-984F-909928D7332C}">
    <sortState xmlns:xlrd2="http://schemas.microsoft.com/office/spreadsheetml/2017/richdata2" ref="A2:G27">
      <sortCondition descending="1" ref="E1"/>
    </sortState>
  </autoFilter>
  <dataConsolidate topLabels="1">
    <dataRefs count="1">
      <dataRef ref="B1:H37" sheet="Sheet1"/>
    </dataRefs>
  </dataConsolid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D2ED-1BA7-4F9F-AC04-335AA392014F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2020-09-14T12:18:33Z</dcterms:created>
  <dcterms:modified xsi:type="dcterms:W3CDTF">2020-09-16T15:12:21Z</dcterms:modified>
</cp:coreProperties>
</file>