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kinox-my.sharepoint.com/personal/aline_agostini_akinox_com/Documents/"/>
    </mc:Choice>
  </mc:AlternateContent>
  <xr:revisionPtr revIDLastSave="0" documentId="8_{081C4C40-1C07-4DA8-9585-6EAC1B551FDD}" xr6:coauthVersionLast="47" xr6:coauthVersionMax="47" xr10:uidLastSave="{00000000-0000-0000-0000-000000000000}"/>
  <bookViews>
    <workbookView xWindow="-96" yWindow="-96" windowWidth="23232" windowHeight="13992" firstSheet="4" activeTab="4" xr2:uid="{D9240D15-35CF-4EC9-AB7E-FC8B0A0DA2A8}"/>
  </bookViews>
  <sheets>
    <sheet name="CLASSIFICATION" sheetId="1" r:id="rId1"/>
    <sheet name="VARIABLES" sheetId="2" r:id="rId2"/>
    <sheet name="Utile" sheetId="5" r:id="rId3"/>
    <sheet name="sensitivité" sheetId="6" r:id="rId4"/>
    <sheet name="DATA" sheetId="7" r:id="rId5"/>
    <sheet name="Sources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7" i="1" l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6" i="1"/>
  <c r="E24" i="1"/>
  <c r="E10" i="1"/>
  <c r="E11" i="1"/>
  <c r="E39" i="1"/>
  <c r="E33" i="1"/>
  <c r="E34" i="1"/>
  <c r="E40" i="1"/>
  <c r="E25" i="1"/>
  <c r="E12" i="1"/>
  <c r="E13" i="1"/>
  <c r="E14" i="1"/>
  <c r="E35" i="1"/>
  <c r="E41" i="1"/>
  <c r="E15" i="1"/>
  <c r="E16" i="1"/>
  <c r="E26" i="1"/>
  <c r="E17" i="1"/>
  <c r="E27" i="1"/>
  <c r="E42" i="1"/>
  <c r="E43" i="1"/>
  <c r="E18" i="1"/>
  <c r="E28" i="1"/>
  <c r="E19" i="1"/>
  <c r="E20" i="1"/>
  <c r="E29" i="1"/>
  <c r="E21" i="1"/>
  <c r="E30" i="1"/>
  <c r="E22" i="1"/>
  <c r="E44" i="1"/>
  <c r="E36" i="1"/>
  <c r="E23" i="1"/>
  <c r="E31" i="1"/>
  <c r="E37" i="1"/>
  <c r="E45" i="1"/>
  <c r="E38" i="1"/>
  <c r="E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FB7A77-F5C0-41BD-8C93-FC985763510E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<sst xmlns="http://schemas.openxmlformats.org/spreadsheetml/2006/main" count="1405" uniqueCount="520">
  <si>
    <t>Classification</t>
  </si>
  <si>
    <t>Émission d'éthylène</t>
  </si>
  <si>
    <t>Fruits</t>
  </si>
  <si>
    <t>NOM_EN</t>
  </si>
  <si>
    <t>NOM_FR</t>
  </si>
  <si>
    <t>Émission</t>
  </si>
  <si>
    <t>Postharvest Storage, Packaging and Handling of Specialty Crops: A Guide for Florida Small Farm ... P.18</t>
  </si>
  <si>
    <t>Non climactérique</t>
  </si>
  <si>
    <t>Very Low</t>
  </si>
  <si>
    <r>
      <t>agrumes</t>
    </r>
    <r>
      <rPr>
        <sz val="14"/>
        <color rgb="FF202122"/>
        <rFont val="Arial"/>
        <family val="2"/>
      </rPr>
      <t> (</t>
    </r>
    <r>
      <rPr>
        <sz val="14"/>
        <color rgb="FF0645AD"/>
        <rFont val="Arial"/>
        <family val="2"/>
      </rPr>
      <t>citron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mandarine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orange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pamplemousse</t>
    </r>
    <r>
      <rPr>
        <sz val="14"/>
        <color rgb="FF202122"/>
        <rFont val="Arial"/>
        <family val="2"/>
      </rPr>
      <t>...), </t>
    </r>
    <r>
      <rPr>
        <sz val="14"/>
        <color rgb="FF0645AD"/>
        <rFont val="Arial"/>
        <family val="2"/>
      </rPr>
      <t>cerise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fraise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raisin</t>
    </r>
  </si>
  <si>
    <t>Apples</t>
  </si>
  <si>
    <t>Low</t>
  </si>
  <si>
    <t>able 2. Respiration and ethylene production rates for selected Florida-grown commodities.</t>
  </si>
  <si>
    <r>
      <t>ananas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aubergine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framboise</t>
    </r>
    <r>
      <rPr>
        <sz val="14"/>
        <color rgb="FF202122"/>
        <rFont val="Arial"/>
        <family val="2"/>
      </rPr>
      <t>,</t>
    </r>
    <r>
      <rPr>
        <sz val="14"/>
        <color rgb="FF0645AD"/>
        <rFont val="Arial"/>
        <family val="2"/>
      </rPr>
      <t>mûres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myrtilles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olive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pastèque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poivron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potiron</t>
    </r>
  </si>
  <si>
    <t>Apricots</t>
  </si>
  <si>
    <t>Abricots</t>
  </si>
  <si>
    <t>High</t>
  </si>
  <si>
    <t>Respiration</t>
  </si>
  <si>
    <t>Climactérique</t>
  </si>
  <si>
    <t>medium</t>
  </si>
  <si>
    <r>
      <t>banane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figue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litchi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mangue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tomate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coing</t>
    </r>
  </si>
  <si>
    <t>Asparagus</t>
  </si>
  <si>
    <t>Asperges</t>
  </si>
  <si>
    <t/>
  </si>
  <si>
    <t xml:space="preserve">Commodity </t>
  </si>
  <si>
    <t>0
(°C)</t>
  </si>
  <si>
    <t>5
(°C)</t>
  </si>
  <si>
    <t>10
(°C)</t>
  </si>
  <si>
    <t>15
(°C)</t>
  </si>
  <si>
    <t>20
(°C)</t>
  </si>
  <si>
    <t>25
(°C)</t>
  </si>
  <si>
    <t>Ethylene Production</t>
  </si>
  <si>
    <r>
      <t>abricot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avocat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brugnon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goyave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kaki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kiwi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mangue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melon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nectarine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papaye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pêche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pomme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poire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prune</t>
    </r>
  </si>
  <si>
    <t>Avocados</t>
  </si>
  <si>
    <t>Avocats</t>
  </si>
  <si>
    <t xml:space="preserve">mg kg-1 h-1 </t>
  </si>
  <si>
    <t>μL kg-1 h-1</t>
  </si>
  <si>
    <t>Very High</t>
  </si>
  <si>
    <t>fruit de la passion</t>
  </si>
  <si>
    <t>Bananas</t>
  </si>
  <si>
    <t>Bananes</t>
  </si>
  <si>
    <t xml:space="preserve">Avocados </t>
  </si>
  <si>
    <t xml:space="preserve">nd1 </t>
  </si>
  <si>
    <t xml:space="preserve">nd </t>
  </si>
  <si>
    <t>&gt; 100 (ripe; 20 °C)</t>
  </si>
  <si>
    <t>Beans, snap</t>
  </si>
  <si>
    <t>Haricots,</t>
  </si>
  <si>
    <t xml:space="preserve">Beans, green or snap </t>
  </si>
  <si>
    <t>&lt;0.05 (5°C)</t>
  </si>
  <si>
    <t>Beans, lima</t>
  </si>
  <si>
    <t xml:space="preserve">Beets </t>
  </si>
  <si>
    <t>&lt; 0.1 (0 °C)</t>
  </si>
  <si>
    <t>Colonne1</t>
  </si>
  <si>
    <t>Beets, roots</t>
  </si>
  <si>
    <t>Betteraves,</t>
  </si>
  <si>
    <t xml:space="preserve">Blackberries </t>
  </si>
  <si>
    <t>varies; 0.1 to 2.0</t>
  </si>
  <si>
    <t>avocat</t>
  </si>
  <si>
    <t>Blackberries</t>
  </si>
  <si>
    <t>Mûres</t>
  </si>
  <si>
    <t xml:space="preserve">Blueberries </t>
  </si>
  <si>
    <t>varies; 0.5 to 10.0</t>
  </si>
  <si>
    <t>brugnon</t>
  </si>
  <si>
    <t>Blueberries</t>
  </si>
  <si>
    <t>Bleuets</t>
  </si>
  <si>
    <t xml:space="preserve">Bok choy </t>
  </si>
  <si>
    <t>&lt; 0.2</t>
  </si>
  <si>
    <t>goyave</t>
  </si>
  <si>
    <t>Broccoli</t>
  </si>
  <si>
    <t>Brocoli</t>
  </si>
  <si>
    <t xml:space="preserve">Broccoli </t>
  </si>
  <si>
    <t>&lt;0.1 (20°C)</t>
  </si>
  <si>
    <t>kaki</t>
  </si>
  <si>
    <t>Brussel sprouts</t>
  </si>
  <si>
    <t>Choux</t>
  </si>
  <si>
    <t xml:space="preserve">Brussels sprouts </t>
  </si>
  <si>
    <t>&lt;0.25 (7.5°C)</t>
  </si>
  <si>
    <t>kiwi</t>
  </si>
  <si>
    <t>Cabbage</t>
  </si>
  <si>
    <t>Chou</t>
  </si>
  <si>
    <t xml:space="preserve">Cabbage </t>
  </si>
  <si>
    <t>&lt; 1.1 (20°C)</t>
  </si>
  <si>
    <t>mangue</t>
  </si>
  <si>
    <t>Cantaloupe</t>
  </si>
  <si>
    <t>Cantaloup</t>
  </si>
  <si>
    <t xml:space="preserve">Carambola (starfruit) </t>
  </si>
  <si>
    <t>&lt; 3.0 (20 °C)</t>
  </si>
  <si>
    <t>melon</t>
  </si>
  <si>
    <t>Carrots, topped</t>
  </si>
  <si>
    <t>Carottes,</t>
  </si>
  <si>
    <t xml:space="preserve">Carrots, topped </t>
  </si>
  <si>
    <t>&lt; 0.1 (20 °C)</t>
  </si>
  <si>
    <t>nectarine</t>
  </si>
  <si>
    <t>Cauliflower</t>
  </si>
  <si>
    <t>Chou-fleur</t>
  </si>
  <si>
    <t xml:space="preserve">Cauliflower </t>
  </si>
  <si>
    <t>&lt; 1.0 (20 °C)</t>
  </si>
  <si>
    <t>papaye</t>
  </si>
  <si>
    <t>Celery</t>
  </si>
  <si>
    <t>Céleri</t>
  </si>
  <si>
    <t xml:space="preserve">Celery </t>
  </si>
  <si>
    <t>pêche</t>
  </si>
  <si>
    <t>Cherries, sweet</t>
  </si>
  <si>
    <t>Cerises</t>
  </si>
  <si>
    <t xml:space="preserve">sweetcorn </t>
  </si>
  <si>
    <t>very low7</t>
  </si>
  <si>
    <t>poire</t>
  </si>
  <si>
    <t>Corn, sweet</t>
  </si>
  <si>
    <t>Maïs</t>
  </si>
  <si>
    <t xml:space="preserve">Cucumbers </t>
  </si>
  <si>
    <t>0.6 (20°C)</t>
  </si>
  <si>
    <t>pomme</t>
  </si>
  <si>
    <t>Cranberries</t>
  </si>
  <si>
    <t>Canneberges</t>
  </si>
  <si>
    <t>Eggplants</t>
  </si>
  <si>
    <t>prune</t>
  </si>
  <si>
    <t>Cucumbers</t>
  </si>
  <si>
    <t>Concombres</t>
  </si>
  <si>
    <t xml:space="preserve">American </t>
  </si>
  <si>
    <t>0.4 (12.5 °C)</t>
  </si>
  <si>
    <t>abricot</t>
  </si>
  <si>
    <t>Eggplant</t>
  </si>
  <si>
    <t>Aubergine</t>
  </si>
  <si>
    <t xml:space="preserve">Japanese </t>
  </si>
  <si>
    <t>aubergine</t>
  </si>
  <si>
    <t>Endive</t>
  </si>
  <si>
    <t xml:space="preserve">White egg </t>
  </si>
  <si>
    <t>framboise</t>
  </si>
  <si>
    <t>Garlic</t>
  </si>
  <si>
    <t>Ail</t>
  </si>
  <si>
    <t xml:space="preserve">Grapefruit </t>
  </si>
  <si>
    <t xml:space="preserve">&lt; 10 </t>
  </si>
  <si>
    <t>&lt; 0.1 (20°C)</t>
  </si>
  <si>
    <t>myrtilles</t>
  </si>
  <si>
    <t>Grapefruit</t>
  </si>
  <si>
    <t>Pamplemousse</t>
  </si>
  <si>
    <t xml:space="preserve">Grapes, muscadine </t>
  </si>
  <si>
    <t>olive</t>
  </si>
  <si>
    <t>Grapes</t>
  </si>
  <si>
    <t>Raisins</t>
  </si>
  <si>
    <t xml:space="preserve">Guavas </t>
  </si>
  <si>
    <t>10 (20°C)</t>
  </si>
  <si>
    <t>pastèque</t>
  </si>
  <si>
    <t>Kiwifruit</t>
  </si>
  <si>
    <t>Kiwis</t>
  </si>
  <si>
    <t xml:space="preserve">Lemons </t>
  </si>
  <si>
    <t>poivron</t>
  </si>
  <si>
    <t>Leeks</t>
  </si>
  <si>
    <t>Poireaux</t>
  </si>
  <si>
    <t>Lettuce</t>
  </si>
  <si>
    <t>potiron</t>
  </si>
  <si>
    <t>Lemons</t>
  </si>
  <si>
    <t>Citrons</t>
  </si>
  <si>
    <t xml:space="preserve">Head </t>
  </si>
  <si>
    <t>ananas</t>
  </si>
  <si>
    <t>Laitue</t>
  </si>
  <si>
    <t xml:space="preserve">Leaf </t>
  </si>
  <si>
    <t>mûres</t>
  </si>
  <si>
    <t>Limes</t>
  </si>
  <si>
    <t>Limite</t>
  </si>
  <si>
    <t xml:space="preserve">Limes </t>
  </si>
  <si>
    <t>coing</t>
  </si>
  <si>
    <t>Mushrooms</t>
  </si>
  <si>
    <t>Champignons</t>
  </si>
  <si>
    <t xml:space="preserve">Loquats (Japanese plum) </t>
  </si>
  <si>
    <t>figue</t>
  </si>
  <si>
    <t>Nectarines</t>
  </si>
  <si>
    <t xml:space="preserve">Mangoes </t>
  </si>
  <si>
    <t>1.5 (20°C)</t>
  </si>
  <si>
    <t>litchi</t>
  </si>
  <si>
    <t>Okra</t>
  </si>
  <si>
    <t>Gombo</t>
  </si>
  <si>
    <t xml:space="preserve">Okra </t>
  </si>
  <si>
    <t>tomate</t>
  </si>
  <si>
    <t>Onions, bulb</t>
  </si>
  <si>
    <t>Oignons,</t>
  </si>
  <si>
    <t>https://equipementsfruitsetlegumes.ctifl.fr/fiche/effet-sur-qualite/effet-ethylene</t>
  </si>
  <si>
    <t xml:space="preserve">Oranges </t>
  </si>
  <si>
    <t>banane</t>
  </si>
  <si>
    <t>Onions, green</t>
  </si>
  <si>
    <t>Oignons</t>
  </si>
  <si>
    <t>Peas, southern</t>
  </si>
  <si>
    <t>Oranges</t>
  </si>
  <si>
    <t xml:space="preserve">Whole pods </t>
  </si>
  <si>
    <t>nd</t>
  </si>
  <si>
    <t>cerise</t>
  </si>
  <si>
    <t>Peaches</t>
  </si>
  <si>
    <t>Pêches</t>
  </si>
  <si>
    <t xml:space="preserve">Shelled peas </t>
  </si>
  <si>
    <t>fraise</t>
  </si>
  <si>
    <t>Pears</t>
  </si>
  <si>
    <t>Poires</t>
  </si>
  <si>
    <t xml:space="preserve">Peppers, sweet </t>
  </si>
  <si>
    <t>&lt; 0.2 (20°C)</t>
  </si>
  <si>
    <t>mandarine</t>
  </si>
  <si>
    <t>Peas, in pods</t>
  </si>
  <si>
    <t>Pois,</t>
  </si>
  <si>
    <t xml:space="preserve">Persimmons </t>
  </si>
  <si>
    <t>&lt; 0.5 (20°C)</t>
  </si>
  <si>
    <t>orange</t>
  </si>
  <si>
    <t>Peppers, bell</t>
  </si>
  <si>
    <t>Poivrons,</t>
  </si>
  <si>
    <t xml:space="preserve">Pomegranates </t>
  </si>
  <si>
    <t>&lt; 0.1 (10°C)</t>
  </si>
  <si>
    <t>pamplemousse</t>
  </si>
  <si>
    <t>Peppers, hot</t>
  </si>
  <si>
    <t xml:space="preserve">Potatoes, cured </t>
  </si>
  <si>
    <t>raisin</t>
  </si>
  <si>
    <t>Pineapple</t>
  </si>
  <si>
    <t>Ananas</t>
  </si>
  <si>
    <t xml:space="preserve">Spinach </t>
  </si>
  <si>
    <t>citron</t>
  </si>
  <si>
    <t>Plums</t>
  </si>
  <si>
    <t>Prunes</t>
  </si>
  <si>
    <t xml:space="preserve">Squash, summer </t>
  </si>
  <si>
    <t>Potatoes, early</t>
  </si>
  <si>
    <t>Pommes</t>
  </si>
  <si>
    <t xml:space="preserve">Squash, winter </t>
  </si>
  <si>
    <t>Potatoes, late</t>
  </si>
  <si>
    <t xml:space="preserve">Strawberries </t>
  </si>
  <si>
    <t>Pumpkins</t>
  </si>
  <si>
    <t>Citrouilles</t>
  </si>
  <si>
    <t>Radishes</t>
  </si>
  <si>
    <t>Radis</t>
  </si>
  <si>
    <t>Postharvest Storage, Packaging and Handling of Specialty Crops: A Guide for Florida Small Farm ... 19</t>
  </si>
  <si>
    <t>Raspberries</t>
  </si>
  <si>
    <t>Framboises</t>
  </si>
  <si>
    <t>Rutabagas</t>
  </si>
  <si>
    <t>Spinach</t>
  </si>
  <si>
    <t>Épinards</t>
  </si>
  <si>
    <t>Squash, summer</t>
  </si>
  <si>
    <t>Squash,</t>
  </si>
  <si>
    <t>Tangerines and
mandarins</t>
  </si>
  <si>
    <t>Squash, winter</t>
  </si>
  <si>
    <t>Courge,</t>
  </si>
  <si>
    <t xml:space="preserve">Tomatoes </t>
  </si>
  <si>
    <t>10.0 (20°C)</t>
  </si>
  <si>
    <t>Strawberries</t>
  </si>
  <si>
    <t>Fraises</t>
  </si>
  <si>
    <t xml:space="preserve">Turnips </t>
  </si>
  <si>
    <t>Sweet potatoes</t>
  </si>
  <si>
    <t>Patates</t>
  </si>
  <si>
    <t xml:space="preserve">Watermelons </t>
  </si>
  <si>
    <t>Tangerines</t>
  </si>
  <si>
    <t>Mandarines</t>
  </si>
  <si>
    <t>Tomatoes</t>
  </si>
  <si>
    <t>Tomates</t>
  </si>
  <si>
    <t>Turnips</t>
  </si>
  <si>
    <t>Navets</t>
  </si>
  <si>
    <t>Watermelon</t>
  </si>
  <si>
    <t>Pastèque</t>
  </si>
  <si>
    <t>CLASSIFICATION</t>
  </si>
  <si>
    <t>EMISSION_ETHYLENE</t>
  </si>
  <si>
    <t>TYPE</t>
  </si>
  <si>
    <t>très basse</t>
  </si>
  <si>
    <t>FRUIT</t>
  </si>
  <si>
    <t>basse</t>
  </si>
  <si>
    <t>LEGUME</t>
  </si>
  <si>
    <t>modérée</t>
  </si>
  <si>
    <t>haute</t>
  </si>
  <si>
    <t>très haute</t>
  </si>
  <si>
    <t>VARIABLES</t>
  </si>
  <si>
    <t>NULLABLE</t>
  </si>
  <si>
    <t>NOT NULL</t>
  </si>
  <si>
    <t>VARCHAR</t>
  </si>
  <si>
    <t>NULL</t>
  </si>
  <si>
    <t>NOM_SCI</t>
  </si>
  <si>
    <t>ISSENTITIVE</t>
  </si>
  <si>
    <t>BOOLEAN</t>
  </si>
  <si>
    <t>ISCLIMATERIC</t>
  </si>
  <si>
    <t>IMAGE_LINK</t>
  </si>
  <si>
    <t>TEMPS_MURISSEMENT</t>
  </si>
  <si>
    <t>INT</t>
  </si>
  <si>
    <t>TEMPS_CONS_FRIGO</t>
  </si>
  <si>
    <t>TEMPS_CONS_AMBIENT</t>
  </si>
  <si>
    <t>CONGELATION</t>
  </si>
  <si>
    <t>TEMPS_CONS_CONGELATEUR</t>
  </si>
  <si>
    <t>Fruit or vegetable</t>
  </si>
  <si>
    <t>Temperature (F)</t>
  </si>
  <si>
    <t>% Relative humidity</t>
  </si>
  <si>
    <t>Precooling method</t>
  </si>
  <si>
    <t>Storage life days</t>
  </si>
  <si>
    <t>Ethylene sensitive</t>
  </si>
  <si>
    <t>30-40</t>
  </si>
  <si>
    <t>90-95</t>
  </si>
  <si>
    <t>Room cooling, Forced-air cooling, Hydrocooling</t>
  </si>
  <si>
    <t>90-240</t>
  </si>
  <si>
    <t>Yes</t>
  </si>
  <si>
    <t>Room cooling, Hydrocooling</t>
  </si>
  <si>
    <t>32-35</t>
  </si>
  <si>
    <t>95-100</t>
  </si>
  <si>
    <t>Hydrocooling, Package icing</t>
  </si>
  <si>
    <t>14-21</t>
  </si>
  <si>
    <t>40-55</t>
  </si>
  <si>
    <t>85-90</t>
  </si>
  <si>
    <t>14-28</t>
  </si>
  <si>
    <t>56-58</t>
  </si>
  <si>
    <t>40-45</t>
  </si>
  <si>
    <t>37-41</t>
  </si>
  <si>
    <t>No</t>
  </si>
  <si>
    <t>98-100</t>
  </si>
  <si>
    <t>Room cooling</t>
  </si>
  <si>
    <t>90-150</t>
  </si>
  <si>
    <t>31-32</t>
  </si>
  <si>
    <t>Room cooling, Forced-air cooling</t>
  </si>
  <si>
    <t>Package icing, Forced-air cooling, Hydrocooling</t>
  </si>
  <si>
    <t>Hydrocooling, Vacuum cooling, Package icing</t>
  </si>
  <si>
    <t>21-35</t>
  </si>
  <si>
    <t>90-180</t>
  </si>
  <si>
    <t>36-41</t>
  </si>
  <si>
    <t>Hydrocooling, Forced-air cooling</t>
  </si>
  <si>
    <t>Package icing, Room cooling</t>
  </si>
  <si>
    <t>28-180</t>
  </si>
  <si>
    <t>90-98</t>
  </si>
  <si>
    <t>Hydrocooling, Vacuum cooling</t>
  </si>
  <si>
    <t>20-30</t>
  </si>
  <si>
    <t>Package icing</t>
  </si>
  <si>
    <t>30-31</t>
  </si>
  <si>
    <t>No </t>
  </si>
  <si>
    <t>95-98</t>
  </si>
  <si>
    <t>Hydrocooling, Package icing, Vacuum cooling</t>
  </si>
  <si>
    <t>36-40</t>
  </si>
  <si>
    <t>60-120</t>
  </si>
  <si>
    <t>50-55</t>
  </si>
  <si>
    <t>Forced-air cooling, Hydrocooling</t>
  </si>
  <si>
    <t>46-54</t>
  </si>
  <si>
    <t>32-34</t>
  </si>
  <si>
    <t>65-75</t>
  </si>
  <si>
    <t>No pre-cooling needed</t>
  </si>
  <si>
    <t>90-210</t>
  </si>
  <si>
    <t>50-60</t>
  </si>
  <si>
    <t>28-42</t>
  </si>
  <si>
    <t>Forced-air cooling</t>
  </si>
  <si>
    <t>56-180</t>
  </si>
  <si>
    <t>28-84</t>
  </si>
  <si>
    <t>60-90</t>
  </si>
  <si>
    <t>30-180</t>
  </si>
  <si>
    <t>48-50</t>
  </si>
  <si>
    <t>14-18</t>
  </si>
  <si>
    <t>45-50</t>
  </si>
  <si>
    <t>65-70</t>
  </si>
  <si>
    <t>32-48</t>
  </si>
  <si>
    <t>21-56</t>
  </si>
  <si>
    <t>Forced-air cooling, Room cooling, Hydrocooling</t>
  </si>
  <si>
    <t>Forced-air cooling, Hydrocooling, Package icing</t>
  </si>
  <si>
    <t>45-55</t>
  </si>
  <si>
    <t>60-70</t>
  </si>
  <si>
    <t>14-36</t>
  </si>
  <si>
    <t>56-140</t>
  </si>
  <si>
    <t>40-50</t>
  </si>
  <si>
    <t>50-75</t>
  </si>
  <si>
    <t>84-160</t>
  </si>
  <si>
    <t>21-28</t>
  </si>
  <si>
    <t>120-180</t>
  </si>
  <si>
    <t>41-50</t>
  </si>
  <si>
    <t>50-70</t>
  </si>
  <si>
    <t>84-150</t>
  </si>
  <si>
    <t>55-60</t>
  </si>
  <si>
    <t>120-210</t>
  </si>
  <si>
    <t>62-68</t>
  </si>
  <si>
    <t>Room cooling, Hydrocooling, Vacuum cooling, Package icing</t>
  </si>
  <si>
    <t>120-150</t>
  </si>
  <si>
    <t>Sources: USDA Agricultural Marketing Service, Kansas State University Cooperative Extension Service</t>
  </si>
  <si>
    <t>Table 2. Common climacteric and non-climacteric fruit and vegetables.</t>
  </si>
  <si>
    <t>Climacteric fruit</t>
  </si>
  <si>
    <t>Non-climacteric fruit</t>
  </si>
  <si>
    <t>Apple</t>
  </si>
  <si>
    <t>Blackberry</t>
  </si>
  <si>
    <t>Apricot</t>
  </si>
  <si>
    <t>Cherry</t>
  </si>
  <si>
    <t>Avocado</t>
  </si>
  <si>
    <t>Cucumber</t>
  </si>
  <si>
    <t>Banana</t>
  </si>
  <si>
    <t>Blueberry</t>
  </si>
  <si>
    <t>Grape</t>
  </si>
  <si>
    <t>Fig</t>
  </si>
  <si>
    <t>Lemon</t>
  </si>
  <si>
    <t>Honeydew melon</t>
  </si>
  <si>
    <t>Lime</t>
  </si>
  <si>
    <t>Orange</t>
  </si>
  <si>
    <t>Mango</t>
  </si>
  <si>
    <t>Pepper (all)</t>
  </si>
  <si>
    <t>Nectarine</t>
  </si>
  <si>
    <t>Papaya</t>
  </si>
  <si>
    <t>Pomegranate</t>
  </si>
  <si>
    <t>Peach</t>
  </si>
  <si>
    <t>Pumpkin</t>
  </si>
  <si>
    <t>Persimmon</t>
  </si>
  <si>
    <t>Raspberry</t>
  </si>
  <si>
    <t>Plantain</t>
  </si>
  <si>
    <t>Squash</t>
  </si>
  <si>
    <t>Plum</t>
  </si>
  <si>
    <t>Strawberry</t>
  </si>
  <si>
    <t>Quince</t>
  </si>
  <si>
    <t>Tomato</t>
  </si>
  <si>
    <t>Zucchini</t>
  </si>
  <si>
    <t>All fruit and vegetables are not created equal when it comes to proper storage conditions - Food Preservation (msu.edu)</t>
  </si>
  <si>
    <t>Cherries</t>
  </si>
  <si>
    <t>Peppers</t>
  </si>
  <si>
    <t>Pineapples</t>
  </si>
  <si>
    <t xml:space="preserve">Pommes    </t>
  </si>
  <si>
    <t>Fruit</t>
  </si>
  <si>
    <t>https://halfyourplate-4kgxi1gvwldjzby.stackpathdns.com/wp-content/uploads/2014/12/apple_small.gif</t>
  </si>
  <si>
    <t xml:space="preserve">Abricots    </t>
  </si>
  <si>
    <t>https://halfyourplate-4kgxi1gvwldjzby.stackpathdns.com/wp-content/uploads/2015/01/apricot_small.jpg</t>
  </si>
  <si>
    <t xml:space="preserve">Asperges    </t>
  </si>
  <si>
    <t>Légume</t>
  </si>
  <si>
    <t>https://halfyourplate-4kgxi1gvwldjzby.stackpathdns.com/wp-content/uploads/2014/12/asparagus_small.jpg</t>
  </si>
  <si>
    <t xml:space="preserve">Avocats    </t>
  </si>
  <si>
    <t>https://halfyourplate-4kgxi1gvwldjzby.stackpathdns.com/wp-content/uploads/2015/01/avocado_small.jpg</t>
  </si>
  <si>
    <t xml:space="preserve">Bananes    </t>
  </si>
  <si>
    <t>Medium</t>
  </si>
  <si>
    <t>https://halfyourplate-4kgxi1gvwldjzby.stackpathdns.com/wp-content/uploads/2015/01/banana_small.gif</t>
  </si>
  <si>
    <t xml:space="preserve">Haricots, snap   </t>
  </si>
  <si>
    <t>https://halfyourplate-4kgxi1gvwldjzby.stackpathdns.com/wp-content/uploads/2014/12/greenbeans_small.gif</t>
  </si>
  <si>
    <t xml:space="preserve">Haricots, lima   </t>
  </si>
  <si>
    <t xml:space="preserve">Betteraves, racines   </t>
  </si>
  <si>
    <t>https://halfyourplate-4kgxi1gvwldjzby.stackpathdns.com/wp-content/uploads/2014/12/beets_small.gif</t>
  </si>
  <si>
    <t xml:space="preserve">Mûres    </t>
  </si>
  <si>
    <t>https://halfyourplate-4kgxi1gvwldjzby.stackpathdns.com/wp-content/uploads/2019/03/BlackberrySmall.jpg</t>
  </si>
  <si>
    <t xml:space="preserve">Bleuets    </t>
  </si>
  <si>
    <t>https://halfyourplate-4kgxi1gvwldjzby.stackpathdns.com/wp-content/uploads/2015/01/blueberries_small.jpg</t>
  </si>
  <si>
    <t xml:space="preserve">Brocoli    </t>
  </si>
  <si>
    <t>https://halfyourplate-4kgxi1gvwldjzby.stackpathdns.com/wp-content/uploads/2014/12/broccoli_small.jpg</t>
  </si>
  <si>
    <t xml:space="preserve">Choux de Bruxelles  </t>
  </si>
  <si>
    <t>https://halfyourplate-4kgxi1gvwldjzby.stackpathdns.com/wp-content/uploads/2014/12/brusselssprouts_small.jpg</t>
  </si>
  <si>
    <t xml:space="preserve">Chou    </t>
  </si>
  <si>
    <t>https://halfyourplate-4kgxi1gvwldjzby.stackpathdns.com/wp-content/uploads/2015/01/cabbagegreen_small.gif</t>
  </si>
  <si>
    <t xml:space="preserve">Cantaloup    </t>
  </si>
  <si>
    <t>https://halfyourplate-4kgxi1gvwldjzby.stackpathdns.com/wp-content/uploads/2015/01/cantaloupe_small.gif</t>
  </si>
  <si>
    <t xml:space="preserve">Carottes, garnies   </t>
  </si>
  <si>
    <t>https://halfyourplate-4kgxi1gvwldjzby.stackpathdns.com/wp-content/uploads/2015/01/carrots_small.jpg</t>
  </si>
  <si>
    <t xml:space="preserve">Chou-fleur    </t>
  </si>
  <si>
    <t>https://halfyourplate-4kgxi1gvwldjzby.stackpathdns.com/wp-content/uploads/2015/01/cauliflower_small.jpg</t>
  </si>
  <si>
    <t xml:space="preserve">Céleri    </t>
  </si>
  <si>
    <t>https://halfyourplate-4kgxi1gvwldjzby.stackpathdns.com/wp-content/uploads/2014/12/celery_small.jpg</t>
  </si>
  <si>
    <t xml:space="preserve">Cerises sucrées   </t>
  </si>
  <si>
    <t>0 </t>
  </si>
  <si>
    <t>https://halfyourplate-4kgxi1gvwldjzby.stackpathdns.com/wp-content/uploads/2015/01/cherries_small.jpg</t>
  </si>
  <si>
    <t xml:space="preserve">Maïs sucré   </t>
  </si>
  <si>
    <t>https://halfyourplate-4kgxi1gvwldjzby.stackpathdns.com/wp-content/uploads/2015/01/corn_small.jpg</t>
  </si>
  <si>
    <t xml:space="preserve">Canneberges    </t>
  </si>
  <si>
    <t>https://halfyourplate-4kgxi1gvwldjzby.stackpathdns.com/wp-content/uploads/2017/03/Cranberriesforwebsite1.jpg</t>
  </si>
  <si>
    <t xml:space="preserve">Concombres    </t>
  </si>
  <si>
    <t>https://halfyourplate-4kgxi1gvwldjzby.stackpathdns.com/wp-content/uploads/2015/01/cucumber_small.jpg</t>
  </si>
  <si>
    <t xml:space="preserve">Aubergine    </t>
  </si>
  <si>
    <t>https://halfyourplate-4kgxi1gvwldjzby.stackpathdns.com/wp-content/uploads/2015/01/eggplant_small.gif</t>
  </si>
  <si>
    <t xml:space="preserve">Endive    </t>
  </si>
  <si>
    <t xml:space="preserve">Ail    </t>
  </si>
  <si>
    <t xml:space="preserve">Pamplemousse    </t>
  </si>
  <si>
    <t>https://halfyourplate-4kgxi1gvwldjzby.stackpathdns.com/wp-content/uploads/2015/01/grapefruit_samll.gif</t>
  </si>
  <si>
    <t xml:space="preserve">Raisins    </t>
  </si>
  <si>
    <t>https://halfyourplate-4kgxi1gvwldjzby.stackpathdns.com/wp-content/uploads/2015/01/grapes_small.jpg</t>
  </si>
  <si>
    <t xml:space="preserve">Kiwis    </t>
  </si>
  <si>
    <t>https://halfyourplate-4kgxi1gvwldjzby.stackpathdns.com/wp-content/uploads/2015/01/kiwi_small.gif</t>
  </si>
  <si>
    <t xml:space="preserve">Poireaux    </t>
  </si>
  <si>
    <t>https://halfyourplate-4kgxi1gvwldjzby.stackpathdns.com/wp-content/uploads/2015/01/leeks_small.gif</t>
  </si>
  <si>
    <t xml:space="preserve">Citrons    </t>
  </si>
  <si>
    <t>https://halfyourplate-4kgxi1gvwldjzby.stackpathdns.com/wp-content/uploads/2015/01/lemon_small.gif</t>
  </si>
  <si>
    <t xml:space="preserve">Laitue    </t>
  </si>
  <si>
    <t>https://halfyourplate-4kgxi1gvwldjzby.stackpathdns.com/wp-content/uploads/2015/01/lettuceiceberg_small.gif</t>
  </si>
  <si>
    <t xml:space="preserve">Limite    </t>
  </si>
  <si>
    <t>https://halfyourplate-4kgxi1gvwldjzby.stackpathdns.com/wp-content/uploads/2015/07/iStock_000013736793_small.jpg</t>
  </si>
  <si>
    <t xml:space="preserve">Champignons    </t>
  </si>
  <si>
    <t>https://halfyourplate-4kgxi1gvwldjzby.stackpathdns.com/wp-content/uploads/2015/01/mushrooms_small.gif</t>
  </si>
  <si>
    <t xml:space="preserve">Nectarines    </t>
  </si>
  <si>
    <t>https://halfyourplate-4kgxi1gvwldjzby.stackpathdns.com/wp-content/uploads/2015/01/nectarine_small.gif</t>
  </si>
  <si>
    <t xml:space="preserve">Gombo    </t>
  </si>
  <si>
    <t>https://halfyourplate-4kgxi1gvwldjzby.stackpathdns.com/wp-content/uploads/2015/01/okra_small.gif</t>
  </si>
  <si>
    <t xml:space="preserve">Oignons, bulbe   </t>
  </si>
  <si>
    <t>https://halfyourplate-4kgxi1gvwldjzby.stackpathdns.com/wp-content/uploads/2015/01/onionwhite_small.gif</t>
  </si>
  <si>
    <t xml:space="preserve">Oignons verts   </t>
  </si>
  <si>
    <t xml:space="preserve">Oranges    </t>
  </si>
  <si>
    <t>https://halfyourplate-4kgxi1gvwldjzby.stackpathdns.com/wp-content/uploads/2015/01/orange_small.gif</t>
  </si>
  <si>
    <t xml:space="preserve">Pêches    </t>
  </si>
  <si>
    <t>https://halfyourplate-4kgxi1gvwldjzby.stackpathdns.com/wp-content/uploads/2015/01/peach_small.jpg</t>
  </si>
  <si>
    <t xml:space="preserve">Poires    </t>
  </si>
  <si>
    <t>https://halfyourplate-4kgxi1gvwldjzby.stackpathdns.com/wp-content/uploads/2015/01/pear_small.jpg</t>
  </si>
  <si>
    <t xml:space="preserve">Pois, en gousses  </t>
  </si>
  <si>
    <t>https://halfyourplate-4kgxi1gvwldjzby.stackpathdns.com/wp-content/uploads/2015/01/peas_small.gif</t>
  </si>
  <si>
    <t xml:space="preserve">Poivrons, cloche   </t>
  </si>
  <si>
    <t>https://halfyourplate-4kgxi1gvwldjzby.stackpathdns.com/wp-content/uploads/2015/01/peppergreen_small.jpg</t>
  </si>
  <si>
    <t xml:space="preserve">Poivrons, chauds   </t>
  </si>
  <si>
    <t>https://halfyourplate-4kgxi1gvwldjzby.stackpathdns.com/wp-content/uploads/2015/01/pepperred_small.jpg</t>
  </si>
  <si>
    <t xml:space="preserve">Ananas    </t>
  </si>
  <si>
    <t>https://halfyourplate-4kgxi1gvwldjzby.stackpathdns.com/wp-content/uploads/2015/01/pineapple_small.jpg</t>
  </si>
  <si>
    <t xml:space="preserve">Prunes    </t>
  </si>
  <si>
    <t>https://halfyourplate-4kgxi1gvwldjzby.stackpathdns.com/wp-content/uploads/2015/01/prunes_small.gif</t>
  </si>
  <si>
    <t xml:space="preserve">Pommes de terre, précoces </t>
  </si>
  <si>
    <t>https://halfyourplate-4kgxi1gvwldjzby.stackpathdns.com/wp-content/uploads/2015/01/whitepotato_small.gif</t>
  </si>
  <si>
    <t>Pommes de terre, en retard</t>
  </si>
  <si>
    <t>https://halfyourplate-4kgxi1gvwldjzby.stackpathdns.com/wp-content/uploads/2015/01/redpotato_small.gif</t>
  </si>
  <si>
    <t xml:space="preserve">Citrouilles    </t>
  </si>
  <si>
    <t>https://halfyourplate-4kgxi1gvwldjzby.stackpathdns.com/wp-content/uploads/2015/01/pumpkin_small.jpg</t>
  </si>
  <si>
    <t xml:space="preserve">Radis    </t>
  </si>
  <si>
    <t>https://halfyourplate-4kgxi1gvwldjzby.stackpathdns.com/wp-content/uploads/2015/01/radishes_small.gif</t>
  </si>
  <si>
    <t xml:space="preserve">Framboises    </t>
  </si>
  <si>
    <t>https://halfyourplate-4kgxi1gvwldjzby.stackpathdns.com/wp-content/uploads/2015/01/raspberries_small.gif</t>
  </si>
  <si>
    <t xml:space="preserve">Rutabagas    </t>
  </si>
  <si>
    <t>https://halfyourplate-4kgxi1gvwldjzby.stackpathdns.com/wp-content/uploads/2015/01/rutabaga_small.jpg</t>
  </si>
  <si>
    <t xml:space="preserve">Épinards    </t>
  </si>
  <si>
    <t>https://halfyourplate-4kgxi1gvwldjzby.stackpathdns.com/wp-content/uploads/2015/01/spinach_small.jpg</t>
  </si>
  <si>
    <t xml:space="preserve">Squash, été   </t>
  </si>
  <si>
    <t>https://halfyourplate-4kgxi1gvwldjzby.stackpathdns.com/wp-content/uploads/2015/01/squash_small.jpg</t>
  </si>
  <si>
    <t xml:space="preserve">Courge, hiver   </t>
  </si>
  <si>
    <t xml:space="preserve">Fraises    </t>
  </si>
  <si>
    <t>https://halfyourplate-4kgxi1gvwldjzby.stackpathdns.com/wp-content/uploads/2015/01/strawberries_small-e1426772485578.gif</t>
  </si>
  <si>
    <t xml:space="preserve">Patates douces   </t>
  </si>
  <si>
    <t>https://halfyourplate-4kgxi1gvwldjzby.stackpathdns.com/wp-content/uploads/2015/01/sweetpotato_small.jpg</t>
  </si>
  <si>
    <t xml:space="preserve">Mandarines    </t>
  </si>
  <si>
    <t>https://halfyourplate-4kgxi1gvwldjzby.stackpathdns.com/wp-content/uploads/2015/01/tangerine_small.gif</t>
  </si>
  <si>
    <t xml:space="preserve">Tomates    </t>
  </si>
  <si>
    <t>https://halfyourplate-4kgxi1gvwldjzby.stackpathdns.com/wp-content/uploads/2015/01/tomatosmall.gif</t>
  </si>
  <si>
    <t xml:space="preserve">Navets    </t>
  </si>
  <si>
    <t>https://halfyourplate-4kgxi1gvwldjzby.stackpathdns.com/wp-content/uploads/2015/01/turnip_small.gif</t>
  </si>
  <si>
    <t xml:space="preserve">Pastèque    </t>
  </si>
  <si>
    <t>https://halfyourplate-4kgxi1gvwldjzby.stackpathdns.com/wp-content/uploads/2015/01/watermelon_small.gif</t>
  </si>
  <si>
    <t>Source des images</t>
  </si>
  <si>
    <t>Fruits from A-Z - Half Your Plate</t>
  </si>
  <si>
    <t>Veggies from A-Z - Half Your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</si>
</sst>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sz val="14"/>
      <color theme="10"/>
      <name val="Arial"/>
      <family val="2"/>
    </font>
    <font>
      <sz val="14"/>
      <color theme="1"/>
      <name val="Arial"/>
      <family val="2"/>
    </font>
    <font>
      <sz val="10"/>
      <color rgb="FF202122"/>
      <name val="Arial"/>
      <family val="2"/>
    </font>
    <font>
      <sz val="10"/>
      <color theme="1"/>
      <name val="Calibri"/>
      <family val="2"/>
      <scheme val="minor"/>
    </font>
    <font>
      <b/>
      <sz val="10"/>
      <color rgb="FF20212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Segoe UI"/>
      <family val="2"/>
    </font>
    <font>
      <i/>
      <sz val="10"/>
      <color rgb="FF08519A"/>
      <name val="MinionPro-It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vertic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1" xfId="0" applyBorder="1"/>
    <xf numFmtId="0" fontId="9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" fontId="10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1" applyFont="1" applyFill="1" applyBorder="1" applyAlignment="1">
      <alignment vertical="center"/>
    </xf>
    <xf numFmtId="0" fontId="2" fillId="0" borderId="0" xfId="1"/>
    <xf numFmtId="0" fontId="6" fillId="0" borderId="0" xfId="0" applyFont="1" applyAlignment="1">
      <alignment wrapText="1"/>
    </xf>
    <xf numFmtId="0" fontId="18" fillId="0" borderId="0" xfId="0" applyFont="1"/>
    <xf numFmtId="0" fontId="9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7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02122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02122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441960</xdr:colOff>
      <xdr:row>7</xdr:row>
      <xdr:rowOff>91440</xdr:rowOff>
    </xdr:from>
    <xdr:to>
      <xdr:col>32</xdr:col>
      <xdr:colOff>144780</xdr:colOff>
      <xdr:row>34</xdr:row>
      <xdr:rowOff>190500</xdr:rowOff>
    </xdr:to>
    <xdr:pic>
      <xdr:nvPicPr>
        <xdr:cNvPr id="2" name="Image 1" descr="loading">
          <a:extLst>
            <a:ext uri="{FF2B5EF4-FFF2-40B4-BE49-F238E27FC236}">
              <a16:creationId xmlns:a16="http://schemas.microsoft.com/office/drawing/2014/main" id="{3A718E58-B7BE-4E29-95F8-05DF2072D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18240" y="1638300"/>
          <a:ext cx="9456420" cy="6065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9CD84-B212-4AE0-BC3D-B799CD451163}" name="Tableau1" displayName="Tableau1" ref="E9:G46" totalsRowShown="0" headerRowDxfId="3">
  <autoFilter ref="E9:G46" xr:uid="{FD19CD84-B212-4AE0-BC3D-B799CD451163}"/>
  <sortState xmlns:xlrd2="http://schemas.microsoft.com/office/spreadsheetml/2017/richdata2" ref="E10:G46">
    <sortCondition ref="G9:G46"/>
  </sortState>
  <tableColumns count="3">
    <tableColumn id="3" xr3:uid="{E5AD31DC-907B-4527-9E67-80F41F24D523}" name="Colonne1" dataDxfId="2">
      <calculatedColumnFormula>LEFT(TRIM(Tableau1[[#This Row],[Classification]]),5)</calculatedColumnFormula>
    </tableColumn>
    <tableColumn id="1" xr3:uid="{9DF9CF6C-A500-48F5-A87D-05C8819915F1}" name="Classification" dataDxfId="1"/>
    <tableColumn id="2" xr3:uid="{A4FCE98D-6EC7-461F-AF9C-6F7538D00E48}" name="Émission d'éthylè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r.wikipedia.org/wiki/Grenadille" TargetMode="External"/><Relationship Id="rId1" Type="http://schemas.openxmlformats.org/officeDocument/2006/relationships/hyperlink" Target="https://fr.wikipedia.org/wiki/Grenadille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halfyourplate-4kgxi1gvwldjzby.stackpathdns.com/wp-content/uploads/2015/01/okra_small.gi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lfyourplate.ca/fruits-and-veggies/veggies-a-z/" TargetMode="External"/><Relationship Id="rId1" Type="http://schemas.openxmlformats.org/officeDocument/2006/relationships/hyperlink" Target="https://www.halfyourplate.ca/fruits-and-veggies/fruits-a-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2D83-E917-4463-9C8E-DBD9B85DF88B}">
  <dimension ref="A1:AX60"/>
  <sheetViews>
    <sheetView topLeftCell="L8" workbookViewId="0">
      <selection activeCell="O6" sqref="O6"/>
    </sheetView>
  </sheetViews>
  <sheetFormatPr defaultColWidth="8.85546875" defaultRowHeight="17.45"/>
  <cols>
    <col min="1" max="1" width="22.42578125" style="4" bestFit="1" customWidth="1"/>
    <col min="2" max="2" width="24.85546875" style="4" bestFit="1" customWidth="1"/>
    <col min="3" max="3" width="120.5703125" style="4" bestFit="1" customWidth="1"/>
    <col min="4" max="4" width="8.85546875" style="4"/>
    <col min="5" max="5" width="21" style="4" bestFit="1" customWidth="1"/>
    <col min="6" max="6" width="27.7109375" style="4" customWidth="1"/>
    <col min="7" max="11" width="8.85546875" style="4"/>
    <col min="12" max="12" width="20.140625" style="4" customWidth="1"/>
    <col min="13" max="13" width="25.85546875" style="4" customWidth="1"/>
    <col min="14" max="14" width="10.140625" style="4" bestFit="1" customWidth="1"/>
    <col min="15" max="33" width="8.85546875" style="4"/>
    <col min="34" max="34" width="28.7109375" style="4" customWidth="1"/>
    <col min="35" max="39" width="8.85546875" style="4"/>
    <col min="40" max="40" width="20.140625" style="4" customWidth="1"/>
    <col min="41" max="41" width="24.5703125" style="4" customWidth="1"/>
    <col min="42" max="42" width="26.85546875" style="4" customWidth="1"/>
    <col min="43" max="43" width="13.85546875" style="4" bestFit="1" customWidth="1"/>
    <col min="44" max="44" width="16.5703125" style="4" customWidth="1"/>
    <col min="45" max="45" width="10.140625" style="4" bestFit="1" customWidth="1"/>
    <col min="46" max="16384" width="8.85546875" style="4"/>
  </cols>
  <sheetData>
    <row r="1" spans="1:50">
      <c r="A1" s="5" t="s">
        <v>0</v>
      </c>
      <c r="B1" s="5" t="s">
        <v>1</v>
      </c>
      <c r="C1" s="5" t="s">
        <v>2</v>
      </c>
      <c r="L1" s="4" t="s">
        <v>3</v>
      </c>
      <c r="M1" s="4" t="s">
        <v>4</v>
      </c>
      <c r="N1" s="4" t="s">
        <v>5</v>
      </c>
      <c r="AH1" s="34" t="s">
        <v>6</v>
      </c>
      <c r="AI1" s="34"/>
      <c r="AJ1" s="34"/>
      <c r="AK1" s="34"/>
      <c r="AL1" s="34"/>
      <c r="AM1" s="34"/>
      <c r="AN1" s="34"/>
      <c r="AO1" s="34"/>
      <c r="AP1" s="34"/>
      <c r="AQ1" s="34"/>
    </row>
    <row r="2" spans="1:50">
      <c r="A2" s="1" t="s">
        <v>7</v>
      </c>
      <c r="B2" s="1" t="s">
        <v>8</v>
      </c>
      <c r="C2" s="2" t="s">
        <v>9</v>
      </c>
      <c r="E2" s="2"/>
      <c r="L2" s="4" t="s">
        <v>10</v>
      </c>
      <c r="N2" s="4" t="s">
        <v>11</v>
      </c>
      <c r="AH2" s="4" t="s">
        <v>12</v>
      </c>
    </row>
    <row r="3" spans="1:50">
      <c r="A3" s="1" t="s">
        <v>7</v>
      </c>
      <c r="B3" s="1" t="s">
        <v>11</v>
      </c>
      <c r="C3" s="2" t="s">
        <v>13</v>
      </c>
      <c r="E3" s="2"/>
      <c r="L3" s="4" t="s">
        <v>14</v>
      </c>
      <c r="M3" s="4" t="s">
        <v>15</v>
      </c>
      <c r="N3" s="4" t="s">
        <v>16</v>
      </c>
      <c r="AH3" s="4" t="s">
        <v>17</v>
      </c>
      <c r="AW3" s="4">
        <v>0</v>
      </c>
      <c r="AX3" s="4" t="s">
        <v>8</v>
      </c>
    </row>
    <row r="4" spans="1:50" ht="34.9">
      <c r="A4" s="1" t="s">
        <v>18</v>
      </c>
      <c r="B4" s="1" t="s">
        <v>19</v>
      </c>
      <c r="C4" s="2" t="s">
        <v>20</v>
      </c>
      <c r="E4" s="2"/>
      <c r="L4" s="4" t="s">
        <v>21</v>
      </c>
      <c r="M4" s="4" t="s">
        <v>22</v>
      </c>
      <c r="N4" s="4" t="s">
        <v>23</v>
      </c>
      <c r="AH4" s="4" t="s">
        <v>24</v>
      </c>
      <c r="AI4" s="29" t="s">
        <v>25</v>
      </c>
      <c r="AJ4" s="29" t="s">
        <v>26</v>
      </c>
      <c r="AK4" s="29" t="s">
        <v>27</v>
      </c>
      <c r="AL4" s="29" t="s">
        <v>28</v>
      </c>
      <c r="AM4" s="29" t="s">
        <v>29</v>
      </c>
      <c r="AN4" s="29" t="s">
        <v>30</v>
      </c>
      <c r="AO4" s="4" t="s">
        <v>31</v>
      </c>
      <c r="AP4" s="4" t="s">
        <v>31</v>
      </c>
      <c r="AW4" s="4">
        <v>0.1</v>
      </c>
      <c r="AX4" s="4" t="s">
        <v>11</v>
      </c>
    </row>
    <row r="5" spans="1:50">
      <c r="A5" s="1" t="s">
        <v>18</v>
      </c>
      <c r="B5" s="1" t="s">
        <v>16</v>
      </c>
      <c r="C5" s="2" t="s">
        <v>32</v>
      </c>
      <c r="E5" s="2"/>
      <c r="L5" s="4" t="s">
        <v>33</v>
      </c>
      <c r="M5" s="4" t="s">
        <v>34</v>
      </c>
      <c r="N5" s="4" t="s">
        <v>16</v>
      </c>
      <c r="AH5" s="4" t="s">
        <v>35</v>
      </c>
      <c r="AI5" s="4" t="s">
        <v>36</v>
      </c>
      <c r="AW5" s="4">
        <v>1</v>
      </c>
      <c r="AX5" s="4" t="s">
        <v>19</v>
      </c>
    </row>
    <row r="6" spans="1:50">
      <c r="A6" s="1" t="s">
        <v>18</v>
      </c>
      <c r="B6" s="1" t="s">
        <v>37</v>
      </c>
      <c r="C6" s="3" t="s">
        <v>38</v>
      </c>
      <c r="E6" s="3"/>
      <c r="L6" s="4" t="s">
        <v>39</v>
      </c>
      <c r="M6" s="4" t="s">
        <v>40</v>
      </c>
      <c r="N6" s="4" t="s">
        <v>19</v>
      </c>
      <c r="AH6" s="4" t="s">
        <v>41</v>
      </c>
      <c r="AI6" s="4" t="s">
        <v>42</v>
      </c>
      <c r="AJ6" s="4">
        <v>35</v>
      </c>
      <c r="AK6" s="4">
        <v>105</v>
      </c>
      <c r="AL6" s="4" t="s">
        <v>43</v>
      </c>
      <c r="AM6" s="4">
        <v>190</v>
      </c>
      <c r="AN6" s="4" t="s">
        <v>43</v>
      </c>
      <c r="AO6" s="4" t="s">
        <v>44</v>
      </c>
      <c r="AP6" s="4" t="s">
        <v>44</v>
      </c>
      <c r="AQ6" s="4" t="str">
        <f>LEFT(AP6,FIND("(",AP6)-2)</f>
        <v>&gt; 100</v>
      </c>
      <c r="AR6" s="4" t="str">
        <f>RIGHT(AQ6,3)</f>
        <v>100</v>
      </c>
      <c r="AS6" s="4" t="str">
        <f>VLOOKUP(VALUE(AR6),$AW$3:$AX$7,2,TRUE)</f>
        <v>Very High</v>
      </c>
      <c r="AW6" s="4">
        <v>10</v>
      </c>
      <c r="AX6" s="4" t="s">
        <v>16</v>
      </c>
    </row>
    <row r="7" spans="1:50">
      <c r="L7" s="4" t="s">
        <v>45</v>
      </c>
      <c r="M7" s="4" t="s">
        <v>46</v>
      </c>
      <c r="N7" s="4" t="s">
        <v>23</v>
      </c>
      <c r="AH7" s="4" t="s">
        <v>47</v>
      </c>
      <c r="AI7" s="4">
        <v>20</v>
      </c>
      <c r="AJ7" s="4">
        <v>34</v>
      </c>
      <c r="AK7" s="4">
        <v>58</v>
      </c>
      <c r="AL7" s="4">
        <v>92</v>
      </c>
      <c r="AM7" s="4">
        <v>130</v>
      </c>
      <c r="AN7" s="4" t="s">
        <v>43</v>
      </c>
      <c r="AO7" s="4" t="s">
        <v>48</v>
      </c>
      <c r="AP7" s="4" t="s">
        <v>48</v>
      </c>
      <c r="AQ7" s="4" t="str">
        <f t="shared" ref="AQ7:AQ56" si="0">LEFT(AP7,FIND("(",AP7)-2)</f>
        <v>&lt;0.05</v>
      </c>
      <c r="AR7" s="4" t="str">
        <f t="shared" ref="AR7:AR56" si="1">RIGHT(AQ7,3)</f>
        <v>.05</v>
      </c>
      <c r="AS7" s="4" t="e">
        <f t="shared" ref="AS7:AS56" si="2">VLOOKUP(VALUE(AR7),$AW$3:$AX$7,2,TRUE)</f>
        <v>#VALUE!</v>
      </c>
      <c r="AW7" s="4">
        <v>100</v>
      </c>
      <c r="AX7" s="4" t="s">
        <v>37</v>
      </c>
    </row>
    <row r="8" spans="1:50">
      <c r="L8" s="4" t="s">
        <v>49</v>
      </c>
      <c r="M8" s="4" t="s">
        <v>46</v>
      </c>
      <c r="N8" s="4" t="s">
        <v>23</v>
      </c>
      <c r="AH8" s="4" t="s">
        <v>50</v>
      </c>
      <c r="AI8" s="4">
        <v>5</v>
      </c>
      <c r="AJ8" s="4">
        <v>11</v>
      </c>
      <c r="AK8" s="4">
        <v>18</v>
      </c>
      <c r="AL8" s="4">
        <v>31</v>
      </c>
      <c r="AM8" s="4">
        <v>60</v>
      </c>
      <c r="AN8" s="4" t="s">
        <v>43</v>
      </c>
      <c r="AO8" s="4" t="s">
        <v>51</v>
      </c>
      <c r="AP8" s="4" t="s">
        <v>51</v>
      </c>
      <c r="AQ8" s="4" t="str">
        <f t="shared" si="0"/>
        <v>&lt; 0.1</v>
      </c>
      <c r="AR8" s="4" t="str">
        <f t="shared" si="1"/>
        <v>0.1</v>
      </c>
      <c r="AS8" s="4" t="e">
        <f t="shared" si="2"/>
        <v>#VALUE!</v>
      </c>
    </row>
    <row r="9" spans="1:50">
      <c r="E9" s="5" t="s">
        <v>52</v>
      </c>
      <c r="F9" s="5" t="s">
        <v>0</v>
      </c>
      <c r="G9" s="5" t="s">
        <v>1</v>
      </c>
      <c r="L9" s="4" t="s">
        <v>53</v>
      </c>
      <c r="M9" s="4" t="s">
        <v>54</v>
      </c>
      <c r="N9" s="4" t="s">
        <v>23</v>
      </c>
      <c r="S9"/>
      <c r="AH9" s="4" t="s">
        <v>55</v>
      </c>
      <c r="AI9" s="4">
        <v>19</v>
      </c>
      <c r="AJ9" s="4">
        <v>36</v>
      </c>
      <c r="AK9" s="4">
        <v>62</v>
      </c>
      <c r="AL9" s="4">
        <v>75</v>
      </c>
      <c r="AM9" s="4">
        <v>115</v>
      </c>
      <c r="AN9" s="4" t="s">
        <v>43</v>
      </c>
      <c r="AO9" s="4" t="s">
        <v>56</v>
      </c>
      <c r="AP9" s="4" t="s">
        <v>56</v>
      </c>
      <c r="AQ9" s="4" t="e">
        <f t="shared" si="0"/>
        <v>#VALUE!</v>
      </c>
      <c r="AR9" s="4" t="e">
        <f t="shared" si="1"/>
        <v>#VALUE!</v>
      </c>
      <c r="AS9" s="4" t="e">
        <f t="shared" si="2"/>
        <v>#VALUE!</v>
      </c>
      <c r="AW9"/>
    </row>
    <row r="10" spans="1:50">
      <c r="E10" s="4" t="str">
        <f>LEFT(TRIM(Tableau1[[#This Row],[Classification]]),5)</f>
        <v>avoca</v>
      </c>
      <c r="F10" s="4" t="s">
        <v>57</v>
      </c>
      <c r="G10" s="1" t="s">
        <v>16</v>
      </c>
      <c r="L10" s="4" t="s">
        <v>58</v>
      </c>
      <c r="M10" s="4" t="s">
        <v>59</v>
      </c>
      <c r="N10" s="4" t="s">
        <v>11</v>
      </c>
      <c r="AH10" s="4" t="s">
        <v>60</v>
      </c>
      <c r="AI10" s="4">
        <v>6</v>
      </c>
      <c r="AJ10" s="4">
        <v>11</v>
      </c>
      <c r="AK10" s="4">
        <v>29</v>
      </c>
      <c r="AL10" s="4">
        <v>48</v>
      </c>
      <c r="AM10" s="4">
        <v>70</v>
      </c>
      <c r="AN10" s="4">
        <v>101</v>
      </c>
      <c r="AO10" s="4" t="s">
        <v>61</v>
      </c>
      <c r="AP10" s="4" t="s">
        <v>61</v>
      </c>
      <c r="AQ10" s="4" t="e">
        <f t="shared" si="0"/>
        <v>#VALUE!</v>
      </c>
      <c r="AR10" s="4" t="e">
        <f t="shared" si="1"/>
        <v>#VALUE!</v>
      </c>
      <c r="AS10" s="4" t="e">
        <f t="shared" si="2"/>
        <v>#VALUE!</v>
      </c>
      <c r="AW10"/>
    </row>
    <row r="11" spans="1:50">
      <c r="E11" s="4" t="str">
        <f>LEFT(TRIM(Tableau1[[#This Row],[Classification]]),5)</f>
        <v>brugn</v>
      </c>
      <c r="F11" s="4" t="s">
        <v>62</v>
      </c>
      <c r="G11" s="1" t="s">
        <v>16</v>
      </c>
      <c r="L11" s="4" t="s">
        <v>63</v>
      </c>
      <c r="M11" s="4" t="s">
        <v>64</v>
      </c>
      <c r="N11" s="4" t="s">
        <v>23</v>
      </c>
      <c r="AH11" s="4" t="s">
        <v>65</v>
      </c>
      <c r="AI11" s="4">
        <v>6</v>
      </c>
      <c r="AJ11" s="4">
        <v>11</v>
      </c>
      <c r="AK11" s="4">
        <v>20</v>
      </c>
      <c r="AL11" s="4">
        <v>39</v>
      </c>
      <c r="AM11" s="4">
        <v>56</v>
      </c>
      <c r="AN11" s="4" t="s">
        <v>43</v>
      </c>
      <c r="AO11" s="4" t="s">
        <v>66</v>
      </c>
      <c r="AP11" s="4" t="s">
        <v>66</v>
      </c>
      <c r="AQ11" s="4" t="e">
        <f t="shared" si="0"/>
        <v>#VALUE!</v>
      </c>
      <c r="AR11" s="4" t="e">
        <f t="shared" si="1"/>
        <v>#VALUE!</v>
      </c>
      <c r="AS11" s="4" t="e">
        <f t="shared" si="2"/>
        <v>#VALUE!</v>
      </c>
      <c r="AW11"/>
    </row>
    <row r="12" spans="1:50">
      <c r="E12" s="4" t="str">
        <f>LEFT(TRIM(Tableau1[[#This Row],[Classification]]),5)</f>
        <v>goyav</v>
      </c>
      <c r="F12" s="4" t="s">
        <v>67</v>
      </c>
      <c r="G12" s="1" t="s">
        <v>16</v>
      </c>
      <c r="L12" s="4" t="s">
        <v>68</v>
      </c>
      <c r="M12" s="4" t="s">
        <v>69</v>
      </c>
      <c r="N12" s="4" t="s">
        <v>23</v>
      </c>
      <c r="AH12" s="4" t="s">
        <v>70</v>
      </c>
      <c r="AI12" s="4">
        <v>21</v>
      </c>
      <c r="AJ12" s="4">
        <v>34</v>
      </c>
      <c r="AK12" s="4">
        <v>81</v>
      </c>
      <c r="AL12" s="4">
        <v>170</v>
      </c>
      <c r="AM12" s="4">
        <v>300</v>
      </c>
      <c r="AN12" s="4" t="s">
        <v>43</v>
      </c>
      <c r="AO12" s="4" t="s">
        <v>71</v>
      </c>
      <c r="AP12" s="4" t="s">
        <v>71</v>
      </c>
      <c r="AQ12" s="4" t="str">
        <f t="shared" si="0"/>
        <v>&lt;0.1</v>
      </c>
      <c r="AR12" s="4" t="str">
        <f t="shared" si="1"/>
        <v>0.1</v>
      </c>
      <c r="AS12" s="4" t="e">
        <f t="shared" si="2"/>
        <v>#VALUE!</v>
      </c>
      <c r="AW12"/>
    </row>
    <row r="13" spans="1:50">
      <c r="E13" s="4" t="str">
        <f>LEFT(TRIM(Tableau1[[#This Row],[Classification]]),5)</f>
        <v>kaki</v>
      </c>
      <c r="F13" s="4" t="s">
        <v>72</v>
      </c>
      <c r="G13" s="1" t="s">
        <v>16</v>
      </c>
      <c r="L13" s="4" t="s">
        <v>73</v>
      </c>
      <c r="M13" s="4" t="s">
        <v>74</v>
      </c>
      <c r="N13" s="4" t="s">
        <v>23</v>
      </c>
      <c r="AH13" s="4" t="s">
        <v>75</v>
      </c>
      <c r="AI13" s="4">
        <v>40</v>
      </c>
      <c r="AJ13" s="4">
        <v>70</v>
      </c>
      <c r="AK13" s="4">
        <v>147</v>
      </c>
      <c r="AL13" s="4">
        <v>200</v>
      </c>
      <c r="AM13" s="4">
        <v>276</v>
      </c>
      <c r="AN13" s="4" t="s">
        <v>43</v>
      </c>
      <c r="AO13" s="4" t="s">
        <v>76</v>
      </c>
      <c r="AP13" s="4" t="s">
        <v>76</v>
      </c>
      <c r="AQ13" s="4" t="str">
        <f t="shared" si="0"/>
        <v>&lt;0.25</v>
      </c>
      <c r="AR13" s="4" t="str">
        <f t="shared" si="1"/>
        <v>.25</v>
      </c>
      <c r="AS13" s="4" t="e">
        <f t="shared" si="2"/>
        <v>#VALUE!</v>
      </c>
      <c r="AW13"/>
    </row>
    <row r="14" spans="1:50">
      <c r="E14" s="4" t="str">
        <f>LEFT(TRIM(Tableau1[[#This Row],[Classification]]),5)</f>
        <v>kiwi</v>
      </c>
      <c r="F14" s="4" t="s">
        <v>77</v>
      </c>
      <c r="G14" s="1" t="s">
        <v>16</v>
      </c>
      <c r="L14" s="4" t="s">
        <v>78</v>
      </c>
      <c r="M14" s="4" t="s">
        <v>79</v>
      </c>
      <c r="N14" s="4" t="s">
        <v>23</v>
      </c>
      <c r="AH14" s="4" t="s">
        <v>80</v>
      </c>
      <c r="AI14" s="4">
        <v>5</v>
      </c>
      <c r="AJ14" s="4">
        <v>11</v>
      </c>
      <c r="AK14" s="4">
        <v>18</v>
      </c>
      <c r="AL14" s="4">
        <v>28</v>
      </c>
      <c r="AM14" s="4">
        <v>42</v>
      </c>
      <c r="AN14" s="4">
        <v>62</v>
      </c>
      <c r="AO14" s="4" t="s">
        <v>81</v>
      </c>
      <c r="AP14" s="4" t="s">
        <v>81</v>
      </c>
      <c r="AQ14" s="4" t="str">
        <f t="shared" si="0"/>
        <v>&lt; 1.1</v>
      </c>
      <c r="AR14" s="4" t="str">
        <f t="shared" si="1"/>
        <v>1.1</v>
      </c>
      <c r="AS14" s="4" t="e">
        <f t="shared" si="2"/>
        <v>#VALUE!</v>
      </c>
      <c r="AW14"/>
    </row>
    <row r="15" spans="1:50">
      <c r="E15" s="4" t="str">
        <f>LEFT(TRIM(Tableau1[[#This Row],[Classification]]),5)</f>
        <v>mangu</v>
      </c>
      <c r="F15" s="4" t="s">
        <v>82</v>
      </c>
      <c r="G15" s="1" t="s">
        <v>16</v>
      </c>
      <c r="L15" s="4" t="s">
        <v>83</v>
      </c>
      <c r="M15" s="4" t="s">
        <v>84</v>
      </c>
      <c r="N15" s="4" t="s">
        <v>23</v>
      </c>
      <c r="AH15" s="4" t="s">
        <v>85</v>
      </c>
      <c r="AI15" s="4" t="s">
        <v>43</v>
      </c>
      <c r="AJ15" s="4">
        <v>15</v>
      </c>
      <c r="AK15" s="4">
        <v>22</v>
      </c>
      <c r="AL15" s="4">
        <v>27</v>
      </c>
      <c r="AM15" s="4">
        <v>65</v>
      </c>
      <c r="AN15" s="4" t="s">
        <v>43</v>
      </c>
      <c r="AO15" s="4" t="s">
        <v>86</v>
      </c>
      <c r="AP15" s="4" t="s">
        <v>86</v>
      </c>
      <c r="AQ15" s="4" t="str">
        <f t="shared" si="0"/>
        <v>&lt; 3.0</v>
      </c>
      <c r="AR15" s="4" t="str">
        <f t="shared" si="1"/>
        <v>3.0</v>
      </c>
      <c r="AS15" s="4" t="e">
        <f t="shared" si="2"/>
        <v>#VALUE!</v>
      </c>
      <c r="AW15"/>
    </row>
    <row r="16" spans="1:50">
      <c r="E16" s="4" t="str">
        <f>LEFT(TRIM(Tableau1[[#This Row],[Classification]]),5)</f>
        <v>melon</v>
      </c>
      <c r="F16" s="4" t="s">
        <v>87</v>
      </c>
      <c r="G16" s="1" t="s">
        <v>16</v>
      </c>
      <c r="L16" s="4" t="s">
        <v>88</v>
      </c>
      <c r="M16" s="4" t="s">
        <v>89</v>
      </c>
      <c r="N16" s="4" t="s">
        <v>23</v>
      </c>
      <c r="AH16" s="4" t="s">
        <v>90</v>
      </c>
      <c r="AI16" s="4">
        <v>15</v>
      </c>
      <c r="AJ16" s="4">
        <v>20</v>
      </c>
      <c r="AK16" s="4">
        <v>31</v>
      </c>
      <c r="AL16" s="4">
        <v>40</v>
      </c>
      <c r="AM16" s="4">
        <v>25</v>
      </c>
      <c r="AN16" s="4" t="s">
        <v>43</v>
      </c>
      <c r="AO16" s="4" t="s">
        <v>91</v>
      </c>
      <c r="AP16" s="4" t="s">
        <v>91</v>
      </c>
      <c r="AQ16" s="4" t="str">
        <f t="shared" si="0"/>
        <v>&lt; 0.1</v>
      </c>
      <c r="AR16" s="4" t="str">
        <f t="shared" si="1"/>
        <v>0.1</v>
      </c>
      <c r="AS16" s="4" t="e">
        <f t="shared" si="2"/>
        <v>#VALUE!</v>
      </c>
      <c r="AW16"/>
    </row>
    <row r="17" spans="5:49">
      <c r="E17" s="4" t="str">
        <f>LEFT(TRIM(Tableau1[[#This Row],[Classification]]),5)</f>
        <v>necta</v>
      </c>
      <c r="F17" s="4" t="s">
        <v>92</v>
      </c>
      <c r="G17" s="1" t="s">
        <v>16</v>
      </c>
      <c r="L17" s="4" t="s">
        <v>93</v>
      </c>
      <c r="M17" s="4" t="s">
        <v>94</v>
      </c>
      <c r="N17" s="4" t="s">
        <v>23</v>
      </c>
      <c r="AH17" s="4" t="s">
        <v>95</v>
      </c>
      <c r="AI17" s="4">
        <v>17</v>
      </c>
      <c r="AJ17" s="4">
        <v>21</v>
      </c>
      <c r="AK17" s="4">
        <v>34</v>
      </c>
      <c r="AL17" s="4">
        <v>46</v>
      </c>
      <c r="AM17" s="4">
        <v>79</v>
      </c>
      <c r="AN17" s="4">
        <v>92</v>
      </c>
      <c r="AO17" s="4" t="s">
        <v>96</v>
      </c>
      <c r="AP17" s="4" t="s">
        <v>96</v>
      </c>
      <c r="AQ17" s="4" t="str">
        <f t="shared" si="0"/>
        <v>&lt; 1.0</v>
      </c>
      <c r="AR17" s="4" t="str">
        <f t="shared" si="1"/>
        <v>1.0</v>
      </c>
      <c r="AS17" s="4" t="e">
        <f t="shared" si="2"/>
        <v>#VALUE!</v>
      </c>
      <c r="AW17"/>
    </row>
    <row r="18" spans="5:49">
      <c r="E18" s="4" t="str">
        <f>LEFT(TRIM(Tableau1[[#This Row],[Classification]]),5)</f>
        <v>papay</v>
      </c>
      <c r="F18" s="4" t="s">
        <v>97</v>
      </c>
      <c r="G18" s="1" t="s">
        <v>16</v>
      </c>
      <c r="L18" s="4" t="s">
        <v>98</v>
      </c>
      <c r="M18" s="4" t="s">
        <v>99</v>
      </c>
      <c r="N18" s="4" t="s">
        <v>23</v>
      </c>
      <c r="AH18" s="4" t="s">
        <v>100</v>
      </c>
      <c r="AI18" s="4">
        <v>15</v>
      </c>
      <c r="AJ18" s="4">
        <v>20</v>
      </c>
      <c r="AK18" s="4">
        <v>31</v>
      </c>
      <c r="AL18" s="4">
        <v>40</v>
      </c>
      <c r="AM18" s="4">
        <v>71</v>
      </c>
      <c r="AN18" s="4" t="s">
        <v>43</v>
      </c>
      <c r="AO18" s="4" t="s">
        <v>91</v>
      </c>
      <c r="AP18" s="4" t="s">
        <v>91</v>
      </c>
      <c r="AQ18" s="4" t="str">
        <f t="shared" si="0"/>
        <v>&lt; 0.1</v>
      </c>
      <c r="AR18" s="4" t="str">
        <f t="shared" si="1"/>
        <v>0.1</v>
      </c>
      <c r="AS18" s="4" t="e">
        <f t="shared" si="2"/>
        <v>#VALUE!</v>
      </c>
      <c r="AW18"/>
    </row>
    <row r="19" spans="5:49">
      <c r="E19" s="4" t="str">
        <f>LEFT(TRIM(Tableau1[[#This Row],[Classification]]),5)</f>
        <v>pêche</v>
      </c>
      <c r="F19" s="4" t="s">
        <v>101</v>
      </c>
      <c r="G19" s="1" t="s">
        <v>16</v>
      </c>
      <c r="L19" s="4" t="s">
        <v>102</v>
      </c>
      <c r="M19" s="4" t="s">
        <v>103</v>
      </c>
      <c r="N19" s="4" t="s">
        <v>8</v>
      </c>
      <c r="AH19" s="4" t="s">
        <v>104</v>
      </c>
      <c r="AI19" s="4">
        <v>41</v>
      </c>
      <c r="AJ19" s="4">
        <v>63</v>
      </c>
      <c r="AK19" s="4">
        <v>105</v>
      </c>
      <c r="AL19" s="4">
        <v>159</v>
      </c>
      <c r="AM19" s="4">
        <v>261</v>
      </c>
      <c r="AN19" s="4">
        <v>359</v>
      </c>
      <c r="AO19" s="4" t="s">
        <v>105</v>
      </c>
      <c r="AP19" s="4" t="s">
        <v>105</v>
      </c>
      <c r="AQ19" s="4" t="e">
        <f t="shared" si="0"/>
        <v>#VALUE!</v>
      </c>
      <c r="AR19" s="4" t="e">
        <f t="shared" si="1"/>
        <v>#VALUE!</v>
      </c>
      <c r="AS19" s="4" t="e">
        <f t="shared" si="2"/>
        <v>#VALUE!</v>
      </c>
      <c r="AW19"/>
    </row>
    <row r="20" spans="5:49">
      <c r="E20" s="4" t="str">
        <f>LEFT(TRIM(Tableau1[[#This Row],[Classification]]),5)</f>
        <v>poire</v>
      </c>
      <c r="F20" s="4" t="s">
        <v>106</v>
      </c>
      <c r="G20" s="1" t="s">
        <v>16</v>
      </c>
      <c r="L20" s="4" t="s">
        <v>107</v>
      </c>
      <c r="M20" s="4" t="s">
        <v>108</v>
      </c>
      <c r="N20" s="4" t="s">
        <v>23</v>
      </c>
      <c r="AH20" s="4" t="s">
        <v>109</v>
      </c>
      <c r="AI20" s="4" t="s">
        <v>43</v>
      </c>
      <c r="AJ20" s="4" t="s">
        <v>43</v>
      </c>
      <c r="AK20" s="4">
        <v>26</v>
      </c>
      <c r="AL20" s="4">
        <v>29</v>
      </c>
      <c r="AM20" s="4">
        <v>31</v>
      </c>
      <c r="AN20" s="4">
        <v>37</v>
      </c>
      <c r="AO20" s="4" t="s">
        <v>110</v>
      </c>
      <c r="AP20" s="4" t="s">
        <v>110</v>
      </c>
      <c r="AQ20" s="4" t="str">
        <f t="shared" si="0"/>
        <v>0.6</v>
      </c>
      <c r="AR20" s="4" t="str">
        <f t="shared" si="1"/>
        <v>0.6</v>
      </c>
      <c r="AS20" s="4" t="e">
        <f t="shared" si="2"/>
        <v>#VALUE!</v>
      </c>
      <c r="AW20"/>
    </row>
    <row r="21" spans="5:49">
      <c r="E21" s="4" t="str">
        <f>LEFT(TRIM(Tableau1[[#This Row],[Classification]]),5)</f>
        <v>pomme</v>
      </c>
      <c r="F21" s="4" t="s">
        <v>111</v>
      </c>
      <c r="G21" s="1" t="s">
        <v>16</v>
      </c>
      <c r="L21" s="4" t="s">
        <v>112</v>
      </c>
      <c r="M21" s="4" t="s">
        <v>113</v>
      </c>
      <c r="N21" s="4" t="s">
        <v>23</v>
      </c>
      <c r="AH21" s="4" t="s">
        <v>114</v>
      </c>
      <c r="AQ21" s="4" t="e">
        <f t="shared" si="0"/>
        <v>#VALUE!</v>
      </c>
      <c r="AR21" s="4" t="e">
        <f t="shared" si="1"/>
        <v>#VALUE!</v>
      </c>
      <c r="AS21" s="4" t="e">
        <f t="shared" si="2"/>
        <v>#VALUE!</v>
      </c>
      <c r="AW21"/>
    </row>
    <row r="22" spans="5:49">
      <c r="E22" s="4" t="str">
        <f>LEFT(TRIM(Tableau1[[#This Row],[Classification]]),5)</f>
        <v>prune</v>
      </c>
      <c r="F22" s="4" t="s">
        <v>115</v>
      </c>
      <c r="G22" s="1" t="s">
        <v>16</v>
      </c>
      <c r="L22" s="4" t="s">
        <v>116</v>
      </c>
      <c r="M22" s="4" t="s">
        <v>117</v>
      </c>
      <c r="N22" s="4" t="s">
        <v>23</v>
      </c>
      <c r="AH22" s="4" t="s">
        <v>118</v>
      </c>
      <c r="AI22" s="4" t="s">
        <v>43</v>
      </c>
      <c r="AJ22" s="4" t="s">
        <v>43</v>
      </c>
      <c r="AK22" s="4" t="s">
        <v>43</v>
      </c>
      <c r="AL22" s="4">
        <v>695</v>
      </c>
      <c r="AM22" s="4" t="s">
        <v>43</v>
      </c>
      <c r="AN22" s="4" t="s">
        <v>43</v>
      </c>
      <c r="AO22" s="4" t="s">
        <v>119</v>
      </c>
      <c r="AP22" s="4" t="s">
        <v>119</v>
      </c>
      <c r="AQ22" s="4" t="str">
        <f t="shared" si="0"/>
        <v>0.4</v>
      </c>
      <c r="AR22" s="4" t="str">
        <f t="shared" si="1"/>
        <v>0.4</v>
      </c>
      <c r="AS22" s="4" t="e">
        <f t="shared" si="2"/>
        <v>#VALUE!</v>
      </c>
      <c r="AW22"/>
    </row>
    <row r="23" spans="5:49">
      <c r="E23" s="26" t="str">
        <f>LEFT(TRIM(Tableau1[[#This Row],[Classification]]),5)</f>
        <v>abric</v>
      </c>
      <c r="F23" s="2" t="s">
        <v>120</v>
      </c>
      <c r="G23" s="1" t="s">
        <v>16</v>
      </c>
      <c r="L23" s="4" t="s">
        <v>121</v>
      </c>
      <c r="M23" s="4" t="s">
        <v>122</v>
      </c>
      <c r="N23" s="4" t="s">
        <v>11</v>
      </c>
      <c r="AH23" s="4" t="s">
        <v>123</v>
      </c>
      <c r="AI23" s="4" t="s">
        <v>43</v>
      </c>
      <c r="AJ23" s="4" t="s">
        <v>43</v>
      </c>
      <c r="AK23" s="4" t="s">
        <v>43</v>
      </c>
      <c r="AL23" s="4">
        <v>1315</v>
      </c>
      <c r="AM23" s="4" t="s">
        <v>43</v>
      </c>
      <c r="AN23" s="4" t="s">
        <v>43</v>
      </c>
      <c r="AO23" s="4" t="s">
        <v>119</v>
      </c>
      <c r="AP23" s="4" t="s">
        <v>119</v>
      </c>
      <c r="AQ23" s="4" t="str">
        <f t="shared" si="0"/>
        <v>0.4</v>
      </c>
      <c r="AR23" s="4" t="str">
        <f t="shared" si="1"/>
        <v>0.4</v>
      </c>
      <c r="AS23" s="4" t="e">
        <f t="shared" si="2"/>
        <v>#VALUE!</v>
      </c>
      <c r="AW23"/>
    </row>
    <row r="24" spans="5:49">
      <c r="E24" s="4" t="str">
        <f>LEFT(TRIM(Tableau1[[#This Row],[Classification]]),5)</f>
        <v>auber</v>
      </c>
      <c r="F24" s="4" t="s">
        <v>124</v>
      </c>
      <c r="G24" s="1" t="s">
        <v>11</v>
      </c>
      <c r="L24" s="4" t="s">
        <v>125</v>
      </c>
      <c r="M24" s="4" t="s">
        <v>125</v>
      </c>
      <c r="N24" s="4" t="s">
        <v>23</v>
      </c>
      <c r="AH24" s="4" t="s">
        <v>126</v>
      </c>
      <c r="AI24" s="4" t="s">
        <v>43</v>
      </c>
      <c r="AJ24" s="4" t="s">
        <v>43</v>
      </c>
      <c r="AK24" s="4" t="s">
        <v>43</v>
      </c>
      <c r="AL24" s="4">
        <v>1135</v>
      </c>
      <c r="AM24" s="4" t="s">
        <v>43</v>
      </c>
      <c r="AN24" s="4" t="s">
        <v>43</v>
      </c>
      <c r="AO24" s="4" t="s">
        <v>119</v>
      </c>
      <c r="AP24" s="4" t="s">
        <v>119</v>
      </c>
      <c r="AQ24" s="4" t="str">
        <f t="shared" si="0"/>
        <v>0.4</v>
      </c>
      <c r="AR24" s="4" t="str">
        <f t="shared" si="1"/>
        <v>0.4</v>
      </c>
      <c r="AS24" s="4" t="e">
        <f t="shared" si="2"/>
        <v>#VALUE!</v>
      </c>
      <c r="AW24"/>
    </row>
    <row r="25" spans="5:49">
      <c r="E25" s="4" t="str">
        <f>LEFT(TRIM(Tableau1[[#This Row],[Classification]]),5)</f>
        <v>framb</v>
      </c>
      <c r="F25" s="4" t="s">
        <v>127</v>
      </c>
      <c r="G25" s="1" t="s">
        <v>11</v>
      </c>
      <c r="L25" s="4" t="s">
        <v>128</v>
      </c>
      <c r="M25" s="4" t="s">
        <v>129</v>
      </c>
      <c r="N25" s="4" t="s">
        <v>23</v>
      </c>
      <c r="AH25" s="4" t="s">
        <v>130</v>
      </c>
      <c r="AI25" s="4" t="s">
        <v>43</v>
      </c>
      <c r="AJ25" s="4" t="s">
        <v>43</v>
      </c>
      <c r="AK25" s="4" t="s">
        <v>43</v>
      </c>
      <c r="AL25" s="4" t="s">
        <v>131</v>
      </c>
      <c r="AM25" s="4" t="s">
        <v>43</v>
      </c>
      <c r="AN25" s="4" t="s">
        <v>43</v>
      </c>
      <c r="AO25" s="4" t="s">
        <v>132</v>
      </c>
      <c r="AP25" s="4" t="s">
        <v>132</v>
      </c>
      <c r="AQ25" s="4" t="str">
        <f t="shared" si="0"/>
        <v>&lt; 0.1</v>
      </c>
      <c r="AR25" s="4" t="str">
        <f t="shared" si="1"/>
        <v>0.1</v>
      </c>
      <c r="AS25" s="4" t="e">
        <f t="shared" si="2"/>
        <v>#VALUE!</v>
      </c>
      <c r="AW25"/>
    </row>
    <row r="26" spans="5:49">
      <c r="E26" s="4" t="str">
        <f>LEFT(TRIM(Tableau1[[#This Row],[Classification]]),5)</f>
        <v>myrti</v>
      </c>
      <c r="F26" s="4" t="s">
        <v>133</v>
      </c>
      <c r="G26" s="1" t="s">
        <v>11</v>
      </c>
      <c r="L26" s="4" t="s">
        <v>134</v>
      </c>
      <c r="M26" s="4" t="s">
        <v>135</v>
      </c>
      <c r="N26" s="4" t="s">
        <v>8</v>
      </c>
      <c r="AH26" s="4" t="s">
        <v>136</v>
      </c>
      <c r="AI26" s="4">
        <v>106</v>
      </c>
      <c r="AJ26" s="4">
        <v>13</v>
      </c>
      <c r="AK26" s="4" t="s">
        <v>43</v>
      </c>
      <c r="AL26" s="4" t="s">
        <v>43</v>
      </c>
      <c r="AM26" s="4">
        <v>51</v>
      </c>
      <c r="AN26" s="4" t="s">
        <v>43</v>
      </c>
      <c r="AO26" s="4" t="s">
        <v>132</v>
      </c>
      <c r="AP26" s="4" t="s">
        <v>132</v>
      </c>
      <c r="AQ26" s="4" t="str">
        <f t="shared" si="0"/>
        <v>&lt; 0.1</v>
      </c>
      <c r="AR26" s="4" t="str">
        <f t="shared" si="1"/>
        <v>0.1</v>
      </c>
      <c r="AS26" s="4" t="e">
        <f t="shared" si="2"/>
        <v>#VALUE!</v>
      </c>
      <c r="AW26"/>
    </row>
    <row r="27" spans="5:49">
      <c r="E27" s="4" t="str">
        <f>LEFT(TRIM(Tableau1[[#This Row],[Classification]]),5)</f>
        <v>olive</v>
      </c>
      <c r="F27" s="4" t="s">
        <v>137</v>
      </c>
      <c r="G27" s="1" t="s">
        <v>11</v>
      </c>
      <c r="L27" s="4" t="s">
        <v>138</v>
      </c>
      <c r="M27" s="4" t="s">
        <v>139</v>
      </c>
      <c r="N27" s="4" t="s">
        <v>8</v>
      </c>
      <c r="AH27" s="4" t="s">
        <v>140</v>
      </c>
      <c r="AI27" s="4" t="s">
        <v>43</v>
      </c>
      <c r="AJ27" s="4" t="s">
        <v>43</v>
      </c>
      <c r="AK27" s="4">
        <v>34</v>
      </c>
      <c r="AL27" s="4" t="s">
        <v>43</v>
      </c>
      <c r="AM27" s="4">
        <v>74</v>
      </c>
      <c r="AN27" s="4" t="s">
        <v>43</v>
      </c>
      <c r="AO27" s="4" t="s">
        <v>141</v>
      </c>
      <c r="AP27" s="4" t="s">
        <v>141</v>
      </c>
      <c r="AQ27" s="4" t="str">
        <f t="shared" si="0"/>
        <v>10</v>
      </c>
      <c r="AR27" s="4" t="str">
        <f t="shared" si="1"/>
        <v>10</v>
      </c>
      <c r="AS27" s="4" t="str">
        <f t="shared" si="2"/>
        <v>High</v>
      </c>
      <c r="AW27"/>
    </row>
    <row r="28" spans="5:49">
      <c r="E28" s="4" t="str">
        <f>LEFT(TRIM(Tableau1[[#This Row],[Classification]]),5)</f>
        <v>pastè</v>
      </c>
      <c r="F28" s="4" t="s">
        <v>142</v>
      </c>
      <c r="G28" s="1" t="s">
        <v>11</v>
      </c>
      <c r="L28" s="4" t="s">
        <v>143</v>
      </c>
      <c r="M28" s="4" t="s">
        <v>144</v>
      </c>
      <c r="N28" s="4" t="s">
        <v>23</v>
      </c>
      <c r="AH28" s="4" t="s">
        <v>145</v>
      </c>
      <c r="AI28" s="4" t="s">
        <v>43</v>
      </c>
      <c r="AJ28" s="4" t="s">
        <v>43</v>
      </c>
      <c r="AK28" s="4">
        <v>11</v>
      </c>
      <c r="AL28" s="4">
        <v>19</v>
      </c>
      <c r="AM28" s="4">
        <v>24</v>
      </c>
      <c r="AN28" s="4" t="s">
        <v>43</v>
      </c>
      <c r="AO28" s="4" t="s">
        <v>132</v>
      </c>
      <c r="AP28" s="4" t="s">
        <v>132</v>
      </c>
      <c r="AQ28" s="4" t="str">
        <f t="shared" si="0"/>
        <v>&lt; 0.1</v>
      </c>
      <c r="AR28" s="4" t="str">
        <f t="shared" si="1"/>
        <v>0.1</v>
      </c>
      <c r="AS28" s="4" t="e">
        <f t="shared" si="2"/>
        <v>#VALUE!</v>
      </c>
      <c r="AW28"/>
    </row>
    <row r="29" spans="5:49">
      <c r="E29" s="4" t="str">
        <f>LEFT(TRIM(Tableau1[[#This Row],[Classification]]),5)</f>
        <v>poivr</v>
      </c>
      <c r="F29" s="4" t="s">
        <v>146</v>
      </c>
      <c r="G29" s="1" t="s">
        <v>11</v>
      </c>
      <c r="L29" s="4" t="s">
        <v>147</v>
      </c>
      <c r="M29" s="4" t="s">
        <v>148</v>
      </c>
      <c r="N29" s="4" t="s">
        <v>16</v>
      </c>
      <c r="AH29" s="4" t="s">
        <v>149</v>
      </c>
      <c r="AQ29" s="4" t="e">
        <f t="shared" si="0"/>
        <v>#VALUE!</v>
      </c>
      <c r="AR29" s="4" t="e">
        <f t="shared" si="1"/>
        <v>#VALUE!</v>
      </c>
      <c r="AS29" s="4" t="e">
        <f t="shared" si="2"/>
        <v>#VALUE!</v>
      </c>
      <c r="AW29"/>
    </row>
    <row r="30" spans="5:49">
      <c r="E30" s="4" t="str">
        <f>LEFT(TRIM(Tableau1[[#This Row],[Classification]]),5)</f>
        <v>potir</v>
      </c>
      <c r="F30" s="4" t="s">
        <v>150</v>
      </c>
      <c r="G30" s="1" t="s">
        <v>11</v>
      </c>
      <c r="L30" s="4" t="s">
        <v>151</v>
      </c>
      <c r="M30" s="4" t="s">
        <v>152</v>
      </c>
      <c r="N30" s="4" t="s">
        <v>8</v>
      </c>
      <c r="AH30" s="4" t="s">
        <v>153</v>
      </c>
      <c r="AI30" s="4">
        <v>12</v>
      </c>
      <c r="AJ30" s="4">
        <v>17</v>
      </c>
      <c r="AK30" s="4">
        <v>31</v>
      </c>
      <c r="AL30" s="4">
        <v>39</v>
      </c>
      <c r="AM30" s="4">
        <v>56</v>
      </c>
      <c r="AN30" s="4">
        <v>82</v>
      </c>
      <c r="AO30" s="4" t="s">
        <v>105</v>
      </c>
      <c r="AP30" s="4" t="s">
        <v>105</v>
      </c>
      <c r="AQ30" s="4" t="e">
        <f t="shared" si="0"/>
        <v>#VALUE!</v>
      </c>
      <c r="AR30" s="4" t="e">
        <f t="shared" si="1"/>
        <v>#VALUE!</v>
      </c>
      <c r="AS30" s="4" t="e">
        <f t="shared" si="2"/>
        <v>#VALUE!</v>
      </c>
      <c r="AW30"/>
    </row>
    <row r="31" spans="5:49">
      <c r="E31" s="26" t="str">
        <f>LEFT(TRIM(Tableau1[[#This Row],[Classification]]),5)</f>
        <v>anana</v>
      </c>
      <c r="F31" s="2" t="s">
        <v>154</v>
      </c>
      <c r="G31" s="1" t="s">
        <v>11</v>
      </c>
      <c r="L31" s="4" t="s">
        <v>149</v>
      </c>
      <c r="M31" s="4" t="s">
        <v>155</v>
      </c>
      <c r="N31" s="4" t="s">
        <v>23</v>
      </c>
      <c r="AH31" s="4" t="s">
        <v>156</v>
      </c>
      <c r="AI31" s="4">
        <v>23</v>
      </c>
      <c r="AJ31" s="4">
        <v>30</v>
      </c>
      <c r="AK31" s="4">
        <v>39</v>
      </c>
      <c r="AL31" s="4">
        <v>63</v>
      </c>
      <c r="AM31" s="4">
        <v>101</v>
      </c>
      <c r="AN31" s="4">
        <v>147</v>
      </c>
      <c r="AO31" s="4" t="s">
        <v>105</v>
      </c>
      <c r="AP31" s="4" t="s">
        <v>105</v>
      </c>
      <c r="AQ31" s="4" t="e">
        <f t="shared" si="0"/>
        <v>#VALUE!</v>
      </c>
      <c r="AR31" s="4" t="e">
        <f t="shared" si="1"/>
        <v>#VALUE!</v>
      </c>
      <c r="AS31" s="4" t="e">
        <f t="shared" si="2"/>
        <v>#VALUE!</v>
      </c>
      <c r="AW31"/>
    </row>
    <row r="32" spans="5:49">
      <c r="E32" s="4" t="str">
        <f>LEFT(TRIM(Tableau1[[#This Row],[Classification]]),5)</f>
        <v>mûres</v>
      </c>
      <c r="F32" s="4" t="s">
        <v>157</v>
      </c>
      <c r="G32" s="1" t="s">
        <v>11</v>
      </c>
      <c r="L32" s="4" t="s">
        <v>158</v>
      </c>
      <c r="M32" s="4" t="s">
        <v>159</v>
      </c>
      <c r="N32" s="4" t="s">
        <v>23</v>
      </c>
      <c r="AH32" s="4" t="s">
        <v>160</v>
      </c>
      <c r="AI32" s="4" t="s">
        <v>43</v>
      </c>
      <c r="AJ32" s="4" t="s">
        <v>43</v>
      </c>
      <c r="AK32" s="4">
        <v>0.1</v>
      </c>
      <c r="AL32" s="4" t="s">
        <v>43</v>
      </c>
      <c r="AM32" s="4" t="s">
        <v>43</v>
      </c>
      <c r="AN32" s="4" t="s">
        <v>43</v>
      </c>
      <c r="AO32" s="4" t="s">
        <v>132</v>
      </c>
      <c r="AP32" s="4" t="s">
        <v>132</v>
      </c>
      <c r="AQ32" s="4" t="str">
        <f t="shared" si="0"/>
        <v>&lt; 0.1</v>
      </c>
      <c r="AR32" s="4" t="str">
        <f t="shared" si="1"/>
        <v>0.1</v>
      </c>
      <c r="AS32" s="4" t="e">
        <f t="shared" si="2"/>
        <v>#VALUE!</v>
      </c>
      <c r="AW32"/>
    </row>
    <row r="33" spans="5:49">
      <c r="E33" s="4" t="str">
        <f>LEFT(TRIM(Tableau1[[#This Row],[Classification]]),5)</f>
        <v>coing</v>
      </c>
      <c r="F33" s="4" t="s">
        <v>161</v>
      </c>
      <c r="G33" s="1" t="s">
        <v>19</v>
      </c>
      <c r="L33" s="4" t="s">
        <v>162</v>
      </c>
      <c r="M33" s="4" t="s">
        <v>163</v>
      </c>
      <c r="N33" s="4" t="s">
        <v>23</v>
      </c>
      <c r="AH33" s="4" t="s">
        <v>164</v>
      </c>
      <c r="AI33" s="4">
        <v>119</v>
      </c>
      <c r="AJ33" s="4">
        <v>12</v>
      </c>
      <c r="AK33" s="4">
        <v>31</v>
      </c>
      <c r="AL33" s="4" t="s">
        <v>43</v>
      </c>
      <c r="AM33" s="4">
        <v>80</v>
      </c>
      <c r="AN33" s="4" t="s">
        <v>43</v>
      </c>
      <c r="AO33" s="4" t="s">
        <v>105</v>
      </c>
      <c r="AP33" s="4" t="s">
        <v>105</v>
      </c>
      <c r="AQ33" s="4" t="e">
        <f t="shared" si="0"/>
        <v>#VALUE!</v>
      </c>
      <c r="AR33" s="4" t="e">
        <f t="shared" si="1"/>
        <v>#VALUE!</v>
      </c>
      <c r="AS33" s="4" t="e">
        <f t="shared" si="2"/>
        <v>#VALUE!</v>
      </c>
      <c r="AW33"/>
    </row>
    <row r="34" spans="5:49">
      <c r="E34" s="4" t="str">
        <f>LEFT(TRIM(Tableau1[[#This Row],[Classification]]),5)</f>
        <v>figue</v>
      </c>
      <c r="F34" s="4" t="s">
        <v>165</v>
      </c>
      <c r="G34" s="1" t="s">
        <v>19</v>
      </c>
      <c r="L34" s="4" t="s">
        <v>166</v>
      </c>
      <c r="M34" s="4" t="s">
        <v>166</v>
      </c>
      <c r="N34" s="4" t="s">
        <v>16</v>
      </c>
      <c r="AH34" s="4" t="s">
        <v>167</v>
      </c>
      <c r="AI34" s="4" t="s">
        <v>43</v>
      </c>
      <c r="AJ34" s="4">
        <v>16</v>
      </c>
      <c r="AK34" s="4">
        <v>35</v>
      </c>
      <c r="AL34" s="4">
        <v>58</v>
      </c>
      <c r="AM34" s="4">
        <v>113</v>
      </c>
      <c r="AN34" s="4" t="s">
        <v>43</v>
      </c>
      <c r="AO34" s="4" t="s">
        <v>168</v>
      </c>
      <c r="AP34" s="4" t="s">
        <v>168</v>
      </c>
      <c r="AQ34" s="4" t="str">
        <f t="shared" si="0"/>
        <v>1.5</v>
      </c>
      <c r="AR34" s="4" t="str">
        <f t="shared" si="1"/>
        <v>1.5</v>
      </c>
      <c r="AS34" s="4" t="e">
        <f t="shared" si="2"/>
        <v>#VALUE!</v>
      </c>
      <c r="AW34"/>
    </row>
    <row r="35" spans="5:49">
      <c r="E35" s="4" t="str">
        <f>LEFT(TRIM(Tableau1[[#This Row],[Classification]]),5)</f>
        <v>litch</v>
      </c>
      <c r="F35" s="4" t="s">
        <v>169</v>
      </c>
      <c r="G35" s="1" t="s">
        <v>19</v>
      </c>
      <c r="L35" s="4" t="s">
        <v>170</v>
      </c>
      <c r="M35" s="4" t="s">
        <v>171</v>
      </c>
      <c r="N35" s="4" t="s">
        <v>23</v>
      </c>
      <c r="AH35" s="4" t="s">
        <v>172</v>
      </c>
      <c r="AI35" s="4">
        <v>215</v>
      </c>
      <c r="AJ35" s="4">
        <v>40</v>
      </c>
      <c r="AK35" s="4">
        <v>91</v>
      </c>
      <c r="AL35" s="4">
        <v>146</v>
      </c>
      <c r="AM35" s="4">
        <v>261</v>
      </c>
      <c r="AN35" s="4">
        <v>345</v>
      </c>
      <c r="AO35" s="4">
        <v>0.5</v>
      </c>
      <c r="AP35" s="4">
        <v>0.5</v>
      </c>
      <c r="AQ35" s="4" t="e">
        <f t="shared" si="0"/>
        <v>#VALUE!</v>
      </c>
      <c r="AR35" s="4" t="e">
        <f t="shared" si="1"/>
        <v>#VALUE!</v>
      </c>
      <c r="AS35" s="4" t="e">
        <f t="shared" si="2"/>
        <v>#VALUE!</v>
      </c>
      <c r="AW35"/>
    </row>
    <row r="36" spans="5:49">
      <c r="E36" s="4" t="str">
        <f>LEFT(TRIM(Tableau1[[#This Row],[Classification]]),5)</f>
        <v>tomat</v>
      </c>
      <c r="F36" s="4" t="s">
        <v>173</v>
      </c>
      <c r="G36" s="1" t="s">
        <v>19</v>
      </c>
      <c r="L36" s="4" t="s">
        <v>174</v>
      </c>
      <c r="M36" s="4" t="s">
        <v>175</v>
      </c>
      <c r="N36" s="4" t="s">
        <v>23</v>
      </c>
      <c r="R36" s="4" t="s">
        <v>176</v>
      </c>
      <c r="AH36" s="4" t="s">
        <v>177</v>
      </c>
      <c r="AI36" s="4">
        <v>4</v>
      </c>
      <c r="AJ36" s="4">
        <v>6</v>
      </c>
      <c r="AK36" s="4">
        <v>8</v>
      </c>
      <c r="AL36" s="4">
        <v>18</v>
      </c>
      <c r="AM36" s="4">
        <v>28</v>
      </c>
      <c r="AN36" s="4" t="s">
        <v>43</v>
      </c>
      <c r="AO36" s="4" t="s">
        <v>71</v>
      </c>
      <c r="AP36" s="4" t="s">
        <v>71</v>
      </c>
      <c r="AQ36" s="4" t="str">
        <f t="shared" si="0"/>
        <v>&lt;0.1</v>
      </c>
      <c r="AR36" s="4" t="str">
        <f t="shared" si="1"/>
        <v>0.1</v>
      </c>
      <c r="AS36" s="4" t="e">
        <f t="shared" si="2"/>
        <v>#VALUE!</v>
      </c>
      <c r="AW36"/>
    </row>
    <row r="37" spans="5:49">
      <c r="E37" s="26" t="str">
        <f>LEFT(TRIM(Tableau1[[#This Row],[Classification]]),5)</f>
        <v>banan</v>
      </c>
      <c r="F37" s="2" t="s">
        <v>178</v>
      </c>
      <c r="G37" s="1" t="s">
        <v>19</v>
      </c>
      <c r="L37" s="4" t="s">
        <v>179</v>
      </c>
      <c r="M37" s="4" t="s">
        <v>180</v>
      </c>
      <c r="N37" s="4" t="s">
        <v>23</v>
      </c>
      <c r="AH37" s="4" t="s">
        <v>181</v>
      </c>
      <c r="AQ37" s="4" t="e">
        <f t="shared" si="0"/>
        <v>#VALUE!</v>
      </c>
      <c r="AR37" s="4" t="e">
        <f t="shared" si="1"/>
        <v>#VALUE!</v>
      </c>
      <c r="AS37" s="4" t="e">
        <f t="shared" si="2"/>
        <v>#VALUE!</v>
      </c>
      <c r="AW37"/>
    </row>
    <row r="38" spans="5:49">
      <c r="E38" s="27" t="str">
        <f>LEFT(TRIM(Tableau1[[#This Row],[Classification]]),5)</f>
        <v>fruit</v>
      </c>
      <c r="F38" s="3" t="s">
        <v>38</v>
      </c>
      <c r="G38" s="1" t="s">
        <v>37</v>
      </c>
      <c r="L38" s="4" t="s">
        <v>182</v>
      </c>
      <c r="M38" s="4" t="s">
        <v>182</v>
      </c>
      <c r="N38" s="4" t="s">
        <v>8</v>
      </c>
      <c r="AH38" s="4" t="s">
        <v>183</v>
      </c>
      <c r="AI38" s="4">
        <v>246</v>
      </c>
      <c r="AJ38" s="4">
        <v>25</v>
      </c>
      <c r="AK38" s="4" t="s">
        <v>43</v>
      </c>
      <c r="AL38" s="4" t="s">
        <v>43</v>
      </c>
      <c r="AM38" s="4">
        <v>148</v>
      </c>
      <c r="AN38" s="4" t="s">
        <v>43</v>
      </c>
      <c r="AO38" s="4" t="s">
        <v>184</v>
      </c>
      <c r="AP38" s="4" t="s">
        <v>184</v>
      </c>
      <c r="AQ38" s="4" t="e">
        <f t="shared" si="0"/>
        <v>#VALUE!</v>
      </c>
      <c r="AR38" s="4" t="e">
        <f t="shared" si="1"/>
        <v>#VALUE!</v>
      </c>
      <c r="AS38" s="4" t="e">
        <f t="shared" si="2"/>
        <v>#VALUE!</v>
      </c>
      <c r="AW38"/>
    </row>
    <row r="39" spans="5:49">
      <c r="E39" s="4" t="str">
        <f>LEFT(TRIM(Tableau1[[#This Row],[Classification]]),5)</f>
        <v>ceris</v>
      </c>
      <c r="F39" s="4" t="s">
        <v>185</v>
      </c>
      <c r="G39" s="1" t="s">
        <v>8</v>
      </c>
      <c r="L39" s="4" t="s">
        <v>186</v>
      </c>
      <c r="M39" s="4" t="s">
        <v>187</v>
      </c>
      <c r="N39" s="4" t="s">
        <v>16</v>
      </c>
      <c r="AH39" s="4" t="s">
        <v>188</v>
      </c>
      <c r="AI39" s="4">
        <v>296</v>
      </c>
      <c r="AJ39" s="4" t="s">
        <v>43</v>
      </c>
      <c r="AK39" s="4" t="s">
        <v>43</v>
      </c>
      <c r="AL39" s="4" t="s">
        <v>43</v>
      </c>
      <c r="AM39" s="4">
        <v>126</v>
      </c>
      <c r="AN39" s="4" t="s">
        <v>43</v>
      </c>
      <c r="AO39" s="4" t="s">
        <v>184</v>
      </c>
      <c r="AP39" s="4" t="s">
        <v>184</v>
      </c>
      <c r="AQ39" s="4" t="e">
        <f t="shared" si="0"/>
        <v>#VALUE!</v>
      </c>
      <c r="AR39" s="4" t="e">
        <f t="shared" si="1"/>
        <v>#VALUE!</v>
      </c>
      <c r="AS39" s="4" t="e">
        <f t="shared" si="2"/>
        <v>#VALUE!</v>
      </c>
      <c r="AW39"/>
    </row>
    <row r="40" spans="5:49">
      <c r="E40" s="4" t="str">
        <f>LEFT(TRIM(Tableau1[[#This Row],[Classification]]),5)</f>
        <v>frais</v>
      </c>
      <c r="F40" s="4" t="s">
        <v>189</v>
      </c>
      <c r="G40" s="1" t="s">
        <v>8</v>
      </c>
      <c r="L40" s="4" t="s">
        <v>190</v>
      </c>
      <c r="M40" s="4" t="s">
        <v>191</v>
      </c>
      <c r="N40" s="4" t="s">
        <v>16</v>
      </c>
      <c r="AH40" s="4" t="s">
        <v>192</v>
      </c>
      <c r="AI40" s="4" t="s">
        <v>43</v>
      </c>
      <c r="AJ40" s="4">
        <v>7</v>
      </c>
      <c r="AK40" s="4">
        <v>12</v>
      </c>
      <c r="AL40" s="4">
        <v>27</v>
      </c>
      <c r="AM40" s="4">
        <v>34</v>
      </c>
      <c r="AN40" s="4" t="s">
        <v>43</v>
      </c>
      <c r="AO40" s="4" t="s">
        <v>193</v>
      </c>
      <c r="AP40" s="4" t="s">
        <v>193</v>
      </c>
      <c r="AQ40" s="4" t="str">
        <f t="shared" si="0"/>
        <v>&lt; 0.2</v>
      </c>
      <c r="AR40" s="4" t="str">
        <f t="shared" si="1"/>
        <v>0.2</v>
      </c>
      <c r="AS40" s="4" t="e">
        <f t="shared" si="2"/>
        <v>#VALUE!</v>
      </c>
    </row>
    <row r="41" spans="5:49">
      <c r="E41" s="4" t="str">
        <f>LEFT(TRIM(Tableau1[[#This Row],[Classification]]),5)</f>
        <v>manda</v>
      </c>
      <c r="F41" s="4" t="s">
        <v>194</v>
      </c>
      <c r="G41" s="1" t="s">
        <v>8</v>
      </c>
      <c r="L41" s="4" t="s">
        <v>195</v>
      </c>
      <c r="M41" s="4" t="s">
        <v>196</v>
      </c>
      <c r="N41" s="4" t="s">
        <v>23</v>
      </c>
      <c r="AH41" s="4" t="s">
        <v>197</v>
      </c>
      <c r="AI41" s="4">
        <v>6</v>
      </c>
      <c r="AJ41" s="4" t="s">
        <v>43</v>
      </c>
      <c r="AK41" s="4" t="s">
        <v>43</v>
      </c>
      <c r="AL41" s="4" t="s">
        <v>43</v>
      </c>
      <c r="AM41" s="4">
        <v>22</v>
      </c>
      <c r="AN41" s="4" t="s">
        <v>43</v>
      </c>
      <c r="AO41" s="4" t="s">
        <v>198</v>
      </c>
      <c r="AP41" s="4" t="s">
        <v>198</v>
      </c>
      <c r="AQ41" s="4" t="str">
        <f t="shared" si="0"/>
        <v>&lt; 0.5</v>
      </c>
      <c r="AR41" s="4" t="str">
        <f t="shared" si="1"/>
        <v>0.5</v>
      </c>
      <c r="AS41" s="4" t="e">
        <f t="shared" si="2"/>
        <v>#VALUE!</v>
      </c>
    </row>
    <row r="42" spans="5:49">
      <c r="E42" s="4" t="str">
        <f>LEFT(TRIM(Tableau1[[#This Row],[Classification]]),5)</f>
        <v>orang</v>
      </c>
      <c r="F42" s="4" t="s">
        <v>199</v>
      </c>
      <c r="G42" s="1" t="s">
        <v>8</v>
      </c>
      <c r="L42" s="4" t="s">
        <v>200</v>
      </c>
      <c r="M42" s="4" t="s">
        <v>201</v>
      </c>
      <c r="N42" s="4" t="s">
        <v>11</v>
      </c>
      <c r="AH42" s="4" t="s">
        <v>202</v>
      </c>
      <c r="AI42" s="4" t="s">
        <v>43</v>
      </c>
      <c r="AJ42" s="4">
        <v>6</v>
      </c>
      <c r="AK42" s="4">
        <v>12</v>
      </c>
      <c r="AL42" s="4" t="s">
        <v>43</v>
      </c>
      <c r="AM42" s="4">
        <v>24</v>
      </c>
      <c r="AN42" s="4" t="s">
        <v>43</v>
      </c>
      <c r="AO42" s="4" t="s">
        <v>203</v>
      </c>
      <c r="AP42" s="4" t="s">
        <v>203</v>
      </c>
      <c r="AQ42" s="4" t="str">
        <f t="shared" si="0"/>
        <v>&lt; 0.1</v>
      </c>
      <c r="AR42" s="4" t="str">
        <f t="shared" si="1"/>
        <v>0.1</v>
      </c>
      <c r="AS42" s="4" t="e">
        <f t="shared" si="2"/>
        <v>#VALUE!</v>
      </c>
    </row>
    <row r="43" spans="5:49">
      <c r="E43" s="4" t="str">
        <f>LEFT(TRIM(Tableau1[[#This Row],[Classification]]),5)</f>
        <v>pampl</v>
      </c>
      <c r="F43" s="4" t="s">
        <v>204</v>
      </c>
      <c r="G43" s="1" t="s">
        <v>8</v>
      </c>
      <c r="L43" s="4" t="s">
        <v>205</v>
      </c>
      <c r="M43" s="4" t="s">
        <v>201</v>
      </c>
      <c r="N43" s="4" t="s">
        <v>11</v>
      </c>
      <c r="AH43" s="4" t="s">
        <v>206</v>
      </c>
      <c r="AI43" s="4" t="s">
        <v>43</v>
      </c>
      <c r="AJ43" s="4">
        <v>12</v>
      </c>
      <c r="AK43" s="4">
        <v>16</v>
      </c>
      <c r="AL43" s="4">
        <v>17</v>
      </c>
      <c r="AM43" s="4">
        <v>22</v>
      </c>
      <c r="AN43" s="4" t="s">
        <v>43</v>
      </c>
      <c r="AO43" s="4" t="s">
        <v>132</v>
      </c>
      <c r="AP43" s="4" t="s">
        <v>132</v>
      </c>
      <c r="AQ43" s="4" t="str">
        <f t="shared" si="0"/>
        <v>&lt; 0.1</v>
      </c>
      <c r="AR43" s="4" t="str">
        <f t="shared" si="1"/>
        <v>0.1</v>
      </c>
      <c r="AS43" s="4" t="e">
        <f t="shared" si="2"/>
        <v>#VALUE!</v>
      </c>
    </row>
    <row r="44" spans="5:49">
      <c r="E44" s="4" t="str">
        <f>LEFT(TRIM(Tableau1[[#This Row],[Classification]]),5)</f>
        <v>raisi</v>
      </c>
      <c r="F44" s="4" t="s">
        <v>207</v>
      </c>
      <c r="G44" s="1" t="s">
        <v>8</v>
      </c>
      <c r="L44" s="4" t="s">
        <v>208</v>
      </c>
      <c r="M44" s="4" t="s">
        <v>209</v>
      </c>
      <c r="N44" s="4" t="s">
        <v>11</v>
      </c>
      <c r="AH44" s="4" t="s">
        <v>210</v>
      </c>
      <c r="AI44" s="4">
        <v>21</v>
      </c>
      <c r="AJ44" s="4">
        <v>45</v>
      </c>
      <c r="AK44" s="4">
        <v>110</v>
      </c>
      <c r="AL44" s="4">
        <v>179</v>
      </c>
      <c r="AM44" s="4">
        <v>230</v>
      </c>
      <c r="AN44" s="4" t="s">
        <v>43</v>
      </c>
      <c r="AO44" s="4" t="s">
        <v>105</v>
      </c>
      <c r="AP44" s="4" t="s">
        <v>105</v>
      </c>
      <c r="AQ44" s="4" t="e">
        <f t="shared" si="0"/>
        <v>#VALUE!</v>
      </c>
      <c r="AR44" s="4" t="e">
        <f t="shared" si="1"/>
        <v>#VALUE!</v>
      </c>
      <c r="AS44" s="4" t="e">
        <f t="shared" si="2"/>
        <v>#VALUE!</v>
      </c>
    </row>
    <row r="45" spans="5:49">
      <c r="E45" s="26" t="str">
        <f>LEFT(TRIM(Tableau1[[#This Row],[Classification]]),5)</f>
        <v>citro</v>
      </c>
      <c r="F45" s="2" t="s">
        <v>211</v>
      </c>
      <c r="G45" s="1" t="s">
        <v>8</v>
      </c>
      <c r="L45" s="4" t="s">
        <v>212</v>
      </c>
      <c r="M45" s="4" t="s">
        <v>213</v>
      </c>
      <c r="N45" s="4" t="s">
        <v>16</v>
      </c>
      <c r="AH45" s="4" t="s">
        <v>214</v>
      </c>
      <c r="AI45" s="4">
        <v>25</v>
      </c>
      <c r="AJ45" s="4">
        <v>32</v>
      </c>
      <c r="AK45" s="4">
        <v>67</v>
      </c>
      <c r="AL45" s="4">
        <v>153</v>
      </c>
      <c r="AM45" s="4">
        <v>164</v>
      </c>
      <c r="AN45" s="4" t="s">
        <v>43</v>
      </c>
      <c r="AO45" s="4" t="s">
        <v>132</v>
      </c>
      <c r="AP45" s="4" t="s">
        <v>132</v>
      </c>
      <c r="AQ45" s="4" t="str">
        <f t="shared" si="0"/>
        <v>&lt; 0.1</v>
      </c>
      <c r="AR45" s="4" t="str">
        <f t="shared" si="1"/>
        <v>0.1</v>
      </c>
      <c r="AS45" s="4" t="e">
        <f t="shared" si="2"/>
        <v>#VALUE!</v>
      </c>
    </row>
    <row r="46" spans="5:49">
      <c r="G46" s="1"/>
      <c r="L46" s="4" t="s">
        <v>215</v>
      </c>
      <c r="M46" s="4" t="s">
        <v>216</v>
      </c>
      <c r="N46" s="4" t="s">
        <v>16</v>
      </c>
      <c r="AH46" s="4" t="s">
        <v>217</v>
      </c>
      <c r="AI46" s="4" t="s">
        <v>43</v>
      </c>
      <c r="AJ46" s="4" t="s">
        <v>43</v>
      </c>
      <c r="AK46" s="4">
        <v>995</v>
      </c>
      <c r="AL46" s="4" t="s">
        <v>43</v>
      </c>
      <c r="AM46" s="4" t="s">
        <v>43</v>
      </c>
      <c r="AN46" s="4" t="s">
        <v>43</v>
      </c>
      <c r="AO46" s="4" t="s">
        <v>105</v>
      </c>
      <c r="AP46" s="4" t="s">
        <v>105</v>
      </c>
      <c r="AQ46" s="4" t="e">
        <f t="shared" si="0"/>
        <v>#VALUE!</v>
      </c>
      <c r="AR46" s="4" t="e">
        <f t="shared" si="1"/>
        <v>#VALUE!</v>
      </c>
      <c r="AS46" s="4" t="e">
        <f t="shared" si="2"/>
        <v>#VALUE!</v>
      </c>
    </row>
    <row r="47" spans="5:49">
      <c r="L47" s="4" t="s">
        <v>218</v>
      </c>
      <c r="M47" s="4" t="s">
        <v>216</v>
      </c>
      <c r="N47" s="4" t="s">
        <v>16</v>
      </c>
      <c r="AH47" s="4" t="s">
        <v>219</v>
      </c>
      <c r="AI47" s="4">
        <v>16</v>
      </c>
      <c r="AJ47" s="4" t="s">
        <v>43</v>
      </c>
      <c r="AK47" s="4">
        <v>75</v>
      </c>
      <c r="AL47" s="4" t="s">
        <v>43</v>
      </c>
      <c r="AM47" s="4">
        <v>150</v>
      </c>
      <c r="AN47" s="4" t="s">
        <v>43</v>
      </c>
      <c r="AO47" s="4" t="s">
        <v>132</v>
      </c>
      <c r="AP47" s="4" t="s">
        <v>132</v>
      </c>
      <c r="AQ47" s="4" t="str">
        <f t="shared" si="0"/>
        <v>&lt; 0.1</v>
      </c>
      <c r="AR47" s="4" t="str">
        <f t="shared" si="1"/>
        <v>0.1</v>
      </c>
      <c r="AS47" s="4" t="e">
        <f t="shared" si="2"/>
        <v>#VALUE!</v>
      </c>
    </row>
    <row r="48" spans="5:49">
      <c r="L48" s="4" t="s">
        <v>220</v>
      </c>
      <c r="M48" s="4" t="s">
        <v>221</v>
      </c>
      <c r="N48" s="4" t="s">
        <v>8</v>
      </c>
      <c r="AQ48" s="4" t="e">
        <f t="shared" si="0"/>
        <v>#VALUE!</v>
      </c>
      <c r="AR48" s="4" t="e">
        <f t="shared" si="1"/>
        <v>#VALUE!</v>
      </c>
      <c r="AS48" s="4" t="e">
        <f t="shared" si="2"/>
        <v>#VALUE!</v>
      </c>
    </row>
    <row r="49" spans="12:45">
      <c r="L49" s="4" t="s">
        <v>222</v>
      </c>
      <c r="M49" s="4" t="s">
        <v>223</v>
      </c>
      <c r="N49" s="4" t="s">
        <v>23</v>
      </c>
      <c r="AH49" s="4" t="s">
        <v>224</v>
      </c>
      <c r="AQ49" s="4" t="e">
        <f t="shared" si="0"/>
        <v>#VALUE!</v>
      </c>
      <c r="AR49" s="4" t="e">
        <f t="shared" si="1"/>
        <v>#VALUE!</v>
      </c>
      <c r="AS49" s="4" t="e">
        <f t="shared" si="2"/>
        <v>#VALUE!</v>
      </c>
    </row>
    <row r="50" spans="12:45">
      <c r="L50" s="4" t="s">
        <v>225</v>
      </c>
      <c r="M50" s="4" t="s">
        <v>226</v>
      </c>
      <c r="N50" s="4" t="s">
        <v>11</v>
      </c>
      <c r="AH50" s="4" t="s">
        <v>17</v>
      </c>
      <c r="AQ50" s="4" t="e">
        <f t="shared" si="0"/>
        <v>#VALUE!</v>
      </c>
      <c r="AR50" s="4" t="e">
        <f t="shared" si="1"/>
        <v>#VALUE!</v>
      </c>
      <c r="AS50" s="4" t="e">
        <f t="shared" si="2"/>
        <v>#VALUE!</v>
      </c>
    </row>
    <row r="51" spans="12:45" ht="34.9">
      <c r="L51" s="4" t="s">
        <v>227</v>
      </c>
      <c r="M51" s="4" t="s">
        <v>227</v>
      </c>
      <c r="N51" s="4" t="s">
        <v>23</v>
      </c>
      <c r="AH51" s="4" t="s">
        <v>24</v>
      </c>
      <c r="AI51" s="29" t="s">
        <v>25</v>
      </c>
      <c r="AJ51" s="29" t="s">
        <v>26</v>
      </c>
      <c r="AK51" s="29" t="s">
        <v>27</v>
      </c>
      <c r="AL51" s="29" t="s">
        <v>28</v>
      </c>
      <c r="AM51" s="29" t="s">
        <v>29</v>
      </c>
      <c r="AN51" s="29" t="s">
        <v>30</v>
      </c>
      <c r="AO51" s="4" t="s">
        <v>31</v>
      </c>
      <c r="AP51" s="4" t="s">
        <v>31</v>
      </c>
      <c r="AQ51" s="4" t="e">
        <f t="shared" si="0"/>
        <v>#VALUE!</v>
      </c>
      <c r="AR51" s="4" t="e">
        <f t="shared" si="1"/>
        <v>#VALUE!</v>
      </c>
      <c r="AS51" s="4" t="e">
        <f t="shared" si="2"/>
        <v>#VALUE!</v>
      </c>
    </row>
    <row r="52" spans="12:45">
      <c r="L52" s="4" t="s">
        <v>228</v>
      </c>
      <c r="M52" s="4" t="s">
        <v>229</v>
      </c>
      <c r="N52" s="4" t="s">
        <v>23</v>
      </c>
      <c r="AH52" s="4" t="s">
        <v>35</v>
      </c>
      <c r="AI52" s="4" t="s">
        <v>36</v>
      </c>
      <c r="AQ52" s="4" t="e">
        <f t="shared" si="0"/>
        <v>#VALUE!</v>
      </c>
      <c r="AR52" s="4" t="e">
        <f t="shared" si="1"/>
        <v>#VALUE!</v>
      </c>
      <c r="AS52" s="4" t="e">
        <f t="shared" si="2"/>
        <v>#VALUE!</v>
      </c>
    </row>
    <row r="53" spans="12:45" ht="34.9">
      <c r="L53" s="4" t="s">
        <v>230</v>
      </c>
      <c r="M53" s="4" t="s">
        <v>231</v>
      </c>
      <c r="N53" s="4" t="s">
        <v>23</v>
      </c>
      <c r="AH53" s="29" t="s">
        <v>232</v>
      </c>
      <c r="AI53" s="4" t="s">
        <v>43</v>
      </c>
      <c r="AJ53" s="4">
        <v>6</v>
      </c>
      <c r="AK53" s="4">
        <v>8</v>
      </c>
      <c r="AL53" s="4">
        <v>16</v>
      </c>
      <c r="AM53" s="4">
        <v>25</v>
      </c>
      <c r="AN53" s="4" t="s">
        <v>43</v>
      </c>
      <c r="AO53" s="4" t="s">
        <v>132</v>
      </c>
      <c r="AP53" s="4" t="s">
        <v>132</v>
      </c>
      <c r="AQ53" s="4" t="str">
        <f t="shared" si="0"/>
        <v>&lt; 0.1</v>
      </c>
      <c r="AR53" s="4" t="str">
        <f t="shared" si="1"/>
        <v>0.1</v>
      </c>
      <c r="AS53" s="4" t="e">
        <f t="shared" si="2"/>
        <v>#VALUE!</v>
      </c>
    </row>
    <row r="54" spans="12:45">
      <c r="L54" s="4" t="s">
        <v>233</v>
      </c>
      <c r="M54" s="4" t="s">
        <v>234</v>
      </c>
      <c r="N54" s="4" t="s">
        <v>23</v>
      </c>
      <c r="AH54" s="4" t="s">
        <v>235</v>
      </c>
      <c r="AI54" s="4" t="s">
        <v>43</v>
      </c>
      <c r="AJ54" s="4" t="s">
        <v>43</v>
      </c>
      <c r="AK54" s="4">
        <v>15</v>
      </c>
      <c r="AL54" s="4">
        <v>22</v>
      </c>
      <c r="AM54" s="4">
        <v>35</v>
      </c>
      <c r="AN54" s="4">
        <v>43</v>
      </c>
      <c r="AO54" s="4" t="s">
        <v>236</v>
      </c>
      <c r="AP54" s="4" t="s">
        <v>236</v>
      </c>
      <c r="AQ54" s="4" t="str">
        <f t="shared" si="0"/>
        <v>10.0</v>
      </c>
      <c r="AR54" s="4" t="str">
        <f t="shared" si="1"/>
        <v>0.0</v>
      </c>
      <c r="AS54" s="4" t="e">
        <f t="shared" si="2"/>
        <v>#VALUE!</v>
      </c>
    </row>
    <row r="55" spans="12:45">
      <c r="L55" s="4" t="s">
        <v>237</v>
      </c>
      <c r="M55" s="4" t="s">
        <v>238</v>
      </c>
      <c r="N55" s="4" t="s">
        <v>8</v>
      </c>
      <c r="AH55" s="4" t="s">
        <v>239</v>
      </c>
      <c r="AI55" s="4">
        <v>8</v>
      </c>
      <c r="AJ55" s="4">
        <v>10</v>
      </c>
      <c r="AK55" s="4">
        <v>16</v>
      </c>
      <c r="AL55" s="4">
        <v>23</v>
      </c>
      <c r="AM55" s="4">
        <v>25</v>
      </c>
      <c r="AN55" s="4" t="s">
        <v>43</v>
      </c>
      <c r="AO55" s="4" t="s">
        <v>105</v>
      </c>
      <c r="AP55" s="4" t="s">
        <v>105</v>
      </c>
      <c r="AQ55" s="4" t="e">
        <f t="shared" si="0"/>
        <v>#VALUE!</v>
      </c>
      <c r="AR55" s="4" t="e">
        <f t="shared" si="1"/>
        <v>#VALUE!</v>
      </c>
      <c r="AS55" s="4" t="e">
        <f t="shared" si="2"/>
        <v>#VALUE!</v>
      </c>
    </row>
    <row r="56" spans="12:45">
      <c r="L56" s="4" t="s">
        <v>240</v>
      </c>
      <c r="M56" s="4" t="s">
        <v>241</v>
      </c>
      <c r="N56" s="4" t="s">
        <v>23</v>
      </c>
      <c r="AH56" s="4" t="s">
        <v>242</v>
      </c>
      <c r="AI56" s="4" t="s">
        <v>43</v>
      </c>
      <c r="AJ56" s="4">
        <v>4</v>
      </c>
      <c r="AK56" s="4">
        <v>8</v>
      </c>
      <c r="AL56" s="4" t="s">
        <v>43</v>
      </c>
      <c r="AM56" s="4">
        <v>21</v>
      </c>
      <c r="AN56" s="4" t="s">
        <v>43</v>
      </c>
      <c r="AO56" s="4" t="s">
        <v>132</v>
      </c>
      <c r="AP56" s="4" t="s">
        <v>132</v>
      </c>
      <c r="AQ56" s="4" t="str">
        <f t="shared" si="0"/>
        <v>&lt; 0.1</v>
      </c>
      <c r="AR56" s="4" t="str">
        <f t="shared" si="1"/>
        <v>0.1</v>
      </c>
      <c r="AS56" s="4" t="e">
        <f t="shared" si="2"/>
        <v>#VALUE!</v>
      </c>
    </row>
    <row r="57" spans="12:45">
      <c r="L57" s="4" t="s">
        <v>243</v>
      </c>
      <c r="M57" s="4" t="s">
        <v>244</v>
      </c>
      <c r="N57" s="4" t="s">
        <v>8</v>
      </c>
    </row>
    <row r="58" spans="12:45">
      <c r="L58" s="4" t="s">
        <v>245</v>
      </c>
      <c r="M58" s="4" t="s">
        <v>246</v>
      </c>
      <c r="N58" s="4" t="s">
        <v>19</v>
      </c>
    </row>
    <row r="59" spans="12:45">
      <c r="L59" s="4" t="s">
        <v>247</v>
      </c>
      <c r="M59" s="4" t="s">
        <v>248</v>
      </c>
      <c r="N59" s="4" t="s">
        <v>23</v>
      </c>
    </row>
    <row r="60" spans="12:45">
      <c r="L60" s="4" t="s">
        <v>249</v>
      </c>
      <c r="M60" s="4" t="s">
        <v>250</v>
      </c>
      <c r="N60" s="4" t="s">
        <v>11</v>
      </c>
    </row>
  </sheetData>
  <mergeCells count="1">
    <mergeCell ref="AH1:AQ1"/>
  </mergeCells>
  <hyperlinks>
    <hyperlink ref="C6" r:id="rId1" tooltip="Grenadille" display="https://fr.wikipedia.org/wiki/Grenadille" xr:uid="{ACCE6171-AAA2-471C-8CD0-60844A7E4448}"/>
    <hyperlink ref="F38" r:id="rId2" tooltip="Grenadille" display="https://fr.wikipedia.org/wiki/Grenadille" xr:uid="{30B5FE94-A777-438F-A66D-BF18CD911AA6}"/>
  </hyperlinks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85B0-7FDF-4E53-9324-A32E8EF029AC}">
  <dimension ref="A1:I25"/>
  <sheetViews>
    <sheetView workbookViewId="0">
      <selection activeCell="A44" sqref="A44"/>
    </sheetView>
  </sheetViews>
  <sheetFormatPr defaultColWidth="8.85546875" defaultRowHeight="14.45"/>
  <cols>
    <col min="1" max="1" width="26.140625" customWidth="1"/>
    <col min="2" max="2" width="22.85546875" bestFit="1" customWidth="1"/>
    <col min="3" max="3" width="13.7109375" customWidth="1"/>
    <col min="4" max="4" width="26.7109375" bestFit="1" customWidth="1"/>
    <col min="5" max="5" width="26.7109375" customWidth="1"/>
    <col min="6" max="6" width="26" bestFit="1" customWidth="1"/>
    <col min="7" max="7" width="18.5703125" bestFit="1" customWidth="1"/>
    <col min="8" max="8" width="24.85546875" bestFit="1" customWidth="1"/>
    <col min="9" max="9" width="20.7109375" bestFit="1" customWidth="1"/>
    <col min="10" max="10" width="13.42578125" bestFit="1" customWidth="1"/>
    <col min="11" max="11" width="27.140625" bestFit="1" customWidth="1"/>
    <col min="12" max="12" width="26.42578125" bestFit="1" customWidth="1"/>
  </cols>
  <sheetData>
    <row r="1" spans="1:9" ht="15">
      <c r="A1" s="31" t="s">
        <v>251</v>
      </c>
      <c r="B1" s="31" t="s">
        <v>252</v>
      </c>
      <c r="C1" s="31" t="s">
        <v>253</v>
      </c>
      <c r="D1" s="6"/>
      <c r="E1" s="6"/>
      <c r="F1" s="6"/>
      <c r="G1" s="6"/>
      <c r="H1" s="6"/>
      <c r="I1" s="6"/>
    </row>
    <row r="2" spans="1:9">
      <c r="A2" s="7" t="s">
        <v>7</v>
      </c>
      <c r="B2" s="7" t="s">
        <v>254</v>
      </c>
      <c r="C2" s="8" t="s">
        <v>255</v>
      </c>
      <c r="D2" s="8"/>
      <c r="E2" s="8"/>
      <c r="F2" s="8"/>
      <c r="H2" s="8"/>
      <c r="I2" s="8"/>
    </row>
    <row r="3" spans="1:9">
      <c r="A3" s="7" t="s">
        <v>7</v>
      </c>
      <c r="B3" s="7" t="s">
        <v>256</v>
      </c>
      <c r="C3" s="8" t="s">
        <v>257</v>
      </c>
      <c r="D3" s="8"/>
      <c r="E3" s="8"/>
      <c r="F3" s="8"/>
      <c r="H3" s="8"/>
      <c r="I3" s="8"/>
    </row>
    <row r="4" spans="1:9">
      <c r="A4" s="7" t="s">
        <v>18</v>
      </c>
      <c r="B4" s="7" t="s">
        <v>258</v>
      </c>
      <c r="C4" s="8"/>
      <c r="D4" s="8"/>
      <c r="E4" s="8"/>
      <c r="F4" s="8"/>
      <c r="H4" s="8"/>
      <c r="I4" s="8"/>
    </row>
    <row r="5" spans="1:9">
      <c r="A5" s="7" t="s">
        <v>18</v>
      </c>
      <c r="B5" s="7" t="s">
        <v>259</v>
      </c>
      <c r="C5" s="8"/>
      <c r="D5" s="8"/>
      <c r="E5" s="8"/>
      <c r="F5" s="8"/>
      <c r="H5" s="8"/>
      <c r="I5" s="8"/>
    </row>
    <row r="6" spans="1:9">
      <c r="A6" s="7" t="s">
        <v>18</v>
      </c>
      <c r="B6" s="7" t="s">
        <v>260</v>
      </c>
      <c r="C6" s="8"/>
      <c r="D6" s="8"/>
      <c r="E6" s="8"/>
      <c r="F6" s="8"/>
      <c r="G6" s="8"/>
    </row>
    <row r="12" spans="1:9">
      <c r="A12" s="10" t="s">
        <v>261</v>
      </c>
      <c r="B12" s="10" t="s">
        <v>262</v>
      </c>
      <c r="C12" s="11" t="s">
        <v>253</v>
      </c>
    </row>
    <row r="13" spans="1:9">
      <c r="A13" s="9" t="s">
        <v>3</v>
      </c>
      <c r="B13" s="9" t="s">
        <v>263</v>
      </c>
      <c r="C13" s="9" t="s">
        <v>264</v>
      </c>
    </row>
    <row r="14" spans="1:9">
      <c r="A14" s="9" t="s">
        <v>4</v>
      </c>
      <c r="B14" s="9" t="s">
        <v>265</v>
      </c>
      <c r="C14" s="9" t="s">
        <v>264</v>
      </c>
    </row>
    <row r="15" spans="1:9">
      <c r="A15" s="9" t="s">
        <v>266</v>
      </c>
      <c r="B15" s="9" t="s">
        <v>265</v>
      </c>
      <c r="C15" s="9" t="s">
        <v>264</v>
      </c>
    </row>
    <row r="16" spans="1:9">
      <c r="A16" s="9" t="s">
        <v>253</v>
      </c>
      <c r="B16" s="9" t="s">
        <v>265</v>
      </c>
      <c r="C16" s="9" t="s">
        <v>264</v>
      </c>
    </row>
    <row r="17" spans="1:3">
      <c r="A17" s="9" t="s">
        <v>267</v>
      </c>
      <c r="B17" s="9" t="s">
        <v>265</v>
      </c>
      <c r="C17" s="9" t="s">
        <v>268</v>
      </c>
    </row>
    <row r="18" spans="1:3">
      <c r="A18" s="9" t="s">
        <v>269</v>
      </c>
      <c r="B18" s="9" t="s">
        <v>265</v>
      </c>
      <c r="C18" s="9" t="s">
        <v>268</v>
      </c>
    </row>
    <row r="19" spans="1:3">
      <c r="A19" s="9" t="s">
        <v>252</v>
      </c>
      <c r="B19" s="9" t="s">
        <v>265</v>
      </c>
      <c r="C19" s="9" t="s">
        <v>264</v>
      </c>
    </row>
    <row r="20" spans="1:3">
      <c r="A20" s="9" t="s">
        <v>270</v>
      </c>
      <c r="B20" s="9" t="s">
        <v>265</v>
      </c>
      <c r="C20" s="9" t="s">
        <v>264</v>
      </c>
    </row>
    <row r="21" spans="1:3" ht="15">
      <c r="A21" s="9" t="s">
        <v>271</v>
      </c>
      <c r="B21" s="9" t="s">
        <v>265</v>
      </c>
      <c r="C21" s="9" t="s">
        <v>272</v>
      </c>
    </row>
    <row r="22" spans="1:3">
      <c r="A22" s="9" t="s">
        <v>273</v>
      </c>
      <c r="B22" s="9" t="s">
        <v>265</v>
      </c>
      <c r="C22" s="9" t="s">
        <v>272</v>
      </c>
    </row>
    <row r="23" spans="1:3">
      <c r="A23" s="9" t="s">
        <v>274</v>
      </c>
      <c r="B23" s="9" t="s">
        <v>265</v>
      </c>
      <c r="C23" s="9" t="s">
        <v>272</v>
      </c>
    </row>
    <row r="24" spans="1:3">
      <c r="A24" s="9" t="s">
        <v>275</v>
      </c>
      <c r="B24" s="9" t="s">
        <v>265</v>
      </c>
      <c r="C24" s="9" t="s">
        <v>268</v>
      </c>
    </row>
    <row r="25" spans="1:3">
      <c r="A25" s="9" t="s">
        <v>276</v>
      </c>
      <c r="B25" s="9" t="s">
        <v>265</v>
      </c>
      <c r="C25" s="9" t="s">
        <v>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4CB1-E875-4250-8C05-1712D8BC0F82}">
  <dimension ref="A1:G86"/>
  <sheetViews>
    <sheetView workbookViewId="0"/>
  </sheetViews>
  <sheetFormatPr defaultColWidth="8.85546875" defaultRowHeight="15.6"/>
  <cols>
    <col min="1" max="1" width="18.28515625" style="19" bestFit="1" customWidth="1"/>
    <col min="2" max="2" width="21.140625" style="19" bestFit="1" customWidth="1"/>
    <col min="3" max="3" width="20.42578125" style="19" bestFit="1" customWidth="1"/>
    <col min="4" max="4" width="57.140625" style="19" bestFit="1" customWidth="1"/>
    <col min="5" max="5" width="17.5703125" style="19" bestFit="1" customWidth="1"/>
    <col min="6" max="6" width="8.85546875" style="19"/>
    <col min="7" max="16384" width="8.85546875" style="15"/>
  </cols>
  <sheetData>
    <row r="1" spans="1:7">
      <c r="A1" s="16" t="s">
        <v>277</v>
      </c>
      <c r="B1" s="16" t="s">
        <v>278</v>
      </c>
      <c r="C1" s="16" t="s">
        <v>279</v>
      </c>
      <c r="D1" s="16" t="s">
        <v>280</v>
      </c>
      <c r="E1" s="16" t="s">
        <v>281</v>
      </c>
      <c r="F1" s="38" t="s">
        <v>282</v>
      </c>
      <c r="G1" s="38"/>
    </row>
    <row r="2" spans="1:7">
      <c r="A2" s="17" t="s">
        <v>10</v>
      </c>
      <c r="B2" s="17" t="s">
        <v>283</v>
      </c>
      <c r="C2" s="17" t="s">
        <v>284</v>
      </c>
      <c r="D2" s="17" t="s">
        <v>285</v>
      </c>
      <c r="E2" s="17" t="s">
        <v>286</v>
      </c>
      <c r="F2" s="37" t="s">
        <v>287</v>
      </c>
      <c r="G2" s="37"/>
    </row>
    <row r="3" spans="1:7">
      <c r="A3" s="17" t="s">
        <v>14</v>
      </c>
      <c r="B3" s="17">
        <v>32</v>
      </c>
      <c r="C3" s="17" t="s">
        <v>284</v>
      </c>
      <c r="D3" s="17" t="s">
        <v>288</v>
      </c>
      <c r="E3" s="18">
        <v>44391</v>
      </c>
      <c r="F3" s="37" t="s">
        <v>287</v>
      </c>
      <c r="G3" s="37"/>
    </row>
    <row r="4" spans="1:7">
      <c r="A4" s="17" t="s">
        <v>21</v>
      </c>
      <c r="B4" s="17" t="s">
        <v>289</v>
      </c>
      <c r="C4" s="17" t="s">
        <v>290</v>
      </c>
      <c r="D4" s="17" t="s">
        <v>291</v>
      </c>
      <c r="E4" s="17" t="s">
        <v>292</v>
      </c>
      <c r="F4" s="37" t="s">
        <v>287</v>
      </c>
      <c r="G4" s="37"/>
    </row>
    <row r="5" spans="1:7">
      <c r="A5" s="17" t="s">
        <v>33</v>
      </c>
      <c r="B5" s="17" t="s">
        <v>293</v>
      </c>
      <c r="C5" s="17" t="s">
        <v>294</v>
      </c>
      <c r="D5" s="17"/>
      <c r="E5" s="17" t="s">
        <v>295</v>
      </c>
      <c r="F5" s="37" t="s">
        <v>287</v>
      </c>
      <c r="G5" s="37"/>
    </row>
    <row r="6" spans="1:7">
      <c r="A6" s="17" t="s">
        <v>39</v>
      </c>
      <c r="B6" s="17" t="s">
        <v>296</v>
      </c>
      <c r="C6" s="17" t="s">
        <v>284</v>
      </c>
      <c r="D6" s="17"/>
      <c r="E6" s="18">
        <v>44405</v>
      </c>
      <c r="F6" s="37" t="s">
        <v>287</v>
      </c>
      <c r="G6" s="37"/>
    </row>
    <row r="7" spans="1:7">
      <c r="A7" s="17" t="s">
        <v>45</v>
      </c>
      <c r="B7" s="17" t="s">
        <v>297</v>
      </c>
      <c r="C7" s="17">
        <v>95</v>
      </c>
      <c r="D7" s="17" t="s">
        <v>285</v>
      </c>
      <c r="E7" s="18">
        <v>44483</v>
      </c>
      <c r="F7" s="37" t="s">
        <v>287</v>
      </c>
      <c r="G7" s="37"/>
    </row>
    <row r="8" spans="1:7">
      <c r="A8" s="17" t="s">
        <v>49</v>
      </c>
      <c r="B8" s="17" t="s">
        <v>298</v>
      </c>
      <c r="C8" s="17">
        <v>95</v>
      </c>
      <c r="D8" s="17"/>
      <c r="E8" s="18">
        <v>44387</v>
      </c>
      <c r="F8" s="37" t="s">
        <v>299</v>
      </c>
      <c r="G8" s="37"/>
    </row>
    <row r="9" spans="1:7">
      <c r="A9" s="17" t="s">
        <v>53</v>
      </c>
      <c r="B9" s="17">
        <v>32</v>
      </c>
      <c r="C9" s="17" t="s">
        <v>300</v>
      </c>
      <c r="D9" s="17" t="s">
        <v>301</v>
      </c>
      <c r="E9" s="17" t="s">
        <v>302</v>
      </c>
      <c r="F9" s="37" t="s">
        <v>299</v>
      </c>
      <c r="G9" s="37"/>
    </row>
    <row r="10" spans="1:7">
      <c r="A10" s="17" t="s">
        <v>58</v>
      </c>
      <c r="B10" s="17" t="s">
        <v>303</v>
      </c>
      <c r="C10" s="17" t="s">
        <v>284</v>
      </c>
      <c r="D10" s="17" t="s">
        <v>304</v>
      </c>
      <c r="E10" s="18">
        <v>44230</v>
      </c>
      <c r="F10" s="37" t="s">
        <v>299</v>
      </c>
      <c r="G10" s="37"/>
    </row>
    <row r="11" spans="1:7">
      <c r="A11" s="17" t="s">
        <v>63</v>
      </c>
      <c r="B11" s="17" t="s">
        <v>303</v>
      </c>
      <c r="C11" s="17" t="s">
        <v>284</v>
      </c>
      <c r="D11" s="17" t="s">
        <v>304</v>
      </c>
      <c r="E11" s="18">
        <v>44487</v>
      </c>
      <c r="F11" s="37" t="s">
        <v>299</v>
      </c>
      <c r="G11" s="37"/>
    </row>
    <row r="12" spans="1:7">
      <c r="A12" s="17" t="s">
        <v>68</v>
      </c>
      <c r="B12" s="17">
        <v>32</v>
      </c>
      <c r="C12" s="17" t="s">
        <v>290</v>
      </c>
      <c r="D12" s="17" t="s">
        <v>305</v>
      </c>
      <c r="E12" s="18">
        <v>44483</v>
      </c>
      <c r="F12" s="37" t="s">
        <v>287</v>
      </c>
      <c r="G12" s="37"/>
    </row>
    <row r="13" spans="1:7">
      <c r="A13" s="17" t="s">
        <v>73</v>
      </c>
      <c r="B13" s="17">
        <v>32</v>
      </c>
      <c r="C13" s="17" t="s">
        <v>290</v>
      </c>
      <c r="D13" s="17" t="s">
        <v>306</v>
      </c>
      <c r="E13" s="17" t="s">
        <v>307</v>
      </c>
      <c r="F13" s="37" t="s">
        <v>287</v>
      </c>
      <c r="G13" s="37"/>
    </row>
    <row r="14" spans="1:7">
      <c r="A14" s="17" t="s">
        <v>78</v>
      </c>
      <c r="B14" s="17">
        <v>32</v>
      </c>
      <c r="C14" s="17" t="s">
        <v>300</v>
      </c>
      <c r="D14" s="17" t="s">
        <v>304</v>
      </c>
      <c r="E14" s="17" t="s">
        <v>308</v>
      </c>
      <c r="F14" s="37" t="s">
        <v>287</v>
      </c>
      <c r="G14" s="37"/>
    </row>
    <row r="15" spans="1:7">
      <c r="A15" s="17" t="s">
        <v>83</v>
      </c>
      <c r="B15" s="17" t="s">
        <v>309</v>
      </c>
      <c r="C15" s="17">
        <v>95</v>
      </c>
      <c r="D15" s="17" t="s">
        <v>310</v>
      </c>
      <c r="E15" s="18">
        <v>44483</v>
      </c>
      <c r="F15" s="37" t="s">
        <v>287</v>
      </c>
      <c r="G15" s="37"/>
    </row>
    <row r="16" spans="1:7">
      <c r="A16" s="17" t="s">
        <v>88</v>
      </c>
      <c r="B16" s="17">
        <v>32</v>
      </c>
      <c r="C16" s="17" t="s">
        <v>300</v>
      </c>
      <c r="D16" s="17" t="s">
        <v>311</v>
      </c>
      <c r="E16" s="17" t="s">
        <v>312</v>
      </c>
      <c r="F16" s="37" t="s">
        <v>287</v>
      </c>
      <c r="G16" s="37"/>
    </row>
    <row r="17" spans="1:7">
      <c r="A17" s="17" t="s">
        <v>93</v>
      </c>
      <c r="B17" s="17">
        <v>32</v>
      </c>
      <c r="C17" s="17" t="s">
        <v>313</v>
      </c>
      <c r="D17" s="17" t="s">
        <v>314</v>
      </c>
      <c r="E17" s="17" t="s">
        <v>315</v>
      </c>
      <c r="F17" s="37" t="s">
        <v>299</v>
      </c>
      <c r="G17" s="37"/>
    </row>
    <row r="18" spans="1:7">
      <c r="A18" s="17" t="s">
        <v>98</v>
      </c>
      <c r="B18" s="17">
        <v>32</v>
      </c>
      <c r="C18" s="17" t="s">
        <v>300</v>
      </c>
      <c r="D18" s="17" t="s">
        <v>316</v>
      </c>
      <c r="E18" s="17" t="s">
        <v>295</v>
      </c>
      <c r="F18" s="37" t="s">
        <v>287</v>
      </c>
      <c r="G18" s="37"/>
    </row>
    <row r="19" spans="1:7">
      <c r="A19" s="17" t="s">
        <v>102</v>
      </c>
      <c r="B19" s="17" t="s">
        <v>317</v>
      </c>
      <c r="C19" s="17" t="s">
        <v>284</v>
      </c>
      <c r="D19" s="17" t="s">
        <v>310</v>
      </c>
      <c r="E19" s="17" t="s">
        <v>292</v>
      </c>
      <c r="F19" s="37" t="s">
        <v>318</v>
      </c>
      <c r="G19" s="37"/>
    </row>
    <row r="20" spans="1:7">
      <c r="A20" s="17" t="s">
        <v>107</v>
      </c>
      <c r="B20" s="17">
        <v>32</v>
      </c>
      <c r="C20" s="17" t="s">
        <v>319</v>
      </c>
      <c r="D20" s="17" t="s">
        <v>320</v>
      </c>
      <c r="E20" s="18">
        <v>44292</v>
      </c>
      <c r="F20" s="37" t="s">
        <v>318</v>
      </c>
      <c r="G20" s="37"/>
    </row>
    <row r="21" spans="1:7">
      <c r="A21" s="17" t="s">
        <v>112</v>
      </c>
      <c r="B21" s="17" t="s">
        <v>321</v>
      </c>
      <c r="C21" s="17" t="s">
        <v>284</v>
      </c>
      <c r="D21" s="17"/>
      <c r="E21" s="17" t="s">
        <v>322</v>
      </c>
      <c r="F21" s="37" t="s">
        <v>299</v>
      </c>
      <c r="G21" s="37"/>
    </row>
    <row r="22" spans="1:7">
      <c r="A22" s="17" t="s">
        <v>116</v>
      </c>
      <c r="B22" s="17" t="s">
        <v>323</v>
      </c>
      <c r="C22" s="17">
        <v>95</v>
      </c>
      <c r="D22" s="17" t="s">
        <v>324</v>
      </c>
      <c r="E22" s="18">
        <v>44483</v>
      </c>
      <c r="F22" s="37" t="s">
        <v>287</v>
      </c>
      <c r="G22" s="37"/>
    </row>
    <row r="23" spans="1:7">
      <c r="A23" s="17" t="s">
        <v>121</v>
      </c>
      <c r="B23" s="17" t="s">
        <v>325</v>
      </c>
      <c r="C23" s="17" t="s">
        <v>284</v>
      </c>
      <c r="D23" s="17" t="s">
        <v>304</v>
      </c>
      <c r="E23" s="18">
        <v>44483</v>
      </c>
      <c r="F23" s="37" t="s">
        <v>287</v>
      </c>
      <c r="G23" s="37"/>
    </row>
    <row r="24" spans="1:7">
      <c r="A24" s="17" t="s">
        <v>125</v>
      </c>
      <c r="B24" s="17">
        <v>32</v>
      </c>
      <c r="C24" s="17" t="s">
        <v>284</v>
      </c>
      <c r="D24" s="17" t="s">
        <v>291</v>
      </c>
      <c r="E24" s="17" t="s">
        <v>292</v>
      </c>
      <c r="F24" s="37" t="s">
        <v>287</v>
      </c>
      <c r="G24" s="37"/>
    </row>
    <row r="25" spans="1:7">
      <c r="A25" s="17" t="s">
        <v>128</v>
      </c>
      <c r="B25" s="17" t="s">
        <v>326</v>
      </c>
      <c r="C25" s="17" t="s">
        <v>327</v>
      </c>
      <c r="D25" s="17" t="s">
        <v>328</v>
      </c>
      <c r="E25" s="17" t="s">
        <v>329</v>
      </c>
      <c r="F25" s="37" t="s">
        <v>318</v>
      </c>
      <c r="G25" s="37"/>
    </row>
    <row r="26" spans="1:7">
      <c r="A26" s="17" t="s">
        <v>134</v>
      </c>
      <c r="B26" s="17" t="s">
        <v>330</v>
      </c>
      <c r="C26" s="17" t="s">
        <v>294</v>
      </c>
      <c r="D26" s="17"/>
      <c r="E26" s="17" t="s">
        <v>331</v>
      </c>
      <c r="F26" s="37" t="s">
        <v>318</v>
      </c>
      <c r="G26" s="37"/>
    </row>
    <row r="27" spans="1:7">
      <c r="A27" s="17" t="s">
        <v>138</v>
      </c>
      <c r="B27" s="17">
        <v>32</v>
      </c>
      <c r="C27" s="17">
        <v>85</v>
      </c>
      <c r="D27" s="17" t="s">
        <v>332</v>
      </c>
      <c r="E27" s="17" t="s">
        <v>333</v>
      </c>
      <c r="F27" s="37" t="s">
        <v>318</v>
      </c>
      <c r="G27" s="37"/>
    </row>
    <row r="28" spans="1:7">
      <c r="A28" s="17" t="s">
        <v>143</v>
      </c>
      <c r="B28" s="17">
        <v>32</v>
      </c>
      <c r="C28" s="17" t="s">
        <v>290</v>
      </c>
      <c r="D28" s="17"/>
      <c r="E28" s="17" t="s">
        <v>334</v>
      </c>
      <c r="F28" s="37" t="s">
        <v>287</v>
      </c>
      <c r="G28" s="37"/>
    </row>
    <row r="29" spans="1:7">
      <c r="A29" s="17" t="s">
        <v>147</v>
      </c>
      <c r="B29" s="17">
        <v>32</v>
      </c>
      <c r="C29" s="17" t="s">
        <v>290</v>
      </c>
      <c r="D29" s="17" t="s">
        <v>291</v>
      </c>
      <c r="E29" s="17" t="s">
        <v>335</v>
      </c>
      <c r="F29" s="37" t="s">
        <v>287</v>
      </c>
      <c r="G29" s="37"/>
    </row>
    <row r="30" spans="1:7">
      <c r="A30" s="17" t="s">
        <v>151</v>
      </c>
      <c r="B30" s="17" t="s">
        <v>323</v>
      </c>
      <c r="C30" s="17" t="s">
        <v>294</v>
      </c>
      <c r="D30" s="17"/>
      <c r="E30" s="17" t="s">
        <v>336</v>
      </c>
      <c r="F30" s="37" t="s">
        <v>318</v>
      </c>
      <c r="G30" s="37"/>
    </row>
    <row r="31" spans="1:7">
      <c r="A31" s="17" t="s">
        <v>149</v>
      </c>
      <c r="B31" s="17">
        <v>32</v>
      </c>
      <c r="C31" s="17" t="s">
        <v>294</v>
      </c>
      <c r="D31" s="17" t="s">
        <v>291</v>
      </c>
      <c r="E31" s="17" t="s">
        <v>292</v>
      </c>
      <c r="F31" s="37" t="s">
        <v>287</v>
      </c>
      <c r="G31" s="37"/>
    </row>
    <row r="32" spans="1:7">
      <c r="A32" s="17" t="s">
        <v>158</v>
      </c>
      <c r="B32" s="17" t="s">
        <v>337</v>
      </c>
      <c r="C32" s="17" t="s">
        <v>294</v>
      </c>
      <c r="D32" s="17"/>
      <c r="E32" s="17" t="s">
        <v>307</v>
      </c>
      <c r="F32" s="37" t="s">
        <v>318</v>
      </c>
      <c r="G32" s="37"/>
    </row>
    <row r="33" spans="1:7">
      <c r="A33" s="17" t="s">
        <v>162</v>
      </c>
      <c r="B33" s="17">
        <v>32</v>
      </c>
      <c r="C33" s="17">
        <v>95</v>
      </c>
      <c r="D33" s="17"/>
      <c r="E33" s="18">
        <v>44547</v>
      </c>
      <c r="F33" s="37" t="s">
        <v>318</v>
      </c>
      <c r="G33" s="37"/>
    </row>
    <row r="34" spans="1:7">
      <c r="A34" s="17" t="s">
        <v>166</v>
      </c>
      <c r="B34" s="17" t="s">
        <v>303</v>
      </c>
      <c r="C34" s="17">
        <v>95</v>
      </c>
      <c r="D34" s="17" t="s">
        <v>324</v>
      </c>
      <c r="E34" s="17" t="s">
        <v>338</v>
      </c>
      <c r="F34" s="37" t="s">
        <v>287</v>
      </c>
      <c r="G34" s="37"/>
    </row>
    <row r="35" spans="1:7">
      <c r="A35" s="17" t="s">
        <v>170</v>
      </c>
      <c r="B35" s="17" t="s">
        <v>339</v>
      </c>
      <c r="C35" s="17" t="s">
        <v>284</v>
      </c>
      <c r="D35" s="17"/>
      <c r="E35" s="18">
        <v>44391</v>
      </c>
      <c r="F35" s="37" t="s">
        <v>287</v>
      </c>
      <c r="G35" s="37"/>
    </row>
    <row r="36" spans="1:7">
      <c r="A36" s="17" t="s">
        <v>174</v>
      </c>
      <c r="B36" s="17">
        <v>32</v>
      </c>
      <c r="C36" s="17" t="s">
        <v>340</v>
      </c>
      <c r="D36" s="17" t="s">
        <v>328</v>
      </c>
      <c r="E36" s="17" t="s">
        <v>336</v>
      </c>
      <c r="F36" s="37" t="s">
        <v>318</v>
      </c>
      <c r="G36" s="37"/>
    </row>
    <row r="37" spans="1:7">
      <c r="A37" s="17" t="s">
        <v>179</v>
      </c>
      <c r="B37" s="17">
        <v>32</v>
      </c>
      <c r="C37" s="17" t="s">
        <v>290</v>
      </c>
      <c r="D37" s="17" t="s">
        <v>291</v>
      </c>
      <c r="E37" s="18">
        <v>44387</v>
      </c>
      <c r="F37" s="37" t="s">
        <v>318</v>
      </c>
      <c r="G37" s="37"/>
    </row>
    <row r="38" spans="1:7">
      <c r="A38" s="17" t="s">
        <v>182</v>
      </c>
      <c r="B38" s="17" t="s">
        <v>341</v>
      </c>
      <c r="C38" s="17" t="s">
        <v>294</v>
      </c>
      <c r="D38" s="17"/>
      <c r="E38" s="17" t="s">
        <v>342</v>
      </c>
      <c r="F38" s="37" t="s">
        <v>318</v>
      </c>
      <c r="G38" s="37"/>
    </row>
    <row r="39" spans="1:7">
      <c r="A39" s="17" t="s">
        <v>186</v>
      </c>
      <c r="B39" s="17" t="s">
        <v>303</v>
      </c>
      <c r="C39" s="17" t="s">
        <v>284</v>
      </c>
      <c r="D39" s="17" t="s">
        <v>324</v>
      </c>
      <c r="E39" s="17" t="s">
        <v>295</v>
      </c>
      <c r="F39" s="37" t="s">
        <v>287</v>
      </c>
      <c r="G39" s="37"/>
    </row>
    <row r="40" spans="1:7">
      <c r="A40" s="17" t="s">
        <v>190</v>
      </c>
      <c r="B40" s="17">
        <v>32</v>
      </c>
      <c r="C40" s="17" t="s">
        <v>284</v>
      </c>
      <c r="D40" s="17" t="s">
        <v>343</v>
      </c>
      <c r="E40" s="17" t="s">
        <v>335</v>
      </c>
      <c r="F40" s="37" t="s">
        <v>287</v>
      </c>
      <c r="G40" s="37"/>
    </row>
    <row r="41" spans="1:7">
      <c r="A41" s="17" t="s">
        <v>195</v>
      </c>
      <c r="B41" s="17">
        <v>32</v>
      </c>
      <c r="C41" s="17" t="s">
        <v>319</v>
      </c>
      <c r="D41" s="17" t="s">
        <v>344</v>
      </c>
      <c r="E41" s="18">
        <v>44387</v>
      </c>
      <c r="F41" s="37" t="s">
        <v>287</v>
      </c>
      <c r="G41" s="37"/>
    </row>
    <row r="42" spans="1:7">
      <c r="A42" s="17" t="s">
        <v>200</v>
      </c>
      <c r="B42" s="17" t="s">
        <v>345</v>
      </c>
      <c r="C42" s="17" t="s">
        <v>284</v>
      </c>
      <c r="D42" s="17" t="s">
        <v>304</v>
      </c>
      <c r="E42" s="18">
        <v>44548</v>
      </c>
      <c r="F42" s="37" t="s">
        <v>287</v>
      </c>
      <c r="G42" s="37"/>
    </row>
    <row r="43" spans="1:7">
      <c r="A43" s="17" t="s">
        <v>205</v>
      </c>
      <c r="B43" s="17" t="s">
        <v>339</v>
      </c>
      <c r="C43" s="17" t="s">
        <v>346</v>
      </c>
      <c r="D43" s="17" t="s">
        <v>304</v>
      </c>
      <c r="E43" s="17" t="s">
        <v>292</v>
      </c>
      <c r="F43" s="37" t="s">
        <v>287</v>
      </c>
      <c r="G43" s="37"/>
    </row>
    <row r="44" spans="1:7">
      <c r="A44" s="17" t="s">
        <v>208</v>
      </c>
      <c r="B44" s="17" t="s">
        <v>345</v>
      </c>
      <c r="C44" s="17" t="s">
        <v>294</v>
      </c>
      <c r="D44" s="17"/>
      <c r="E44" s="17" t="s">
        <v>347</v>
      </c>
      <c r="F44" s="37" t="s">
        <v>318</v>
      </c>
      <c r="G44" s="37"/>
    </row>
    <row r="45" spans="1:7">
      <c r="A45" s="17" t="s">
        <v>212</v>
      </c>
      <c r="B45" s="17">
        <v>32</v>
      </c>
      <c r="C45" s="17" t="s">
        <v>284</v>
      </c>
      <c r="D45" s="17" t="s">
        <v>324</v>
      </c>
      <c r="E45" s="17" t="s">
        <v>295</v>
      </c>
      <c r="F45" s="37" t="s">
        <v>287</v>
      </c>
      <c r="G45" s="37"/>
    </row>
    <row r="46" spans="1:7">
      <c r="A46" s="17" t="s">
        <v>215</v>
      </c>
      <c r="B46" s="17" t="s">
        <v>330</v>
      </c>
      <c r="C46" s="17">
        <v>90</v>
      </c>
      <c r="D46" s="17" t="s">
        <v>304</v>
      </c>
      <c r="E46" s="17" t="s">
        <v>348</v>
      </c>
      <c r="F46" s="37" t="s">
        <v>318</v>
      </c>
      <c r="G46" s="37"/>
    </row>
    <row r="47" spans="1:7">
      <c r="A47" s="17" t="s">
        <v>218</v>
      </c>
      <c r="B47" s="17" t="s">
        <v>349</v>
      </c>
      <c r="C47" s="17">
        <v>90</v>
      </c>
      <c r="D47" s="17" t="s">
        <v>304</v>
      </c>
      <c r="E47" s="17" t="s">
        <v>348</v>
      </c>
      <c r="F47" s="37" t="s">
        <v>287</v>
      </c>
      <c r="G47" s="37"/>
    </row>
    <row r="48" spans="1:7">
      <c r="A48" s="17" t="s">
        <v>220</v>
      </c>
      <c r="B48" s="17" t="s">
        <v>330</v>
      </c>
      <c r="C48" s="17" t="s">
        <v>350</v>
      </c>
      <c r="D48" s="17" t="s">
        <v>328</v>
      </c>
      <c r="E48" s="17" t="s">
        <v>351</v>
      </c>
      <c r="F48" s="37" t="s">
        <v>318</v>
      </c>
      <c r="G48" s="37"/>
    </row>
    <row r="49" spans="1:7">
      <c r="A49" s="17" t="s">
        <v>222</v>
      </c>
      <c r="B49" s="17">
        <v>32</v>
      </c>
      <c r="C49" s="17" t="s">
        <v>290</v>
      </c>
      <c r="D49" s="17" t="s">
        <v>316</v>
      </c>
      <c r="E49" s="17" t="s">
        <v>352</v>
      </c>
      <c r="F49" s="37" t="s">
        <v>299</v>
      </c>
      <c r="G49" s="37"/>
    </row>
    <row r="50" spans="1:7">
      <c r="A50" s="17" t="s">
        <v>225</v>
      </c>
      <c r="B50" s="17">
        <v>32</v>
      </c>
      <c r="C50" s="17" t="s">
        <v>284</v>
      </c>
      <c r="D50" s="17" t="s">
        <v>304</v>
      </c>
      <c r="E50" s="18">
        <v>44230</v>
      </c>
      <c r="F50" s="37" t="s">
        <v>287</v>
      </c>
      <c r="G50" s="37"/>
    </row>
    <row r="51" spans="1:7">
      <c r="A51" s="17" t="s">
        <v>227</v>
      </c>
      <c r="B51" s="17">
        <v>32</v>
      </c>
      <c r="C51" s="17" t="s">
        <v>300</v>
      </c>
      <c r="D51" s="17" t="s">
        <v>301</v>
      </c>
      <c r="E51" s="17" t="s">
        <v>353</v>
      </c>
      <c r="F51" s="37" t="s">
        <v>318</v>
      </c>
      <c r="G51" s="37"/>
    </row>
    <row r="52" spans="1:7">
      <c r="A52" s="17" t="s">
        <v>228</v>
      </c>
      <c r="B52" s="17">
        <v>32</v>
      </c>
      <c r="C52" s="17" t="s">
        <v>290</v>
      </c>
      <c r="D52" s="17" t="s">
        <v>291</v>
      </c>
      <c r="E52" s="18">
        <v>44483</v>
      </c>
      <c r="F52" s="37" t="s">
        <v>287</v>
      </c>
      <c r="G52" s="37"/>
    </row>
    <row r="53" spans="1:7">
      <c r="A53" s="17" t="s">
        <v>230</v>
      </c>
      <c r="B53" s="17" t="s">
        <v>354</v>
      </c>
      <c r="C53" s="17">
        <v>95</v>
      </c>
      <c r="D53" s="17" t="s">
        <v>304</v>
      </c>
      <c r="E53" s="18">
        <v>44391</v>
      </c>
      <c r="F53" s="37" t="s">
        <v>287</v>
      </c>
      <c r="G53" s="37"/>
    </row>
    <row r="54" spans="1:7">
      <c r="A54" s="17" t="s">
        <v>233</v>
      </c>
      <c r="B54" s="17" t="s">
        <v>323</v>
      </c>
      <c r="C54" s="17" t="s">
        <v>355</v>
      </c>
      <c r="D54" s="17" t="s">
        <v>328</v>
      </c>
      <c r="E54" s="17" t="s">
        <v>356</v>
      </c>
      <c r="F54" s="37" t="s">
        <v>318</v>
      </c>
      <c r="G54" s="37"/>
    </row>
    <row r="55" spans="1:7">
      <c r="A55" s="17" t="s">
        <v>237</v>
      </c>
      <c r="B55" s="17">
        <v>32</v>
      </c>
      <c r="C55" s="17" t="s">
        <v>284</v>
      </c>
      <c r="D55" s="17" t="s">
        <v>304</v>
      </c>
      <c r="E55" s="18">
        <v>44326</v>
      </c>
      <c r="F55" s="37" t="s">
        <v>318</v>
      </c>
      <c r="G55" s="37"/>
    </row>
    <row r="56" spans="1:7">
      <c r="A56" s="17" t="s">
        <v>240</v>
      </c>
      <c r="B56" s="17" t="s">
        <v>357</v>
      </c>
      <c r="C56" s="17" t="s">
        <v>294</v>
      </c>
      <c r="D56" s="17" t="s">
        <v>328</v>
      </c>
      <c r="E56" s="17" t="s">
        <v>358</v>
      </c>
      <c r="F56" s="37" t="s">
        <v>287</v>
      </c>
      <c r="G56" s="37"/>
    </row>
    <row r="57" spans="1:7">
      <c r="A57" s="17" t="s">
        <v>243</v>
      </c>
      <c r="B57" s="17">
        <v>40</v>
      </c>
      <c r="C57" s="17" t="s">
        <v>284</v>
      </c>
      <c r="D57" s="17"/>
      <c r="E57" s="17" t="s">
        <v>295</v>
      </c>
      <c r="F57" s="37" t="s">
        <v>318</v>
      </c>
      <c r="G57" s="37"/>
    </row>
    <row r="58" spans="1:7">
      <c r="A58" s="17" t="s">
        <v>245</v>
      </c>
      <c r="B58" s="17" t="s">
        <v>359</v>
      </c>
      <c r="C58" s="17" t="s">
        <v>284</v>
      </c>
      <c r="D58" s="17" t="s">
        <v>304</v>
      </c>
      <c r="E58" s="18">
        <v>44405</v>
      </c>
      <c r="F58" s="37" t="s">
        <v>287</v>
      </c>
      <c r="G58" s="37"/>
    </row>
    <row r="59" spans="1:7">
      <c r="A59" s="17" t="s">
        <v>247</v>
      </c>
      <c r="B59" s="17">
        <v>32</v>
      </c>
      <c r="C59" s="17">
        <v>95</v>
      </c>
      <c r="D59" s="17" t="s">
        <v>360</v>
      </c>
      <c r="E59" s="17" t="s">
        <v>361</v>
      </c>
      <c r="F59" s="37" t="s">
        <v>318</v>
      </c>
      <c r="G59" s="37"/>
    </row>
    <row r="60" spans="1:7">
      <c r="A60" s="17" t="s">
        <v>249</v>
      </c>
      <c r="B60" s="17" t="s">
        <v>330</v>
      </c>
      <c r="C60" s="17">
        <v>90</v>
      </c>
      <c r="D60" s="17" t="s">
        <v>328</v>
      </c>
      <c r="E60" s="17" t="s">
        <v>292</v>
      </c>
      <c r="F60" s="37" t="s">
        <v>318</v>
      </c>
      <c r="G60" s="37"/>
    </row>
    <row r="61" spans="1:7">
      <c r="A61" s="15"/>
      <c r="B61" s="15"/>
      <c r="C61" s="15"/>
      <c r="D61" s="15"/>
      <c r="E61" s="15"/>
      <c r="F61" s="15"/>
    </row>
    <row r="62" spans="1:7">
      <c r="A62" s="35" t="s">
        <v>362</v>
      </c>
      <c r="B62" s="35"/>
      <c r="C62" s="35"/>
      <c r="D62" s="35"/>
      <c r="E62" s="35"/>
      <c r="F62" s="35"/>
      <c r="G62" s="35"/>
    </row>
    <row r="63" spans="1:7">
      <c r="A63" s="17"/>
    </row>
    <row r="65" spans="1:2">
      <c r="A65" s="36" t="s">
        <v>363</v>
      </c>
      <c r="B65" s="36"/>
    </row>
    <row r="66" spans="1:2">
      <c r="A66" s="16" t="s">
        <v>364</v>
      </c>
      <c r="B66" s="16" t="s">
        <v>365</v>
      </c>
    </row>
    <row r="67" spans="1:2">
      <c r="A67" s="17" t="s">
        <v>366</v>
      </c>
      <c r="B67" s="17" t="s">
        <v>367</v>
      </c>
    </row>
    <row r="68" spans="1:2">
      <c r="A68" s="17" t="s">
        <v>368</v>
      </c>
      <c r="B68" s="17" t="s">
        <v>369</v>
      </c>
    </row>
    <row r="69" spans="1:2">
      <c r="A69" s="17" t="s">
        <v>370</v>
      </c>
      <c r="B69" s="17" t="s">
        <v>371</v>
      </c>
    </row>
    <row r="70" spans="1:2">
      <c r="A70" s="17" t="s">
        <v>372</v>
      </c>
      <c r="B70" s="17" t="s">
        <v>121</v>
      </c>
    </row>
    <row r="71" spans="1:2">
      <c r="A71" s="17" t="s">
        <v>373</v>
      </c>
      <c r="B71" s="17" t="s">
        <v>374</v>
      </c>
    </row>
    <row r="72" spans="1:2">
      <c r="A72" s="17" t="s">
        <v>83</v>
      </c>
      <c r="B72" s="17" t="s">
        <v>134</v>
      </c>
    </row>
    <row r="73" spans="1:2">
      <c r="A73" s="17" t="s">
        <v>375</v>
      </c>
      <c r="B73" s="17" t="s">
        <v>376</v>
      </c>
    </row>
    <row r="74" spans="1:2">
      <c r="A74" s="17" t="s">
        <v>377</v>
      </c>
      <c r="B74" s="17" t="s">
        <v>378</v>
      </c>
    </row>
    <row r="75" spans="1:2">
      <c r="A75" s="17" t="s">
        <v>143</v>
      </c>
      <c r="B75" s="17" t="s">
        <v>379</v>
      </c>
    </row>
    <row r="76" spans="1:2">
      <c r="A76" s="17" t="s">
        <v>380</v>
      </c>
      <c r="B76" s="17" t="s">
        <v>381</v>
      </c>
    </row>
    <row r="77" spans="1:2">
      <c r="A77" s="17" t="s">
        <v>382</v>
      </c>
      <c r="B77" s="17" t="s">
        <v>208</v>
      </c>
    </row>
    <row r="78" spans="1:2">
      <c r="A78" s="17" t="s">
        <v>383</v>
      </c>
      <c r="B78" s="17" t="s">
        <v>384</v>
      </c>
    </row>
    <row r="79" spans="1:2">
      <c r="A79" s="17" t="s">
        <v>385</v>
      </c>
      <c r="B79" s="17" t="s">
        <v>386</v>
      </c>
    </row>
    <row r="80" spans="1:2">
      <c r="A80" s="17" t="s">
        <v>387</v>
      </c>
      <c r="B80" s="17" t="s">
        <v>388</v>
      </c>
    </row>
    <row r="81" spans="1:2">
      <c r="A81" s="17" t="s">
        <v>389</v>
      </c>
      <c r="B81" s="17" t="s">
        <v>390</v>
      </c>
    </row>
    <row r="82" spans="1:2">
      <c r="A82" s="17" t="s">
        <v>391</v>
      </c>
      <c r="B82" s="17" t="s">
        <v>392</v>
      </c>
    </row>
    <row r="83" spans="1:2">
      <c r="A83" s="17" t="s">
        <v>393</v>
      </c>
      <c r="B83" s="17" t="s">
        <v>249</v>
      </c>
    </row>
    <row r="84" spans="1:2">
      <c r="A84" s="17" t="s">
        <v>394</v>
      </c>
      <c r="B84" s="17" t="s">
        <v>395</v>
      </c>
    </row>
    <row r="86" spans="1:2">
      <c r="A86" t="s">
        <v>396</v>
      </c>
    </row>
  </sheetData>
  <mergeCells count="62">
    <mergeCell ref="F6:G6"/>
    <mergeCell ref="F1:G1"/>
    <mergeCell ref="F2:G2"/>
    <mergeCell ref="F3:G3"/>
    <mergeCell ref="F4:G4"/>
    <mergeCell ref="F5:G5"/>
    <mergeCell ref="F18:G18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30:G30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42:G42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54:G54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A62:G62"/>
    <mergeCell ref="A65:B65"/>
    <mergeCell ref="F55:G55"/>
    <mergeCell ref="F56:G56"/>
    <mergeCell ref="F57:G57"/>
    <mergeCell ref="F58:G58"/>
    <mergeCell ref="F59:G59"/>
    <mergeCell ref="F60:G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A158-7779-4A33-B907-1483A0C44A46}">
  <dimension ref="A1:H86"/>
  <sheetViews>
    <sheetView workbookViewId="0">
      <selection activeCell="R13" sqref="R13"/>
    </sheetView>
  </sheetViews>
  <sheetFormatPr defaultColWidth="8.85546875" defaultRowHeight="15"/>
  <cols>
    <col min="1" max="1" width="30.5703125" style="22" customWidth="1"/>
    <col min="2" max="2" width="8.85546875" style="22"/>
    <col min="3" max="3" width="8.85546875" style="21"/>
    <col min="4" max="4" width="12.28515625" style="21" bestFit="1" customWidth="1"/>
    <col min="5" max="6" width="8.85546875" style="21"/>
    <col min="7" max="7" width="19.85546875" style="21" bestFit="1" customWidth="1"/>
    <col min="8" max="8" width="25.140625" style="21" bestFit="1" customWidth="1"/>
    <col min="9" max="16384" width="8.85546875" style="21"/>
  </cols>
  <sheetData>
    <row r="1" spans="1:8">
      <c r="A1" s="16" t="s">
        <v>277</v>
      </c>
      <c r="B1" s="38" t="s">
        <v>282</v>
      </c>
      <c r="C1" s="38"/>
      <c r="D1" s="20" t="s">
        <v>0</v>
      </c>
      <c r="G1" s="12" t="s">
        <v>364</v>
      </c>
      <c r="H1" s="12" t="s">
        <v>365</v>
      </c>
    </row>
    <row r="2" spans="1:8">
      <c r="A2" s="17" t="s">
        <v>10</v>
      </c>
      <c r="B2" s="37" t="s">
        <v>287</v>
      </c>
      <c r="C2" s="37"/>
      <c r="G2" s="13" t="s">
        <v>10</v>
      </c>
      <c r="H2" s="13" t="s">
        <v>58</v>
      </c>
    </row>
    <row r="3" spans="1:8">
      <c r="A3" s="17" t="s">
        <v>14</v>
      </c>
      <c r="B3" s="37" t="s">
        <v>287</v>
      </c>
      <c r="C3" s="37"/>
      <c r="G3" s="14" t="s">
        <v>14</v>
      </c>
      <c r="H3" s="14" t="s">
        <v>397</v>
      </c>
    </row>
    <row r="4" spans="1:8">
      <c r="A4" s="17" t="s">
        <v>21</v>
      </c>
      <c r="B4" s="37" t="s">
        <v>287</v>
      </c>
      <c r="C4" s="37"/>
      <c r="G4" s="13" t="s">
        <v>33</v>
      </c>
      <c r="H4" s="13" t="s">
        <v>116</v>
      </c>
    </row>
    <row r="5" spans="1:8">
      <c r="A5" s="17" t="s">
        <v>33</v>
      </c>
      <c r="B5" s="37" t="s">
        <v>287</v>
      </c>
      <c r="C5" s="37"/>
      <c r="G5" s="14" t="s">
        <v>39</v>
      </c>
      <c r="H5" s="14" t="s">
        <v>121</v>
      </c>
    </row>
    <row r="6" spans="1:8">
      <c r="A6" s="17" t="s">
        <v>39</v>
      </c>
      <c r="B6" s="37" t="s">
        <v>287</v>
      </c>
      <c r="C6" s="37"/>
      <c r="G6" s="13" t="s">
        <v>63</v>
      </c>
      <c r="H6" s="13" t="s">
        <v>138</v>
      </c>
    </row>
    <row r="7" spans="1:8">
      <c r="A7" s="17" t="s">
        <v>45</v>
      </c>
      <c r="B7" s="37" t="s">
        <v>287</v>
      </c>
      <c r="C7" s="37"/>
      <c r="G7" s="14" t="s">
        <v>83</v>
      </c>
      <c r="H7" s="14" t="s">
        <v>134</v>
      </c>
    </row>
    <row r="8" spans="1:8">
      <c r="A8" s="17" t="s">
        <v>49</v>
      </c>
      <c r="B8" s="37" t="s">
        <v>299</v>
      </c>
      <c r="C8" s="37"/>
      <c r="G8" s="13" t="s">
        <v>375</v>
      </c>
      <c r="H8" s="13" t="s">
        <v>151</v>
      </c>
    </row>
    <row r="9" spans="1:8">
      <c r="A9" s="17" t="s">
        <v>53</v>
      </c>
      <c r="B9" s="37" t="s">
        <v>299</v>
      </c>
      <c r="C9" s="37"/>
      <c r="G9" s="14" t="s">
        <v>377</v>
      </c>
      <c r="H9" s="14" t="s">
        <v>158</v>
      </c>
    </row>
    <row r="10" spans="1:8">
      <c r="A10" s="17" t="s">
        <v>58</v>
      </c>
      <c r="B10" s="37" t="s">
        <v>299</v>
      </c>
      <c r="C10" s="37"/>
      <c r="G10" s="13" t="s">
        <v>143</v>
      </c>
      <c r="H10" s="13" t="s">
        <v>182</v>
      </c>
    </row>
    <row r="11" spans="1:8">
      <c r="A11" s="17" t="s">
        <v>63</v>
      </c>
      <c r="B11" s="37" t="s">
        <v>299</v>
      </c>
      <c r="C11" s="37"/>
      <c r="G11" s="14" t="s">
        <v>380</v>
      </c>
      <c r="H11" s="14" t="s">
        <v>398</v>
      </c>
    </row>
    <row r="12" spans="1:8">
      <c r="A12" s="17" t="s">
        <v>68</v>
      </c>
      <c r="B12" s="37" t="s">
        <v>287</v>
      </c>
      <c r="C12" s="37"/>
      <c r="G12" s="13" t="s">
        <v>166</v>
      </c>
      <c r="H12" s="13" t="s">
        <v>399</v>
      </c>
    </row>
    <row r="13" spans="1:8">
      <c r="A13" s="17" t="s">
        <v>73</v>
      </c>
      <c r="B13" s="37" t="s">
        <v>287</v>
      </c>
      <c r="C13" s="37"/>
      <c r="G13" s="14" t="s">
        <v>383</v>
      </c>
      <c r="H13" s="14" t="s">
        <v>384</v>
      </c>
    </row>
    <row r="14" spans="1:8">
      <c r="A14" s="17" t="s">
        <v>78</v>
      </c>
      <c r="B14" s="37" t="s">
        <v>287</v>
      </c>
      <c r="C14" s="37"/>
      <c r="G14" s="13" t="s">
        <v>186</v>
      </c>
      <c r="H14" s="13" t="s">
        <v>386</v>
      </c>
    </row>
    <row r="15" spans="1:8">
      <c r="A15" s="17" t="s">
        <v>83</v>
      </c>
      <c r="B15" s="37" t="s">
        <v>287</v>
      </c>
      <c r="C15" s="37"/>
      <c r="G15" s="14" t="s">
        <v>387</v>
      </c>
      <c r="H15" s="14" t="s">
        <v>388</v>
      </c>
    </row>
    <row r="16" spans="1:8">
      <c r="A16" s="17" t="s">
        <v>88</v>
      </c>
      <c r="B16" s="37" t="s">
        <v>287</v>
      </c>
      <c r="C16" s="37"/>
      <c r="G16" s="13" t="s">
        <v>389</v>
      </c>
      <c r="H16" s="13" t="s">
        <v>390</v>
      </c>
    </row>
    <row r="17" spans="1:8">
      <c r="A17" s="17" t="s">
        <v>93</v>
      </c>
      <c r="B17" s="37" t="s">
        <v>299</v>
      </c>
      <c r="C17" s="37"/>
      <c r="G17" s="14" t="s">
        <v>391</v>
      </c>
      <c r="H17" s="14" t="s">
        <v>392</v>
      </c>
    </row>
    <row r="18" spans="1:8">
      <c r="A18" s="17" t="s">
        <v>98</v>
      </c>
      <c r="B18" s="37" t="s">
        <v>287</v>
      </c>
      <c r="C18" s="37"/>
      <c r="G18" s="13" t="s">
        <v>393</v>
      </c>
      <c r="H18" s="13" t="s">
        <v>249</v>
      </c>
    </row>
    <row r="19" spans="1:8">
      <c r="A19" s="17" t="s">
        <v>102</v>
      </c>
      <c r="B19" s="37" t="s">
        <v>318</v>
      </c>
      <c r="C19" s="37"/>
      <c r="G19" s="14" t="s">
        <v>245</v>
      </c>
      <c r="H19" s="14" t="s">
        <v>395</v>
      </c>
    </row>
    <row r="20" spans="1:8">
      <c r="A20" s="17" t="s">
        <v>107</v>
      </c>
      <c r="B20" s="37" t="s">
        <v>318</v>
      </c>
      <c r="C20" s="37"/>
    </row>
    <row r="21" spans="1:8">
      <c r="A21" s="17" t="s">
        <v>112</v>
      </c>
      <c r="B21" s="37" t="s">
        <v>299</v>
      </c>
      <c r="C21" s="37"/>
    </row>
    <row r="22" spans="1:8">
      <c r="A22" s="17" t="s">
        <v>116</v>
      </c>
      <c r="B22" s="37" t="s">
        <v>287</v>
      </c>
      <c r="C22" s="37"/>
    </row>
    <row r="23" spans="1:8">
      <c r="A23" s="17" t="s">
        <v>121</v>
      </c>
      <c r="B23" s="37" t="s">
        <v>287</v>
      </c>
      <c r="C23" s="37"/>
    </row>
    <row r="24" spans="1:8">
      <c r="A24" s="17" t="s">
        <v>125</v>
      </c>
      <c r="B24" s="37" t="s">
        <v>287</v>
      </c>
      <c r="C24" s="37"/>
    </row>
    <row r="25" spans="1:8">
      <c r="A25" s="17" t="s">
        <v>128</v>
      </c>
      <c r="B25" s="37" t="s">
        <v>318</v>
      </c>
      <c r="C25" s="37"/>
    </row>
    <row r="26" spans="1:8">
      <c r="A26" s="17" t="s">
        <v>134</v>
      </c>
      <c r="B26" s="37" t="s">
        <v>318</v>
      </c>
      <c r="C26" s="37"/>
    </row>
    <row r="27" spans="1:8">
      <c r="A27" s="17" t="s">
        <v>138</v>
      </c>
      <c r="B27" s="37" t="s">
        <v>318</v>
      </c>
      <c r="C27" s="37"/>
    </row>
    <row r="28" spans="1:8">
      <c r="A28" s="17" t="s">
        <v>143</v>
      </c>
      <c r="B28" s="37" t="s">
        <v>287</v>
      </c>
      <c r="C28" s="37"/>
    </row>
    <row r="29" spans="1:8">
      <c r="A29" s="17" t="s">
        <v>147</v>
      </c>
      <c r="B29" s="37" t="s">
        <v>287</v>
      </c>
      <c r="C29" s="37"/>
    </row>
    <row r="30" spans="1:8">
      <c r="A30" s="17" t="s">
        <v>151</v>
      </c>
      <c r="B30" s="37" t="s">
        <v>318</v>
      </c>
      <c r="C30" s="37"/>
    </row>
    <row r="31" spans="1:8">
      <c r="A31" s="17" t="s">
        <v>149</v>
      </c>
      <c r="B31" s="37" t="s">
        <v>287</v>
      </c>
      <c r="C31" s="37"/>
    </row>
    <row r="32" spans="1:8">
      <c r="A32" s="17" t="s">
        <v>158</v>
      </c>
      <c r="B32" s="37" t="s">
        <v>318</v>
      </c>
      <c r="C32" s="37"/>
    </row>
    <row r="33" spans="1:3">
      <c r="A33" s="17" t="s">
        <v>162</v>
      </c>
      <c r="B33" s="37" t="s">
        <v>318</v>
      </c>
      <c r="C33" s="37"/>
    </row>
    <row r="34" spans="1:3">
      <c r="A34" s="17" t="s">
        <v>166</v>
      </c>
      <c r="B34" s="37" t="s">
        <v>287</v>
      </c>
      <c r="C34" s="37"/>
    </row>
    <row r="35" spans="1:3">
      <c r="A35" s="17" t="s">
        <v>170</v>
      </c>
      <c r="B35" s="37" t="s">
        <v>287</v>
      </c>
      <c r="C35" s="37"/>
    </row>
    <row r="36" spans="1:3">
      <c r="A36" s="17" t="s">
        <v>174</v>
      </c>
      <c r="B36" s="37" t="s">
        <v>318</v>
      </c>
      <c r="C36" s="37"/>
    </row>
    <row r="37" spans="1:3">
      <c r="A37" s="17" t="s">
        <v>179</v>
      </c>
      <c r="B37" s="37" t="s">
        <v>318</v>
      </c>
      <c r="C37" s="37"/>
    </row>
    <row r="38" spans="1:3">
      <c r="A38" s="17" t="s">
        <v>182</v>
      </c>
      <c r="B38" s="37" t="s">
        <v>318</v>
      </c>
      <c r="C38" s="37"/>
    </row>
    <row r="39" spans="1:3">
      <c r="A39" s="17" t="s">
        <v>186</v>
      </c>
      <c r="B39" s="37" t="s">
        <v>287</v>
      </c>
      <c r="C39" s="37"/>
    </row>
    <row r="40" spans="1:3">
      <c r="A40" s="17" t="s">
        <v>190</v>
      </c>
      <c r="B40" s="37" t="s">
        <v>287</v>
      </c>
      <c r="C40" s="37"/>
    </row>
    <row r="41" spans="1:3">
      <c r="A41" s="17" t="s">
        <v>195</v>
      </c>
      <c r="B41" s="37" t="s">
        <v>287</v>
      </c>
      <c r="C41" s="37"/>
    </row>
    <row r="42" spans="1:3">
      <c r="A42" s="17" t="s">
        <v>200</v>
      </c>
      <c r="B42" s="37" t="s">
        <v>287</v>
      </c>
      <c r="C42" s="37"/>
    </row>
    <row r="43" spans="1:3">
      <c r="A43" s="17" t="s">
        <v>205</v>
      </c>
      <c r="B43" s="37" t="s">
        <v>287</v>
      </c>
      <c r="C43" s="37"/>
    </row>
    <row r="44" spans="1:3">
      <c r="A44" s="17" t="s">
        <v>208</v>
      </c>
      <c r="B44" s="37" t="s">
        <v>318</v>
      </c>
      <c r="C44" s="37"/>
    </row>
    <row r="45" spans="1:3">
      <c r="A45" s="17" t="s">
        <v>212</v>
      </c>
      <c r="B45" s="37" t="s">
        <v>287</v>
      </c>
      <c r="C45" s="37"/>
    </row>
    <row r="46" spans="1:3">
      <c r="A46" s="17" t="s">
        <v>215</v>
      </c>
      <c r="B46" s="37" t="s">
        <v>318</v>
      </c>
      <c r="C46" s="37"/>
    </row>
    <row r="47" spans="1:3">
      <c r="A47" s="17" t="s">
        <v>218</v>
      </c>
      <c r="B47" s="37" t="s">
        <v>287</v>
      </c>
      <c r="C47" s="37"/>
    </row>
    <row r="48" spans="1:3">
      <c r="A48" s="17" t="s">
        <v>220</v>
      </c>
      <c r="B48" s="37" t="s">
        <v>318</v>
      </c>
      <c r="C48" s="37"/>
    </row>
    <row r="49" spans="1:3">
      <c r="A49" s="17" t="s">
        <v>222</v>
      </c>
      <c r="B49" s="37" t="s">
        <v>299</v>
      </c>
      <c r="C49" s="37"/>
    </row>
    <row r="50" spans="1:3">
      <c r="A50" s="17" t="s">
        <v>225</v>
      </c>
      <c r="B50" s="37" t="s">
        <v>287</v>
      </c>
      <c r="C50" s="37"/>
    </row>
    <row r="51" spans="1:3">
      <c r="A51" s="17" t="s">
        <v>227</v>
      </c>
      <c r="B51" s="37" t="s">
        <v>318</v>
      </c>
      <c r="C51" s="37"/>
    </row>
    <row r="52" spans="1:3">
      <c r="A52" s="17" t="s">
        <v>228</v>
      </c>
      <c r="B52" s="37" t="s">
        <v>287</v>
      </c>
      <c r="C52" s="37"/>
    </row>
    <row r="53" spans="1:3">
      <c r="A53" s="17" t="s">
        <v>230</v>
      </c>
      <c r="B53" s="37" t="s">
        <v>287</v>
      </c>
      <c r="C53" s="37"/>
    </row>
    <row r="54" spans="1:3">
      <c r="A54" s="17" t="s">
        <v>233</v>
      </c>
      <c r="B54" s="37" t="s">
        <v>318</v>
      </c>
      <c r="C54" s="37"/>
    </row>
    <row r="55" spans="1:3">
      <c r="A55" s="17" t="s">
        <v>237</v>
      </c>
      <c r="B55" s="37" t="s">
        <v>318</v>
      </c>
      <c r="C55" s="37"/>
    </row>
    <row r="56" spans="1:3">
      <c r="A56" s="17" t="s">
        <v>240</v>
      </c>
      <c r="B56" s="37" t="s">
        <v>287</v>
      </c>
      <c r="C56" s="37"/>
    </row>
    <row r="57" spans="1:3">
      <c r="A57" s="17" t="s">
        <v>243</v>
      </c>
      <c r="B57" s="37" t="s">
        <v>318</v>
      </c>
      <c r="C57" s="37"/>
    </row>
    <row r="58" spans="1:3">
      <c r="A58" s="17" t="s">
        <v>245</v>
      </c>
      <c r="B58" s="37" t="s">
        <v>287</v>
      </c>
      <c r="C58" s="37"/>
    </row>
    <row r="59" spans="1:3">
      <c r="A59" s="17" t="s">
        <v>247</v>
      </c>
      <c r="B59" s="37" t="s">
        <v>318</v>
      </c>
      <c r="C59" s="37"/>
    </row>
    <row r="60" spans="1:3">
      <c r="A60" s="17" t="s">
        <v>249</v>
      </c>
      <c r="B60" s="37" t="s">
        <v>318</v>
      </c>
      <c r="C60" s="37"/>
    </row>
    <row r="61" spans="1:3">
      <c r="A61" s="21"/>
      <c r="B61" s="21"/>
    </row>
    <row r="62" spans="1:3">
      <c r="A62" s="35" t="s">
        <v>362</v>
      </c>
      <c r="B62" s="35"/>
      <c r="C62" s="35"/>
    </row>
    <row r="63" spans="1:3">
      <c r="A63" s="17"/>
    </row>
    <row r="65" spans="1:1">
      <c r="A65" s="16" t="s">
        <v>363</v>
      </c>
    </row>
    <row r="66" spans="1:1">
      <c r="A66" s="16" t="s">
        <v>364</v>
      </c>
    </row>
    <row r="67" spans="1:1">
      <c r="A67" s="17" t="s">
        <v>366</v>
      </c>
    </row>
    <row r="68" spans="1:1">
      <c r="A68" s="17" t="s">
        <v>368</v>
      </c>
    </row>
    <row r="69" spans="1:1">
      <c r="A69" s="17" t="s">
        <v>370</v>
      </c>
    </row>
    <row r="70" spans="1:1">
      <c r="A70" s="17" t="s">
        <v>372</v>
      </c>
    </row>
    <row r="71" spans="1:1">
      <c r="A71" s="17" t="s">
        <v>373</v>
      </c>
    </row>
    <row r="72" spans="1:1">
      <c r="A72" s="17" t="s">
        <v>83</v>
      </c>
    </row>
    <row r="73" spans="1:1">
      <c r="A73" s="17" t="s">
        <v>375</v>
      </c>
    </row>
    <row r="74" spans="1:1">
      <c r="A74" s="17" t="s">
        <v>377</v>
      </c>
    </row>
    <row r="75" spans="1:1">
      <c r="A75" s="17" t="s">
        <v>143</v>
      </c>
    </row>
    <row r="76" spans="1:1">
      <c r="A76" s="17" t="s">
        <v>380</v>
      </c>
    </row>
    <row r="77" spans="1:1">
      <c r="A77" s="17" t="s">
        <v>382</v>
      </c>
    </row>
    <row r="78" spans="1:1">
      <c r="A78" s="17" t="s">
        <v>383</v>
      </c>
    </row>
    <row r="79" spans="1:1">
      <c r="A79" s="17" t="s">
        <v>385</v>
      </c>
    </row>
    <row r="80" spans="1:1">
      <c r="A80" s="17" t="s">
        <v>387</v>
      </c>
    </row>
    <row r="81" spans="1:1">
      <c r="A81" s="17" t="s">
        <v>389</v>
      </c>
    </row>
    <row r="82" spans="1:1">
      <c r="A82" s="17" t="s">
        <v>391</v>
      </c>
    </row>
    <row r="83" spans="1:1">
      <c r="A83" s="17" t="s">
        <v>393</v>
      </c>
    </row>
    <row r="84" spans="1:1">
      <c r="A84" s="17" t="s">
        <v>394</v>
      </c>
    </row>
    <row r="86" spans="1:1">
      <c r="A86" s="21" t="s">
        <v>396</v>
      </c>
    </row>
  </sheetData>
  <mergeCells count="61">
    <mergeCell ref="B6:C6"/>
    <mergeCell ref="B1:C1"/>
    <mergeCell ref="B2:C2"/>
    <mergeCell ref="B3:C3"/>
    <mergeCell ref="B4:C4"/>
    <mergeCell ref="B5:C5"/>
    <mergeCell ref="B18:C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54:C54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A62:C62"/>
    <mergeCell ref="B55:C55"/>
    <mergeCell ref="B56:C56"/>
    <mergeCell ref="B57:C57"/>
    <mergeCell ref="B58:C58"/>
    <mergeCell ref="B59:C59"/>
    <mergeCell ref="B60:C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3F89-FF5D-4A90-A93F-4FB8DB56BD8F}">
  <dimension ref="A1:N60"/>
  <sheetViews>
    <sheetView tabSelected="1" workbookViewId="0"/>
  </sheetViews>
  <sheetFormatPr defaultColWidth="8.85546875" defaultRowHeight="14.45"/>
  <cols>
    <col min="1" max="1" width="14.5703125" bestFit="1" customWidth="1"/>
    <col min="2" max="2" width="26" bestFit="1" customWidth="1"/>
    <col min="3" max="3" width="9.7109375" bestFit="1" customWidth="1"/>
    <col min="4" max="4" width="8" bestFit="1" customWidth="1"/>
    <col min="5" max="5" width="11.7109375" bestFit="1" customWidth="1"/>
    <col min="6" max="6" width="13.7109375" bestFit="1" customWidth="1"/>
    <col min="7" max="7" width="19.42578125" bestFit="1" customWidth="1"/>
    <col min="8" max="8" width="105.85546875" customWidth="1"/>
    <col min="9" max="9" width="20.42578125" bestFit="1" customWidth="1"/>
    <col min="10" max="10" width="20.28515625" bestFit="1" customWidth="1"/>
    <col min="11" max="11" width="23.28515625" bestFit="1" customWidth="1"/>
    <col min="12" max="12" width="14.42578125" bestFit="1" customWidth="1"/>
    <col min="13" max="13" width="28.28515625" bestFit="1" customWidth="1"/>
  </cols>
  <sheetData>
    <row r="1" spans="1:14">
      <c r="A1" s="32" t="s">
        <v>3</v>
      </c>
      <c r="B1" s="32" t="s">
        <v>4</v>
      </c>
      <c r="C1" s="32" t="s">
        <v>266</v>
      </c>
      <c r="D1" s="32" t="s">
        <v>253</v>
      </c>
      <c r="E1" s="32" t="s">
        <v>267</v>
      </c>
      <c r="F1" s="32" t="s">
        <v>269</v>
      </c>
      <c r="G1" s="32" t="s">
        <v>252</v>
      </c>
      <c r="H1" s="32" t="s">
        <v>270</v>
      </c>
      <c r="I1" s="32" t="s">
        <v>271</v>
      </c>
      <c r="J1" s="32" t="s">
        <v>273</v>
      </c>
      <c r="K1" s="32" t="s">
        <v>274</v>
      </c>
      <c r="L1" s="33" t="s">
        <v>275</v>
      </c>
      <c r="M1" s="33" t="s">
        <v>276</v>
      </c>
      <c r="N1" s="23"/>
    </row>
    <row r="2" spans="1:14" ht="16.5">
      <c r="A2" t="s">
        <v>10</v>
      </c>
      <c r="B2" s="25" t="s">
        <v>400</v>
      </c>
      <c r="D2" t="s">
        <v>401</v>
      </c>
      <c r="E2" s="24">
        <v>1</v>
      </c>
      <c r="F2" s="24">
        <v>1</v>
      </c>
      <c r="G2" s="30" t="s">
        <v>16</v>
      </c>
      <c r="H2" t="s">
        <v>402</v>
      </c>
    </row>
    <row r="3" spans="1:14" ht="15">
      <c r="A3" t="s">
        <v>14</v>
      </c>
      <c r="B3" t="s">
        <v>403</v>
      </c>
      <c r="D3" t="s">
        <v>401</v>
      </c>
      <c r="E3" s="24">
        <v>1</v>
      </c>
      <c r="F3" s="24">
        <v>1</v>
      </c>
      <c r="G3" s="30" t="s">
        <v>16</v>
      </c>
      <c r="H3" t="s">
        <v>404</v>
      </c>
    </row>
    <row r="4" spans="1:14" ht="15">
      <c r="A4" t="s">
        <v>21</v>
      </c>
      <c r="B4" t="s">
        <v>405</v>
      </c>
      <c r="D4" t="s">
        <v>406</v>
      </c>
      <c r="E4" s="24">
        <v>1</v>
      </c>
      <c r="F4" s="24"/>
      <c r="G4" s="30"/>
      <c r="H4" t="s">
        <v>407</v>
      </c>
    </row>
    <row r="5" spans="1:14" ht="15">
      <c r="A5" t="s">
        <v>33</v>
      </c>
      <c r="B5" t="s">
        <v>408</v>
      </c>
      <c r="D5" t="s">
        <v>401</v>
      </c>
      <c r="E5" s="24">
        <v>1</v>
      </c>
      <c r="F5" s="24">
        <v>1</v>
      </c>
      <c r="G5" s="30" t="s">
        <v>16</v>
      </c>
      <c r="H5" t="s">
        <v>409</v>
      </c>
    </row>
    <row r="6" spans="1:14" ht="15">
      <c r="A6" t="s">
        <v>39</v>
      </c>
      <c r="B6" t="s">
        <v>410</v>
      </c>
      <c r="D6" t="s">
        <v>401</v>
      </c>
      <c r="E6" s="24">
        <v>1</v>
      </c>
      <c r="F6" s="24">
        <v>1</v>
      </c>
      <c r="G6" s="30" t="s">
        <v>411</v>
      </c>
      <c r="H6" t="s">
        <v>412</v>
      </c>
    </row>
    <row r="7" spans="1:14" ht="15">
      <c r="A7" t="s">
        <v>45</v>
      </c>
      <c r="B7" t="s">
        <v>413</v>
      </c>
      <c r="D7" t="s">
        <v>406</v>
      </c>
      <c r="E7" s="24">
        <v>1</v>
      </c>
      <c r="F7" s="24">
        <v>0</v>
      </c>
      <c r="G7" s="30" t="s">
        <v>8</v>
      </c>
      <c r="H7" t="s">
        <v>414</v>
      </c>
    </row>
    <row r="8" spans="1:14" ht="15">
      <c r="A8" t="s">
        <v>49</v>
      </c>
      <c r="B8" t="s">
        <v>415</v>
      </c>
      <c r="D8" t="s">
        <v>406</v>
      </c>
      <c r="E8" s="24">
        <v>0</v>
      </c>
      <c r="F8" s="24"/>
      <c r="G8" s="30"/>
    </row>
    <row r="9" spans="1:14" ht="15">
      <c r="A9" t="s">
        <v>53</v>
      </c>
      <c r="B9" t="s">
        <v>416</v>
      </c>
      <c r="D9" t="s">
        <v>406</v>
      </c>
      <c r="E9" s="24">
        <v>0</v>
      </c>
      <c r="F9" s="24">
        <v>0</v>
      </c>
      <c r="G9" s="30" t="s">
        <v>11</v>
      </c>
      <c r="H9" t="s">
        <v>417</v>
      </c>
    </row>
    <row r="10" spans="1:14" ht="15">
      <c r="A10" t="s">
        <v>58</v>
      </c>
      <c r="B10" t="s">
        <v>418</v>
      </c>
      <c r="D10" t="s">
        <v>401</v>
      </c>
      <c r="E10" s="24">
        <v>0</v>
      </c>
      <c r="F10" s="24">
        <v>0</v>
      </c>
      <c r="G10" s="30" t="s">
        <v>11</v>
      </c>
      <c r="H10" t="s">
        <v>419</v>
      </c>
    </row>
    <row r="11" spans="1:14" ht="15">
      <c r="A11" t="s">
        <v>63</v>
      </c>
      <c r="B11" t="s">
        <v>420</v>
      </c>
      <c r="D11" t="s">
        <v>401</v>
      </c>
      <c r="E11" s="24">
        <v>0</v>
      </c>
      <c r="F11" s="24">
        <v>0</v>
      </c>
      <c r="G11" s="30" t="s">
        <v>11</v>
      </c>
      <c r="H11" t="s">
        <v>421</v>
      </c>
    </row>
    <row r="12" spans="1:14" ht="15">
      <c r="A12" t="s">
        <v>68</v>
      </c>
      <c r="B12" t="s">
        <v>422</v>
      </c>
      <c r="D12" t="s">
        <v>406</v>
      </c>
      <c r="E12" s="24">
        <v>1</v>
      </c>
      <c r="F12" s="24">
        <v>0</v>
      </c>
      <c r="G12" s="30" t="s">
        <v>11</v>
      </c>
      <c r="H12" t="s">
        <v>423</v>
      </c>
    </row>
    <row r="13" spans="1:14" ht="15">
      <c r="A13" t="s">
        <v>73</v>
      </c>
      <c r="B13" t="s">
        <v>424</v>
      </c>
      <c r="D13" t="s">
        <v>406</v>
      </c>
      <c r="E13" s="24">
        <v>1</v>
      </c>
      <c r="F13" s="24">
        <v>0</v>
      </c>
      <c r="G13" s="30" t="s">
        <v>11</v>
      </c>
      <c r="H13" t="s">
        <v>425</v>
      </c>
    </row>
    <row r="14" spans="1:14" ht="15">
      <c r="A14" t="s">
        <v>78</v>
      </c>
      <c r="B14" t="s">
        <v>426</v>
      </c>
      <c r="D14" t="s">
        <v>406</v>
      </c>
      <c r="E14" s="24">
        <v>1</v>
      </c>
      <c r="F14" s="24">
        <v>1</v>
      </c>
      <c r="G14" s="30" t="s">
        <v>19</v>
      </c>
      <c r="H14" t="s">
        <v>427</v>
      </c>
    </row>
    <row r="15" spans="1:14" ht="15">
      <c r="A15" t="s">
        <v>83</v>
      </c>
      <c r="B15" t="s">
        <v>428</v>
      </c>
      <c r="D15" t="s">
        <v>401</v>
      </c>
      <c r="E15" s="24">
        <v>1</v>
      </c>
      <c r="F15" s="24">
        <v>1</v>
      </c>
      <c r="G15" s="30"/>
      <c r="H15" t="s">
        <v>429</v>
      </c>
    </row>
    <row r="16" spans="1:14" ht="15">
      <c r="A16" t="s">
        <v>88</v>
      </c>
      <c r="B16" t="s">
        <v>430</v>
      </c>
      <c r="D16" t="s">
        <v>406</v>
      </c>
      <c r="E16" s="24">
        <v>1</v>
      </c>
      <c r="F16" s="24">
        <v>0</v>
      </c>
      <c r="G16" s="30" t="s">
        <v>11</v>
      </c>
      <c r="H16" t="s">
        <v>431</v>
      </c>
    </row>
    <row r="17" spans="1:8" ht="15">
      <c r="A17" t="s">
        <v>93</v>
      </c>
      <c r="B17" t="s">
        <v>432</v>
      </c>
      <c r="D17" t="s">
        <v>406</v>
      </c>
      <c r="E17" s="24">
        <v>0</v>
      </c>
      <c r="F17" s="24"/>
      <c r="G17" s="30" t="s">
        <v>19</v>
      </c>
      <c r="H17" t="s">
        <v>433</v>
      </c>
    </row>
    <row r="18" spans="1:8" ht="15">
      <c r="A18" t="s">
        <v>98</v>
      </c>
      <c r="B18" t="s">
        <v>434</v>
      </c>
      <c r="D18" t="s">
        <v>406</v>
      </c>
      <c r="E18" s="24">
        <v>1</v>
      </c>
      <c r="F18" s="24">
        <v>0</v>
      </c>
      <c r="G18" s="30" t="s">
        <v>11</v>
      </c>
      <c r="H18" t="s">
        <v>435</v>
      </c>
    </row>
    <row r="19" spans="1:8" ht="15">
      <c r="A19" t="s">
        <v>102</v>
      </c>
      <c r="B19" t="s">
        <v>436</v>
      </c>
      <c r="D19" t="s">
        <v>401</v>
      </c>
      <c r="E19" s="24" t="s">
        <v>437</v>
      </c>
      <c r="F19" s="24">
        <v>0</v>
      </c>
      <c r="G19" s="30" t="s">
        <v>8</v>
      </c>
      <c r="H19" t="s">
        <v>438</v>
      </c>
    </row>
    <row r="20" spans="1:8" ht="15">
      <c r="A20" t="s">
        <v>107</v>
      </c>
      <c r="B20" t="s">
        <v>439</v>
      </c>
      <c r="D20" t="s">
        <v>406</v>
      </c>
      <c r="E20" s="24" t="s">
        <v>437</v>
      </c>
      <c r="F20" s="24"/>
      <c r="G20" s="30"/>
      <c r="H20" t="s">
        <v>440</v>
      </c>
    </row>
    <row r="21" spans="1:8" ht="15">
      <c r="A21" t="s">
        <v>112</v>
      </c>
      <c r="B21" t="s">
        <v>441</v>
      </c>
      <c r="D21" t="s">
        <v>401</v>
      </c>
      <c r="E21" s="24">
        <v>0</v>
      </c>
      <c r="F21" s="24">
        <v>0</v>
      </c>
      <c r="G21" s="30"/>
      <c r="H21" t="s">
        <v>442</v>
      </c>
    </row>
    <row r="22" spans="1:8" ht="15">
      <c r="A22" t="s">
        <v>116</v>
      </c>
      <c r="B22" t="s">
        <v>443</v>
      </c>
      <c r="D22" t="s">
        <v>406</v>
      </c>
      <c r="E22" s="24">
        <v>1</v>
      </c>
      <c r="F22" s="24">
        <v>0</v>
      </c>
      <c r="G22" s="30" t="s">
        <v>11</v>
      </c>
      <c r="H22" t="s">
        <v>444</v>
      </c>
    </row>
    <row r="23" spans="1:8" ht="15">
      <c r="A23" t="s">
        <v>121</v>
      </c>
      <c r="B23" t="s">
        <v>445</v>
      </c>
      <c r="D23" t="s">
        <v>406</v>
      </c>
      <c r="E23" s="24">
        <v>1</v>
      </c>
      <c r="F23" s="24">
        <v>0</v>
      </c>
      <c r="G23" s="30" t="s">
        <v>11</v>
      </c>
      <c r="H23" t="s">
        <v>446</v>
      </c>
    </row>
    <row r="24" spans="1:8" ht="15">
      <c r="A24" t="s">
        <v>125</v>
      </c>
      <c r="B24" t="s">
        <v>447</v>
      </c>
      <c r="D24" t="s">
        <v>406</v>
      </c>
      <c r="E24" s="24">
        <v>1</v>
      </c>
      <c r="F24" s="24"/>
      <c r="G24" s="30"/>
    </row>
    <row r="25" spans="1:8" ht="15">
      <c r="A25" t="s">
        <v>128</v>
      </c>
      <c r="B25" t="s">
        <v>448</v>
      </c>
      <c r="D25" t="s">
        <v>406</v>
      </c>
      <c r="E25" s="24" t="s">
        <v>437</v>
      </c>
      <c r="F25" s="24"/>
      <c r="G25" s="30"/>
    </row>
    <row r="26" spans="1:8" ht="15">
      <c r="A26" t="s">
        <v>134</v>
      </c>
      <c r="B26" t="s">
        <v>449</v>
      </c>
      <c r="D26" t="s">
        <v>401</v>
      </c>
      <c r="E26" s="24" t="s">
        <v>437</v>
      </c>
      <c r="F26" s="24">
        <v>0</v>
      </c>
      <c r="G26" s="30" t="s">
        <v>8</v>
      </c>
      <c r="H26" t="s">
        <v>450</v>
      </c>
    </row>
    <row r="27" spans="1:8" ht="15">
      <c r="A27" t="s">
        <v>138</v>
      </c>
      <c r="B27" t="s">
        <v>451</v>
      </c>
      <c r="D27" t="s">
        <v>401</v>
      </c>
      <c r="E27" s="24" t="s">
        <v>437</v>
      </c>
      <c r="F27" s="24">
        <v>0</v>
      </c>
      <c r="G27" s="30" t="s">
        <v>8</v>
      </c>
      <c r="H27" t="s">
        <v>452</v>
      </c>
    </row>
    <row r="28" spans="1:8" ht="15">
      <c r="A28" t="s">
        <v>143</v>
      </c>
      <c r="B28" t="s">
        <v>453</v>
      </c>
      <c r="D28" t="s">
        <v>401</v>
      </c>
      <c r="E28" s="24">
        <v>1</v>
      </c>
      <c r="F28" s="24">
        <v>1</v>
      </c>
      <c r="G28" s="30"/>
      <c r="H28" t="s">
        <v>454</v>
      </c>
    </row>
    <row r="29" spans="1:8" ht="15">
      <c r="A29" t="s">
        <v>147</v>
      </c>
      <c r="B29" t="s">
        <v>455</v>
      </c>
      <c r="D29" t="s">
        <v>406</v>
      </c>
      <c r="E29" s="24">
        <v>1</v>
      </c>
      <c r="F29" s="24">
        <v>1</v>
      </c>
      <c r="G29" s="30" t="s">
        <v>16</v>
      </c>
      <c r="H29" t="s">
        <v>456</v>
      </c>
    </row>
    <row r="30" spans="1:8" ht="15">
      <c r="A30" t="s">
        <v>151</v>
      </c>
      <c r="B30" t="s">
        <v>457</v>
      </c>
      <c r="D30" t="s">
        <v>401</v>
      </c>
      <c r="E30" s="24" t="s">
        <v>437</v>
      </c>
      <c r="F30" s="24">
        <v>0</v>
      </c>
      <c r="G30" s="30" t="s">
        <v>8</v>
      </c>
      <c r="H30" t="s">
        <v>458</v>
      </c>
    </row>
    <row r="31" spans="1:8" ht="15">
      <c r="A31" t="s">
        <v>149</v>
      </c>
      <c r="B31" t="s">
        <v>459</v>
      </c>
      <c r="D31" t="s">
        <v>406</v>
      </c>
      <c r="E31" s="24">
        <v>1</v>
      </c>
      <c r="F31" s="24">
        <v>0</v>
      </c>
      <c r="G31" s="30" t="s">
        <v>8</v>
      </c>
      <c r="H31" t="s">
        <v>460</v>
      </c>
    </row>
    <row r="32" spans="1:8" ht="15">
      <c r="A32" t="s">
        <v>158</v>
      </c>
      <c r="B32" t="s">
        <v>461</v>
      </c>
      <c r="D32" t="s">
        <v>401</v>
      </c>
      <c r="E32" s="24" t="s">
        <v>437</v>
      </c>
      <c r="F32" s="24">
        <v>0</v>
      </c>
      <c r="G32" s="30" t="s">
        <v>11</v>
      </c>
      <c r="H32" t="s">
        <v>462</v>
      </c>
    </row>
    <row r="33" spans="1:8" ht="15">
      <c r="A33" t="s">
        <v>162</v>
      </c>
      <c r="B33" t="s">
        <v>463</v>
      </c>
      <c r="D33" t="s">
        <v>406</v>
      </c>
      <c r="E33" s="24" t="s">
        <v>437</v>
      </c>
      <c r="F33" s="24"/>
      <c r="G33" s="30"/>
      <c r="H33" t="s">
        <v>464</v>
      </c>
    </row>
    <row r="34" spans="1:8" ht="15">
      <c r="A34" t="s">
        <v>166</v>
      </c>
      <c r="B34" t="s">
        <v>465</v>
      </c>
      <c r="D34" t="s">
        <v>401</v>
      </c>
      <c r="E34" s="24">
        <v>1</v>
      </c>
      <c r="F34" s="24">
        <v>1</v>
      </c>
      <c r="G34" s="30" t="s">
        <v>16</v>
      </c>
      <c r="H34" t="s">
        <v>466</v>
      </c>
    </row>
    <row r="35" spans="1:8" ht="15">
      <c r="A35" t="s">
        <v>170</v>
      </c>
      <c r="B35" t="s">
        <v>467</v>
      </c>
      <c r="D35" t="s">
        <v>406</v>
      </c>
      <c r="E35" s="24">
        <v>1</v>
      </c>
      <c r="F35" s="24">
        <v>0</v>
      </c>
      <c r="G35" s="30" t="s">
        <v>11</v>
      </c>
      <c r="H35" s="28" t="s">
        <v>468</v>
      </c>
    </row>
    <row r="36" spans="1:8" ht="15">
      <c r="A36" t="s">
        <v>174</v>
      </c>
      <c r="B36" t="s">
        <v>469</v>
      </c>
      <c r="D36" t="s">
        <v>406</v>
      </c>
      <c r="E36" s="24" t="s">
        <v>437</v>
      </c>
      <c r="F36" s="24"/>
      <c r="G36" s="30"/>
      <c r="H36" t="s">
        <v>470</v>
      </c>
    </row>
    <row r="37" spans="1:8" ht="15">
      <c r="A37" t="s">
        <v>179</v>
      </c>
      <c r="B37" t="s">
        <v>471</v>
      </c>
      <c r="D37" t="s">
        <v>406</v>
      </c>
      <c r="E37" s="24" t="s">
        <v>437</v>
      </c>
      <c r="F37" s="24"/>
      <c r="G37" s="30"/>
    </row>
    <row r="38" spans="1:8" ht="15">
      <c r="A38" t="s">
        <v>182</v>
      </c>
      <c r="B38" t="s">
        <v>472</v>
      </c>
      <c r="D38" t="s">
        <v>401</v>
      </c>
      <c r="E38" s="24" t="s">
        <v>437</v>
      </c>
      <c r="F38" s="24">
        <v>0</v>
      </c>
      <c r="G38" s="30" t="s">
        <v>8</v>
      </c>
      <c r="H38" t="s">
        <v>473</v>
      </c>
    </row>
    <row r="39" spans="1:8" ht="15">
      <c r="A39" t="s">
        <v>186</v>
      </c>
      <c r="B39" t="s">
        <v>474</v>
      </c>
      <c r="D39" t="s">
        <v>401</v>
      </c>
      <c r="E39" s="24">
        <v>1</v>
      </c>
      <c r="F39" s="24">
        <v>1</v>
      </c>
      <c r="G39" s="30" t="s">
        <v>16</v>
      </c>
      <c r="H39" t="s">
        <v>475</v>
      </c>
    </row>
    <row r="40" spans="1:8" ht="15">
      <c r="A40" t="s">
        <v>190</v>
      </c>
      <c r="B40" t="s">
        <v>476</v>
      </c>
      <c r="D40" t="s">
        <v>401</v>
      </c>
      <c r="E40" s="24">
        <v>1</v>
      </c>
      <c r="F40" s="24">
        <v>1</v>
      </c>
      <c r="G40" s="30" t="s">
        <v>16</v>
      </c>
      <c r="H40" t="s">
        <v>477</v>
      </c>
    </row>
    <row r="41" spans="1:8" ht="15">
      <c r="A41" t="s">
        <v>195</v>
      </c>
      <c r="B41" t="s">
        <v>478</v>
      </c>
      <c r="D41" t="s">
        <v>406</v>
      </c>
      <c r="E41" s="24">
        <v>1</v>
      </c>
      <c r="F41" s="24"/>
      <c r="G41" s="30"/>
      <c r="H41" t="s">
        <v>479</v>
      </c>
    </row>
    <row r="42" spans="1:8" ht="15">
      <c r="A42" t="s">
        <v>200</v>
      </c>
      <c r="B42" t="s">
        <v>480</v>
      </c>
      <c r="D42" t="s">
        <v>406</v>
      </c>
      <c r="E42" s="24">
        <v>1</v>
      </c>
      <c r="F42" s="24">
        <v>0</v>
      </c>
      <c r="G42" s="30" t="s">
        <v>11</v>
      </c>
      <c r="H42" t="s">
        <v>481</v>
      </c>
    </row>
    <row r="43" spans="1:8" ht="15">
      <c r="A43" t="s">
        <v>205</v>
      </c>
      <c r="B43" t="s">
        <v>482</v>
      </c>
      <c r="D43" t="s">
        <v>406</v>
      </c>
      <c r="E43" s="24">
        <v>1</v>
      </c>
      <c r="F43" s="24">
        <v>0</v>
      </c>
      <c r="G43" s="30" t="s">
        <v>11</v>
      </c>
      <c r="H43" t="s">
        <v>483</v>
      </c>
    </row>
    <row r="44" spans="1:8" ht="15">
      <c r="A44" t="s">
        <v>208</v>
      </c>
      <c r="B44" t="s">
        <v>484</v>
      </c>
      <c r="D44" t="s">
        <v>401</v>
      </c>
      <c r="E44" s="24" t="s">
        <v>437</v>
      </c>
      <c r="F44" s="24">
        <v>0</v>
      </c>
      <c r="G44" s="30" t="s">
        <v>11</v>
      </c>
      <c r="H44" t="s">
        <v>485</v>
      </c>
    </row>
    <row r="45" spans="1:8" ht="15">
      <c r="A45" t="s">
        <v>212</v>
      </c>
      <c r="B45" t="s">
        <v>486</v>
      </c>
      <c r="D45" t="s">
        <v>406</v>
      </c>
      <c r="E45" s="24">
        <v>1</v>
      </c>
      <c r="F45" s="24">
        <v>1</v>
      </c>
      <c r="G45" s="30" t="s">
        <v>16</v>
      </c>
      <c r="H45" t="s">
        <v>487</v>
      </c>
    </row>
    <row r="46" spans="1:8" ht="15">
      <c r="A46" t="s">
        <v>215</v>
      </c>
      <c r="B46" t="s">
        <v>488</v>
      </c>
      <c r="D46" t="s">
        <v>406</v>
      </c>
      <c r="E46" s="24" t="s">
        <v>437</v>
      </c>
      <c r="F46" s="24">
        <v>1</v>
      </c>
      <c r="G46" s="30" t="s">
        <v>16</v>
      </c>
      <c r="H46" t="s">
        <v>489</v>
      </c>
    </row>
    <row r="47" spans="1:8" ht="15">
      <c r="A47" t="s">
        <v>218</v>
      </c>
      <c r="B47" t="s">
        <v>490</v>
      </c>
      <c r="D47" t="s">
        <v>406</v>
      </c>
      <c r="E47" s="24">
        <v>1</v>
      </c>
      <c r="F47" s="24">
        <v>1</v>
      </c>
      <c r="G47" s="30" t="s">
        <v>16</v>
      </c>
      <c r="H47" t="s">
        <v>491</v>
      </c>
    </row>
    <row r="48" spans="1:8" ht="15">
      <c r="A48" t="s">
        <v>220</v>
      </c>
      <c r="B48" t="s">
        <v>492</v>
      </c>
      <c r="D48" t="s">
        <v>406</v>
      </c>
      <c r="E48" s="24" t="s">
        <v>437</v>
      </c>
      <c r="F48" s="24">
        <v>0</v>
      </c>
      <c r="G48" s="30" t="s">
        <v>8</v>
      </c>
      <c r="H48" t="s">
        <v>493</v>
      </c>
    </row>
    <row r="49" spans="1:8" ht="15">
      <c r="A49" t="s">
        <v>222</v>
      </c>
      <c r="B49" t="s">
        <v>494</v>
      </c>
      <c r="D49" t="s">
        <v>406</v>
      </c>
      <c r="E49" s="24">
        <v>0</v>
      </c>
      <c r="F49" s="24"/>
      <c r="G49" s="30"/>
      <c r="H49" t="s">
        <v>495</v>
      </c>
    </row>
    <row r="50" spans="1:8" ht="15">
      <c r="A50" t="s">
        <v>225</v>
      </c>
      <c r="B50" t="s">
        <v>496</v>
      </c>
      <c r="D50" t="s">
        <v>401</v>
      </c>
      <c r="E50" s="24">
        <v>1</v>
      </c>
      <c r="F50" s="24">
        <v>0</v>
      </c>
      <c r="G50" s="30" t="s">
        <v>11</v>
      </c>
      <c r="H50" t="s">
        <v>497</v>
      </c>
    </row>
    <row r="51" spans="1:8" ht="15">
      <c r="A51" t="s">
        <v>227</v>
      </c>
      <c r="B51" t="s">
        <v>498</v>
      </c>
      <c r="D51" t="s">
        <v>406</v>
      </c>
      <c r="E51" s="24" t="s">
        <v>437</v>
      </c>
      <c r="F51" s="24"/>
      <c r="G51" s="30"/>
      <c r="H51" t="s">
        <v>499</v>
      </c>
    </row>
    <row r="52" spans="1:8" ht="15">
      <c r="A52" t="s">
        <v>228</v>
      </c>
      <c r="B52" t="s">
        <v>500</v>
      </c>
      <c r="D52" t="s">
        <v>406</v>
      </c>
      <c r="E52" s="24">
        <v>1</v>
      </c>
      <c r="F52" s="24">
        <v>0</v>
      </c>
      <c r="G52" s="30" t="s">
        <v>8</v>
      </c>
      <c r="H52" t="s">
        <v>501</v>
      </c>
    </row>
    <row r="53" spans="1:8" ht="15">
      <c r="A53" t="s">
        <v>230</v>
      </c>
      <c r="B53" t="s">
        <v>502</v>
      </c>
      <c r="D53" t="s">
        <v>406</v>
      </c>
      <c r="E53" s="24">
        <v>1</v>
      </c>
      <c r="F53" s="24">
        <v>0</v>
      </c>
      <c r="G53" s="30" t="s">
        <v>11</v>
      </c>
      <c r="H53" t="s">
        <v>503</v>
      </c>
    </row>
    <row r="54" spans="1:8" ht="15">
      <c r="A54" t="s">
        <v>233</v>
      </c>
      <c r="B54" t="s">
        <v>504</v>
      </c>
      <c r="D54" t="s">
        <v>406</v>
      </c>
      <c r="E54" s="24" t="s">
        <v>437</v>
      </c>
      <c r="F54" s="24">
        <v>0</v>
      </c>
      <c r="G54" s="30" t="s">
        <v>8</v>
      </c>
      <c r="H54" t="s">
        <v>503</v>
      </c>
    </row>
    <row r="55" spans="1:8" ht="15">
      <c r="A55" t="s">
        <v>237</v>
      </c>
      <c r="B55" t="s">
        <v>505</v>
      </c>
      <c r="D55" t="s">
        <v>401</v>
      </c>
      <c r="E55" s="24" t="s">
        <v>437</v>
      </c>
      <c r="F55" s="24">
        <v>0</v>
      </c>
      <c r="G55" s="30" t="s">
        <v>8</v>
      </c>
      <c r="H55" t="s">
        <v>506</v>
      </c>
    </row>
    <row r="56" spans="1:8" ht="15">
      <c r="A56" t="s">
        <v>240</v>
      </c>
      <c r="B56" t="s">
        <v>507</v>
      </c>
      <c r="D56" t="s">
        <v>406</v>
      </c>
      <c r="E56" s="24">
        <v>1</v>
      </c>
      <c r="F56" s="24"/>
      <c r="G56" s="30"/>
      <c r="H56" t="s">
        <v>508</v>
      </c>
    </row>
    <row r="57" spans="1:8" ht="15">
      <c r="A57" t="s">
        <v>243</v>
      </c>
      <c r="B57" t="s">
        <v>509</v>
      </c>
      <c r="D57" t="s">
        <v>401</v>
      </c>
      <c r="E57" s="24" t="s">
        <v>437</v>
      </c>
      <c r="F57" s="24">
        <v>0</v>
      </c>
      <c r="G57" s="30" t="s">
        <v>8</v>
      </c>
      <c r="H57" t="s">
        <v>510</v>
      </c>
    </row>
    <row r="58" spans="1:8" ht="15">
      <c r="A58" t="s">
        <v>245</v>
      </c>
      <c r="B58" t="s">
        <v>511</v>
      </c>
      <c r="D58" t="s">
        <v>406</v>
      </c>
      <c r="E58" s="24">
        <v>1</v>
      </c>
      <c r="F58" s="24">
        <v>1</v>
      </c>
      <c r="G58" s="30" t="s">
        <v>411</v>
      </c>
      <c r="H58" t="s">
        <v>512</v>
      </c>
    </row>
    <row r="59" spans="1:8" ht="15">
      <c r="A59" t="s">
        <v>247</v>
      </c>
      <c r="B59" t="s">
        <v>513</v>
      </c>
      <c r="D59" t="s">
        <v>406</v>
      </c>
      <c r="E59" s="24" t="s">
        <v>437</v>
      </c>
      <c r="F59" s="24">
        <v>0</v>
      </c>
      <c r="G59" s="30" t="s">
        <v>8</v>
      </c>
      <c r="H59" t="s">
        <v>514</v>
      </c>
    </row>
    <row r="60" spans="1:8" ht="15">
      <c r="A60" t="s">
        <v>249</v>
      </c>
      <c r="B60" t="s">
        <v>515</v>
      </c>
      <c r="D60" t="s">
        <v>401</v>
      </c>
      <c r="E60" s="24" t="s">
        <v>437</v>
      </c>
      <c r="F60" s="24">
        <v>0</v>
      </c>
      <c r="G60" s="30" t="s">
        <v>11</v>
      </c>
      <c r="H60" t="s">
        <v>516</v>
      </c>
    </row>
  </sheetData>
  <hyperlinks>
    <hyperlink ref="H35" r:id="rId1" xr:uid="{33C00A5C-3214-4C7C-BA82-8ABF12CC3B7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DE02-25E8-4EDD-A978-F98581FADC66}">
  <dimension ref="A1:A3"/>
  <sheetViews>
    <sheetView workbookViewId="0">
      <selection activeCell="A2" sqref="A2"/>
    </sheetView>
  </sheetViews>
  <sheetFormatPr defaultRowHeight="15"/>
  <sheetData>
    <row r="1" spans="1:1">
      <c r="A1" s="23" t="s">
        <v>517</v>
      </c>
    </row>
    <row r="2" spans="1:1">
      <c r="A2" s="28" t="s">
        <v>518</v>
      </c>
    </row>
    <row r="3" spans="1:1">
      <c r="A3" s="28" t="s">
        <v>519</v>
      </c>
    </row>
  </sheetData>
  <hyperlinks>
    <hyperlink ref="A2" r:id="rId1" xr:uid="{2DB7A93B-B677-4D08-A504-1AD0D1774E26}"/>
    <hyperlink ref="A3" r:id="rId2" xr:uid="{5BEE6F24-9580-4F28-B4E4-FCCD91DDDA0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D A A B Q S w M E F A A C A A g A Y F l 8 U 0 + g m v G j A A A A 9 Q A A A B I A H A B D b 2 5 m a W c v U G F j a 2 F n Z S 5 4 b W w g o h g A K K A U A A A A A A A A A A A A A A A A A A A A A A A A A A A A h Y 9 B D o I w F E S v Q r q n R Y w G y a f E s J X E x M S 4 b U q F R v g Y W i x 3 c + G R v I I Y R d 2 5 n H l v M X O / 3 i A d m t q 7 q M 7 o F h M y o w H x F M q 2 0 F g m p L d H P y I p h 6 2 Q J 1 E q b 5 T R x I M p E l J Z e 4 4 Z c 8 5 R N 6 d t V 7 I w C G b s k G 9 2 s l K N I B 9 Z / 5 d 9 j c Y K l I p w 2 L / G 8 J C u I r p Y j p O A T R 3 k G r 8 8 H N m T / p S Q 9 b X t O 8 U V + t k a 2 B S B v S / w B 1 B L A w Q U A A I A C A B g W X x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F l 8 U w J L C Z v m A A A A h A E A A B M A H A B G b 3 J t d W x h c y 9 T Z W N 0 a W 9 u M S 5 t I K I Y A C i g F A A A A A A A A A A A A A A A A A A A A A A A A A A A A H W O M W v D M B C F d 4 P / g 1 A X G 2 w p X R s 6 O Z 0 C o Z B A h 9 L h Y l 9 s g S w Z 6 1 y n D f n v l a P E t I V o u c e 7 T + + d w 5 K U N W w b 5 u M y j u L I N d B j x V a 2 H F o 0 x J 6 Z R o o j 5 t / W D n 2 J 3 n n D v X i F G p N J F N a Q B 1 3 C G 6 L O P U k 5 j q N o Q B + + P N 9 p I B Q l y E M / K H I 5 m C r / x L p W 6 O R 1 5 p B / S 5 6 m W W h Z A c H C l 4 S 2 0 + L 8 P j k f 1 + 0 D f z l 2 P s S f W D R K V z 0 a 7 u E d 7 D W K s L r o w u q h N c k l L G N 8 Z j N 2 4 m t l K i / 4 B l r k f 5 d 8 h 0 f i 5 4 m 6 u e K G z 8 b / f + J 3 w G y G p D S O l L l / + v I H U E s B A i 0 A F A A C A A g A Y F l 8 U 0 + g m v G j A A A A 9 Q A A A B I A A A A A A A A A A A A A A A A A A A A A A E N v b m Z p Z y 9 Q Y W N r Y W d l L n h t b F B L A Q I t A B Q A A g A I A G B Z f F M P y u m r p A A A A O k A A A A T A A A A A A A A A A A A A A A A A O 8 A A A B b Q 2 9 u d G V u d F 9 U e X B l c 1 0 u e G 1 s U E s B A i 0 A F A A C A A g A Y F l 8 U w J L C Z v m A A A A h A E A A B M A A A A A A A A A A A A A A A A A 4 A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g s A A A A A A A B g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9 j d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O F Q x N j o x M D o x O C 4 3 O T k z M j U y W i I g L z 4 8 R W 5 0 c n k g V H l w Z T 0 i R m l s b E N v b H V t b l R 5 c G V z I i B W Y W x 1 Z T 0 i c 0 J n W U d C Z 1 l H I i A v P j x F b n R y e S B U e X B l P S J G a W x s Q 2 9 s d W 1 u T m F t Z X M i I F Z h b H V l P S J z W y Z x d W 9 0 O 0 t p b m Q m c X V v d D s s J n F 1 b 3 Q 7 T m F t Z S Z x d W 9 0 O y w m c X V v d D t D a G l s Z H J l b i 5 L a W 5 k J n F 1 b 3 Q 7 L C Z x d W 9 0 O 0 N o a W x k c m V u L k 5 h b W U m c X V v d D s s J n F 1 b 3 Q 7 Q 2 h p b G R y Z W 4 u V G V 4 d C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0 N o a W x k c m V u L k t p b m Q s M n 0 m c X V v d D s s J n F 1 b 3 Q 7 U 2 V j d G l v b j E v R G 9 j d W 1 l b n Q v Q X V 0 b 1 J l b W 9 2 Z W R D b 2 x 1 b W 5 z M S 5 7 Q 2 h p b G R y Z W 4 u T m F t Z S w z f S Z x d W 9 0 O y w m c X V v d D t T Z W N 0 a W 9 u M S 9 E b 2 N 1 b W V u d C 9 B d X R v U m V t b 3 Z l Z E N v b H V t b n M x L n t D a G l s Z H J l b i 5 U Z X h 0 L D R 9 J n F 1 b 3 Q 7 L C Z x d W 9 0 O 1 N l Y 3 R p b 2 4 x L 0 R v Y 3 V t Z W 5 0 L 0 F 1 d G 9 S Z W 1 v d m V k Q 2 9 s d W 1 u c z E u e 1 R l e H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0 N o a W x k c m V u L k t p b m Q s M n 0 m c X V v d D s s J n F 1 b 3 Q 7 U 2 V j d G l v b j E v R G 9 j d W 1 l b n Q v Q X V 0 b 1 J l b W 9 2 Z W R D b 2 x 1 b W 5 z M S 5 7 Q 2 h p b G R y Z W 4 u T m F t Z S w z f S Z x d W 9 0 O y w m c X V v d D t T Z W N 0 a W 9 u M S 9 E b 2 N 1 b W V u d C 9 B d X R v U m V t b 3 Z l Z E N v b H V t b n M x L n t D a G l s Z H J l b i 5 U Z X h 0 L D R 9 J n F 1 b 3 Q 7 L C Z x d W 9 0 O 1 N l Y 3 R p b 2 4 x L 0 R v Y 3 V t Z W 5 0 L 0 F 1 d G 9 S Z W 1 v d m V k Q 2 9 s d W 1 u c z E u e 1 R l e H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X h w Y W 5 k Z W Q l M j B D a G l s Z H J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/ 1 1 o P I l W S q U p 0 5 x a W 8 x 7 A A A A A A I A A A A A A B B m A A A A A Q A A I A A A A B 8 5 4 t f 8 a W y 0 r 8 R K A t y K u N L j 6 F p A Q 0 K 8 H 3 T 6 w N O i 9 S M e A A A A A A 6 A A A A A A g A A I A A A A P h b 1 v w S i J k y w F l E a k Z u q x R u A U m V T J + j K Y t K H G F / U 0 a U U A A A A M j w Q W a I O d I H 3 + Q L v w p r J A 6 q z x h T w H t 1 3 E / Q p C i 8 8 g G v D 2 U a e Z S d P Q J A Q F Y / U u r m G P I l c a W c m L N d j I n 0 e Q 7 / a y k y g q V 2 r p a 8 Y S X S s h i q q H g V Q A A A A F w V K m M i q G 6 + R L J a 3 + F y A L S h v Y I D i u 0 A R y w i h o P l t h C 5 S S s v 2 Y R E / V b 9 2 2 g f 3 l 6 O h e G g a x o B q m b 0 F A 7 H G 8 d 0 Q I c = < / D a t a M a s h u p > 
</file>

<file path=customXml/itemProps1.xml><?xml version="1.0" encoding="utf-8"?>
<ds:datastoreItem xmlns:ds="http://schemas.openxmlformats.org/officeDocument/2006/customXml" ds:itemID="{ACC8A7E2-3D82-4E67-85CC-66A64633F9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Aline</dc:creator>
  <cp:keywords/>
  <dc:description/>
  <cp:lastModifiedBy/>
  <cp:revision/>
  <dcterms:created xsi:type="dcterms:W3CDTF">2021-11-28T15:42:29Z</dcterms:created>
  <dcterms:modified xsi:type="dcterms:W3CDTF">2021-11-28T20:36:22Z</dcterms:modified>
  <cp:category/>
  <cp:contentStatus/>
</cp:coreProperties>
</file>