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_xlnm._FilterDatabase" localSheetId="3" hidden="1">Sheet4!$A$1:$L$8</definedName>
    <definedName name="_xlnm.Print_Titles" localSheetId="4">Sheet5!$1:$1</definedName>
  </definedNames>
  <calcPr calcId="124519"/>
  <pivotCaches>
    <pivotCache cacheId="0" r:id="rId9"/>
  </pivotCaches>
</workbook>
</file>

<file path=xl/calcChain.xml><?xml version="1.0" encoding="utf-8"?>
<calcChain xmlns="http://schemas.openxmlformats.org/spreadsheetml/2006/main">
  <c r="L4" i="4"/>
  <c r="K7"/>
  <c r="K8"/>
  <c r="K5"/>
  <c r="K3"/>
  <c r="J3"/>
  <c r="L3" i="8"/>
  <c r="L4"/>
  <c r="L5"/>
  <c r="L6"/>
  <c r="L7"/>
  <c r="L8"/>
  <c r="L9"/>
  <c r="L10"/>
  <c r="L2"/>
  <c r="K3"/>
  <c r="K4"/>
  <c r="K5"/>
  <c r="K6"/>
  <c r="K7"/>
  <c r="K8"/>
  <c r="K9"/>
  <c r="K10"/>
  <c r="K2"/>
  <c r="J3"/>
  <c r="J4"/>
  <c r="J5"/>
  <c r="J6"/>
  <c r="J7"/>
  <c r="J8"/>
  <c r="J9"/>
  <c r="J10"/>
  <c r="J2"/>
  <c r="H2"/>
  <c r="F3" i="4"/>
  <c r="I3" i="8"/>
  <c r="I4"/>
  <c r="I5"/>
  <c r="I6"/>
  <c r="I7"/>
  <c r="I8"/>
  <c r="I9"/>
  <c r="I10"/>
  <c r="I2"/>
  <c r="H3"/>
  <c r="H4"/>
  <c r="H5"/>
  <c r="H6"/>
  <c r="H7"/>
  <c r="H8"/>
  <c r="H9"/>
  <c r="H10"/>
  <c r="W6" i="4"/>
  <c r="W7"/>
  <c r="W8"/>
  <c r="W9"/>
  <c r="W10"/>
  <c r="W11"/>
  <c r="W5"/>
  <c r="I3"/>
  <c r="V6"/>
  <c r="V7"/>
  <c r="V8"/>
  <c r="V9"/>
  <c r="V10"/>
  <c r="V11"/>
  <c r="V5"/>
  <c r="U6"/>
  <c r="U7"/>
  <c r="U8"/>
  <c r="U9"/>
  <c r="U10"/>
  <c r="U11"/>
  <c r="U5"/>
  <c r="T6"/>
  <c r="T7"/>
  <c r="T8"/>
  <c r="T9"/>
  <c r="T10"/>
  <c r="T11"/>
  <c r="T5"/>
  <c r="Q12"/>
  <c r="R12"/>
  <c r="S12"/>
  <c r="E5" i="7"/>
  <c r="E3"/>
  <c r="E4"/>
  <c r="E6"/>
  <c r="E7"/>
  <c r="E2"/>
  <c r="J12" i="4"/>
  <c r="L3"/>
  <c r="L5"/>
  <c r="L6"/>
  <c r="L7"/>
  <c r="L8"/>
  <c r="F8"/>
  <c r="G8"/>
  <c r="H8"/>
  <c r="I8"/>
  <c r="J8"/>
  <c r="H3"/>
  <c r="H4"/>
  <c r="H5"/>
  <c r="H6"/>
  <c r="H7"/>
  <c r="J4"/>
  <c r="J5"/>
  <c r="J6"/>
  <c r="J7"/>
  <c r="I4"/>
  <c r="I5"/>
  <c r="I6"/>
  <c r="I7"/>
  <c r="G4"/>
  <c r="G5"/>
  <c r="G6"/>
  <c r="G7"/>
  <c r="G3"/>
  <c r="F4"/>
  <c r="K4" s="1"/>
  <c r="F5"/>
  <c r="F6"/>
  <c r="K6" s="1"/>
  <c r="F7"/>
</calcChain>
</file>

<file path=xl/sharedStrings.xml><?xml version="1.0" encoding="utf-8"?>
<sst xmlns="http://schemas.openxmlformats.org/spreadsheetml/2006/main" count="494" uniqueCount="118">
  <si>
    <t>Sr No.</t>
  </si>
  <si>
    <t>Name of student</t>
  </si>
  <si>
    <t>Sub 1</t>
  </si>
  <si>
    <t>Sub 2</t>
  </si>
  <si>
    <t>Sub 3</t>
  </si>
  <si>
    <t>Total</t>
  </si>
  <si>
    <t>Max</t>
  </si>
  <si>
    <t>Min</t>
  </si>
  <si>
    <t>Count</t>
  </si>
  <si>
    <t>Avg</t>
  </si>
  <si>
    <t>%Age</t>
  </si>
  <si>
    <t>Result</t>
  </si>
  <si>
    <t>Student Record</t>
  </si>
  <si>
    <t>Jass</t>
  </si>
  <si>
    <t>Khushi</t>
  </si>
  <si>
    <t>Pallavi</t>
  </si>
  <si>
    <t>Komal</t>
  </si>
  <si>
    <t>Shiv</t>
  </si>
  <si>
    <t>Rishi</t>
  </si>
  <si>
    <t xml:space="preserve">Sr No. </t>
  </si>
  <si>
    <t>Name of Emp</t>
  </si>
  <si>
    <t>Location</t>
  </si>
  <si>
    <t>Sales</t>
  </si>
  <si>
    <t>Purchase</t>
  </si>
  <si>
    <t>Mumbai</t>
  </si>
  <si>
    <t>Chd</t>
  </si>
  <si>
    <t>Delhi</t>
  </si>
  <si>
    <t>Department</t>
  </si>
  <si>
    <t>Mukerian</t>
  </si>
  <si>
    <t>IF</t>
  </si>
  <si>
    <t>IF..OF</t>
  </si>
  <si>
    <t>IF…IF</t>
  </si>
  <si>
    <t>IF. AND</t>
  </si>
  <si>
    <t>Schollership</t>
  </si>
  <si>
    <t>Name</t>
  </si>
  <si>
    <t>Father's Name</t>
  </si>
  <si>
    <t>English</t>
  </si>
  <si>
    <t>Hindi</t>
  </si>
  <si>
    <t xml:space="preserve">Math </t>
  </si>
  <si>
    <t>Science</t>
  </si>
  <si>
    <t>S.S.T</t>
  </si>
  <si>
    <t>Mr. mohan</t>
  </si>
  <si>
    <t>Mr. Sohan</t>
  </si>
  <si>
    <t>Mr.Sujal</t>
  </si>
  <si>
    <t>Mr.Jai</t>
  </si>
  <si>
    <t>Mr.Kabir</t>
  </si>
  <si>
    <t>Mr.Rakesh</t>
  </si>
  <si>
    <t>Sales Man</t>
  </si>
  <si>
    <t>Sates</t>
  </si>
  <si>
    <t>Khushu</t>
  </si>
  <si>
    <t>Rishu</t>
  </si>
  <si>
    <t>Shivu</t>
  </si>
  <si>
    <t>Sunali</t>
  </si>
  <si>
    <t>Urvashi</t>
  </si>
  <si>
    <t>Sneha</t>
  </si>
  <si>
    <t>Kirti</t>
  </si>
  <si>
    <t>Ritika</t>
  </si>
  <si>
    <t>Grocery</t>
  </si>
  <si>
    <t>Garments</t>
  </si>
  <si>
    <t>Electorincs</t>
  </si>
  <si>
    <t>Utarpardesh</t>
  </si>
  <si>
    <t>Punjab</t>
  </si>
  <si>
    <t>Emp ID</t>
  </si>
  <si>
    <t>Date</t>
  </si>
  <si>
    <t>Salesman</t>
  </si>
  <si>
    <t>Product</t>
  </si>
  <si>
    <t>State</t>
  </si>
  <si>
    <t>Pallu</t>
  </si>
  <si>
    <t>Khush</t>
  </si>
  <si>
    <t>Qty</t>
  </si>
  <si>
    <t>Computer</t>
  </si>
  <si>
    <t>Monitor</t>
  </si>
  <si>
    <t>Mouse</t>
  </si>
  <si>
    <t>Printer</t>
  </si>
  <si>
    <t>Jeans</t>
  </si>
  <si>
    <t>Headphones</t>
  </si>
  <si>
    <t>Bags</t>
  </si>
  <si>
    <t>Suit</t>
  </si>
  <si>
    <t>Laptop</t>
  </si>
  <si>
    <t>T-shirt</t>
  </si>
  <si>
    <t>Pants</t>
  </si>
  <si>
    <t>Speaker</t>
  </si>
  <si>
    <t>Keyboard</t>
  </si>
  <si>
    <t>Handbag</t>
  </si>
  <si>
    <t>Schoolbag</t>
  </si>
  <si>
    <t>Electronics</t>
  </si>
  <si>
    <t>bags</t>
  </si>
  <si>
    <t>UP</t>
  </si>
  <si>
    <t>Row Labels</t>
  </si>
  <si>
    <t>Grand Total</t>
  </si>
  <si>
    <t>Sum of Sales</t>
  </si>
  <si>
    <t>(All)</t>
  </si>
  <si>
    <t>Customer Name</t>
  </si>
  <si>
    <t>Rate</t>
  </si>
  <si>
    <t>Quantity</t>
  </si>
  <si>
    <t>Amount</t>
  </si>
  <si>
    <t>Kajal</t>
  </si>
  <si>
    <t>Poonam</t>
  </si>
  <si>
    <t>Sonam</t>
  </si>
  <si>
    <t>Book</t>
  </si>
  <si>
    <t>Pencil</t>
  </si>
  <si>
    <t>Pen</t>
  </si>
  <si>
    <t>Eraser</t>
  </si>
  <si>
    <t>Shopner</t>
  </si>
  <si>
    <t>Notebook</t>
  </si>
  <si>
    <t xml:space="preserve"> </t>
  </si>
  <si>
    <t>khushi</t>
  </si>
  <si>
    <t>meenu</t>
  </si>
  <si>
    <t>jerry</t>
  </si>
  <si>
    <t>tom</t>
  </si>
  <si>
    <t>Class</t>
  </si>
  <si>
    <t>Roll No</t>
  </si>
  <si>
    <t>Sub1</t>
  </si>
  <si>
    <t>Sub2</t>
  </si>
  <si>
    <t>Sub3</t>
  </si>
  <si>
    <t>Meenu</t>
  </si>
  <si>
    <t>10th</t>
  </si>
  <si>
    <t>Average</t>
  </si>
</sst>
</file>

<file path=xl/styles.xml><?xml version="1.0" encoding="utf-8"?>
<styleSheet xmlns="http://schemas.openxmlformats.org/spreadsheetml/2006/main">
  <numFmts count="1">
    <numFmt numFmtId="164" formatCode="#&quot;Pcs&quot;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2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Alignment="1">
      <alignment vertical="center"/>
    </xf>
    <xf numFmtId="0" fontId="0" fillId="0" borderId="1" xfId="0" applyBorder="1"/>
    <xf numFmtId="2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0" fillId="0" borderId="0" xfId="0" applyAlignment="1"/>
    <xf numFmtId="0" fontId="5" fillId="3" borderId="0" xfId="0" applyFont="1" applyFill="1" applyAlignment="1">
      <alignment horizontal="center" vertical="center"/>
    </xf>
    <xf numFmtId="0" fontId="0" fillId="8" borderId="2" xfId="0" applyFont="1" applyFill="1" applyBorder="1"/>
    <xf numFmtId="0" fontId="0" fillId="8" borderId="3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8" borderId="4" xfId="0" applyFont="1" applyFill="1" applyBorder="1"/>
    <xf numFmtId="0" fontId="0" fillId="8" borderId="5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/>
    <xf numFmtId="0" fontId="2" fillId="7" borderId="0" xfId="0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0" fillId="0" borderId="0" xfId="0" applyNumberFormat="1"/>
    <xf numFmtId="0" fontId="6" fillId="0" borderId="0" xfId="0" applyFont="1"/>
    <xf numFmtId="0" fontId="0" fillId="0" borderId="0" xfId="0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Normal" xfId="0" builtinId="0"/>
  </cellStyles>
  <dxfs count="1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scheme val="major"/>
      </font>
      <fill>
        <patternFill patternType="solid">
          <fgColor indexed="64"/>
          <bgColor rgb="FFFFFF00"/>
        </patternFill>
      </fill>
      <alignment horizontal="center" vertical="center" textRotation="0" wrapText="0" indent="0" relativeIndent="0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Sheet1!$B$15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cat>
            <c:strRef>
              <c:f>Sheet1!$A$16:$A$21</c:f>
              <c:strCache>
                <c:ptCount val="6"/>
                <c:pt idx="0">
                  <c:v>Khushi</c:v>
                </c:pt>
                <c:pt idx="1">
                  <c:v>Jass</c:v>
                </c:pt>
                <c:pt idx="2">
                  <c:v>Pallavi</c:v>
                </c:pt>
                <c:pt idx="3">
                  <c:v>Komal</c:v>
                </c:pt>
                <c:pt idx="4">
                  <c:v>Shiv</c:v>
                </c:pt>
                <c:pt idx="5">
                  <c:v>Rishi</c:v>
                </c:pt>
              </c:strCache>
            </c:strRef>
          </c:cat>
          <c:val>
            <c:numRef>
              <c:f>Sheet1!$B$16:$B$21</c:f>
              <c:numCache>
                <c:formatCode>General</c:formatCode>
                <c:ptCount val="6"/>
                <c:pt idx="0">
                  <c:v>45</c:v>
                </c:pt>
                <c:pt idx="1">
                  <c:v>54</c:v>
                </c:pt>
                <c:pt idx="2">
                  <c:v>56</c:v>
                </c:pt>
                <c:pt idx="3">
                  <c:v>76</c:v>
                </c:pt>
                <c:pt idx="4">
                  <c:v>87</c:v>
                </c:pt>
                <c:pt idx="5">
                  <c:v>67</c:v>
                </c:pt>
              </c:numCache>
            </c:numRef>
          </c:val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Hindi</c:v>
                </c:pt>
              </c:strCache>
            </c:strRef>
          </c:tx>
          <c:cat>
            <c:strRef>
              <c:f>Sheet1!$A$16:$A$21</c:f>
              <c:strCache>
                <c:ptCount val="6"/>
                <c:pt idx="0">
                  <c:v>Khushi</c:v>
                </c:pt>
                <c:pt idx="1">
                  <c:v>Jass</c:v>
                </c:pt>
                <c:pt idx="2">
                  <c:v>Pallavi</c:v>
                </c:pt>
                <c:pt idx="3">
                  <c:v>Komal</c:v>
                </c:pt>
                <c:pt idx="4">
                  <c:v>Shiv</c:v>
                </c:pt>
                <c:pt idx="5">
                  <c:v>Rishi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98</c:v>
                </c:pt>
                <c:pt idx="1">
                  <c:v>34</c:v>
                </c:pt>
                <c:pt idx="2">
                  <c:v>47</c:v>
                </c:pt>
                <c:pt idx="3">
                  <c:v>45</c:v>
                </c:pt>
                <c:pt idx="4">
                  <c:v>75</c:v>
                </c:pt>
                <c:pt idx="5">
                  <c:v>88</c:v>
                </c:pt>
              </c:numCache>
            </c:numRef>
          </c:val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Math </c:v>
                </c:pt>
              </c:strCache>
            </c:strRef>
          </c:tx>
          <c:cat>
            <c:strRef>
              <c:f>Sheet1!$A$16:$A$21</c:f>
              <c:strCache>
                <c:ptCount val="6"/>
                <c:pt idx="0">
                  <c:v>Khushi</c:v>
                </c:pt>
                <c:pt idx="1">
                  <c:v>Jass</c:v>
                </c:pt>
                <c:pt idx="2">
                  <c:v>Pallavi</c:v>
                </c:pt>
                <c:pt idx="3">
                  <c:v>Komal</c:v>
                </c:pt>
                <c:pt idx="4">
                  <c:v>Shiv</c:v>
                </c:pt>
                <c:pt idx="5">
                  <c:v>Rishi</c:v>
                </c:pt>
              </c:strCache>
            </c:strRef>
          </c:cat>
          <c:val>
            <c:numRef>
              <c:f>Sheet1!$D$16:$D$21</c:f>
              <c:numCache>
                <c:formatCode>General</c:formatCode>
                <c:ptCount val="6"/>
                <c:pt idx="0">
                  <c:v>48</c:v>
                </c:pt>
                <c:pt idx="1">
                  <c:v>67</c:v>
                </c:pt>
                <c:pt idx="2">
                  <c:v>89</c:v>
                </c:pt>
                <c:pt idx="3">
                  <c:v>78</c:v>
                </c:pt>
                <c:pt idx="4">
                  <c:v>98</c:v>
                </c:pt>
                <c:pt idx="5">
                  <c:v>89</c:v>
                </c:pt>
              </c:numCache>
            </c:numRef>
          </c:val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rgbClr val="7030A0"/>
            </a:solidFill>
          </c:spPr>
          <c:cat>
            <c:strRef>
              <c:f>Sheet1!$A$16:$A$21</c:f>
              <c:strCache>
                <c:ptCount val="6"/>
                <c:pt idx="0">
                  <c:v>Khushi</c:v>
                </c:pt>
                <c:pt idx="1">
                  <c:v>Jass</c:v>
                </c:pt>
                <c:pt idx="2">
                  <c:v>Pallavi</c:v>
                </c:pt>
                <c:pt idx="3">
                  <c:v>Komal</c:v>
                </c:pt>
                <c:pt idx="4">
                  <c:v>Shiv</c:v>
                </c:pt>
                <c:pt idx="5">
                  <c:v>Rishi</c:v>
                </c:pt>
              </c:strCache>
            </c:strRef>
          </c:cat>
          <c:val>
            <c:numRef>
              <c:f>Sheet1!$E$16:$E$21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57</c:v>
                </c:pt>
                <c:pt idx="3">
                  <c:v>79</c:v>
                </c:pt>
                <c:pt idx="4">
                  <c:v>98</c:v>
                </c:pt>
                <c:pt idx="5">
                  <c:v>65</c:v>
                </c:pt>
              </c:numCache>
            </c:numRef>
          </c:val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S.S.T</c:v>
                </c:pt>
              </c:strCache>
            </c:strRef>
          </c:tx>
          <c:cat>
            <c:strRef>
              <c:f>Sheet1!$A$16:$A$21</c:f>
              <c:strCache>
                <c:ptCount val="6"/>
                <c:pt idx="0">
                  <c:v>Khushi</c:v>
                </c:pt>
                <c:pt idx="1">
                  <c:v>Jass</c:v>
                </c:pt>
                <c:pt idx="2">
                  <c:v>Pallavi</c:v>
                </c:pt>
                <c:pt idx="3">
                  <c:v>Komal</c:v>
                </c:pt>
                <c:pt idx="4">
                  <c:v>Shiv</c:v>
                </c:pt>
                <c:pt idx="5">
                  <c:v>Rishi</c:v>
                </c:pt>
              </c:strCache>
            </c:strRef>
          </c:cat>
          <c:val>
            <c:numRef>
              <c:f>Sheet1!$F$16:$F$21</c:f>
              <c:numCache>
                <c:formatCode>General</c:formatCode>
                <c:ptCount val="6"/>
                <c:pt idx="0">
                  <c:v>86</c:v>
                </c:pt>
                <c:pt idx="1">
                  <c:v>77</c:v>
                </c:pt>
                <c:pt idx="2">
                  <c:v>57</c:v>
                </c:pt>
                <c:pt idx="3">
                  <c:v>45</c:v>
                </c:pt>
                <c:pt idx="4">
                  <c:v>88</c:v>
                </c:pt>
                <c:pt idx="5">
                  <c:v>54</c:v>
                </c:pt>
              </c:numCache>
            </c:numRef>
          </c:val>
        </c:ser>
        <c:shape val="box"/>
        <c:axId val="140449664"/>
        <c:axId val="140451200"/>
        <c:axId val="0"/>
      </c:bar3DChart>
      <c:catAx>
        <c:axId val="140449664"/>
        <c:scaling>
          <c:orientation val="minMax"/>
        </c:scaling>
        <c:axPos val="b"/>
        <c:majorTickMark val="none"/>
        <c:tickLblPos val="nextTo"/>
        <c:crossAx val="140451200"/>
        <c:crosses val="autoZero"/>
        <c:auto val="1"/>
        <c:lblAlgn val="ctr"/>
        <c:lblOffset val="100"/>
      </c:catAx>
      <c:valAx>
        <c:axId val="1404512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noFill/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140449664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accent2">
        <a:lumMod val="60000"/>
        <a:lumOff val="40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13</xdr:row>
      <xdr:rowOff>114300</xdr:rowOff>
    </xdr:from>
    <xdr:to>
      <xdr:col>15</xdr:col>
      <xdr:colOff>476250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156717</xdr:colOff>
      <xdr:row>8</xdr:row>
      <xdr:rowOff>95251</xdr:rowOff>
    </xdr:from>
    <xdr:to>
      <xdr:col>19</xdr:col>
      <xdr:colOff>266701</xdr:colOff>
      <xdr:row>18</xdr:row>
      <xdr:rowOff>70667</xdr:rowOff>
    </xdr:to>
    <xdr:pic>
      <xdr:nvPicPr>
        <xdr:cNvPr id="3" name="Picture 2" descr="amr-taha-PksS6SX-t-c-unsplash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86567" y="1619251"/>
          <a:ext cx="1938784" cy="188041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16</xdr:col>
      <xdr:colOff>238125</xdr:colOff>
      <xdr:row>3</xdr:row>
      <xdr:rowOff>95250</xdr:rowOff>
    </xdr:from>
    <xdr:to>
      <xdr:col>17</xdr:col>
      <xdr:colOff>485775</xdr:colOff>
      <xdr:row>7</xdr:row>
      <xdr:rowOff>47625</xdr:rowOff>
    </xdr:to>
    <xdr:sp macro="" textlink="">
      <xdr:nvSpPr>
        <xdr:cNvPr id="4" name="Oval 3"/>
        <xdr:cNvSpPr/>
      </xdr:nvSpPr>
      <xdr:spPr>
        <a:xfrm>
          <a:off x="10467975" y="666750"/>
          <a:ext cx="857250" cy="71437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27.570796990738" createdVersion="3" refreshedVersion="3" minRefreshableVersion="3" recordCount="15">
  <cacheSource type="worksheet">
    <worksheetSource ref="A1:H16" sheet="Sheet5"/>
  </cacheSource>
  <cacheFields count="8">
    <cacheField name="Emp ID" numFmtId="0">
      <sharedItems containsSemiMixedTypes="0" containsString="0" containsNumber="1" containsInteger="1" minValue="1001" maxValue="1015" count="15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</sharedItems>
    </cacheField>
    <cacheField name="Date" numFmtId="14">
      <sharedItems containsSemiMixedTypes="0" containsNonDate="0" containsDate="1" containsString="0" minDate="2023-01-07T00:00:00" maxDate="2024-03-08T00:00:00"/>
    </cacheField>
    <cacheField name="Salesman" numFmtId="0">
      <sharedItems count="10">
        <s v="Khushi"/>
        <s v="Jass"/>
        <s v="Pallavi"/>
        <s v="Khushu"/>
        <s v="Komal"/>
        <s v="Shivu"/>
        <s v="Rishi"/>
        <s v="Rishu"/>
        <s v="Pallu"/>
        <s v="Khush"/>
      </sharedItems>
    </cacheField>
    <cacheField name="Product" numFmtId="0">
      <sharedItems count="15">
        <s v="Computer"/>
        <s v="Monitor"/>
        <s v="Mouse"/>
        <s v="Printer"/>
        <s v="Jeans"/>
        <s v="Headphones"/>
        <s v="Bags"/>
        <s v="Suit"/>
        <s v="Laptop"/>
        <s v="T-shirt"/>
        <s v="Pants"/>
        <s v="Speaker"/>
        <s v="Keyboard"/>
        <s v="Handbag"/>
        <s v="Schoolbag"/>
      </sharedItems>
    </cacheField>
    <cacheField name="Qty" numFmtId="0">
      <sharedItems containsSemiMixedTypes="0" containsString="0" containsNumber="1" containsInteger="1" minValue="2" maxValue="42"/>
    </cacheField>
    <cacheField name="Department" numFmtId="0">
      <sharedItems count="3">
        <s v="Electronics"/>
        <s v="Garments"/>
        <s v="Bags"/>
      </sharedItems>
    </cacheField>
    <cacheField name="State" numFmtId="0">
      <sharedItems count="3">
        <s v="Punjab"/>
        <s v="Delhi"/>
        <s v="UP"/>
      </sharedItems>
    </cacheField>
    <cacheField name="Sales" numFmtId="0">
      <sharedItems containsSemiMixedTypes="0" containsString="0" containsNumber="1" containsInteger="1" minValue="10000" maxValue="9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d v="2023-01-07T00:00:00"/>
    <x v="0"/>
    <x v="0"/>
    <n v="2"/>
    <x v="0"/>
    <x v="0"/>
    <n v="90000"/>
  </r>
  <r>
    <x v="1"/>
    <d v="2023-02-07T00:00:00"/>
    <x v="1"/>
    <x v="1"/>
    <n v="10"/>
    <x v="0"/>
    <x v="0"/>
    <n v="10000"/>
  </r>
  <r>
    <x v="2"/>
    <d v="2023-03-07T00:00:00"/>
    <x v="2"/>
    <x v="2"/>
    <n v="20"/>
    <x v="0"/>
    <x v="1"/>
    <n v="14000"/>
  </r>
  <r>
    <x v="3"/>
    <d v="2023-04-07T00:00:00"/>
    <x v="3"/>
    <x v="3"/>
    <n v="5"/>
    <x v="0"/>
    <x v="2"/>
    <n v="20000"/>
  </r>
  <r>
    <x v="4"/>
    <d v="2023-05-07T00:00:00"/>
    <x v="4"/>
    <x v="4"/>
    <n v="4"/>
    <x v="1"/>
    <x v="2"/>
    <n v="47000"/>
  </r>
  <r>
    <x v="5"/>
    <d v="2023-06-07T00:00:00"/>
    <x v="5"/>
    <x v="5"/>
    <n v="5"/>
    <x v="0"/>
    <x v="0"/>
    <n v="25000"/>
  </r>
  <r>
    <x v="6"/>
    <d v="2023-07-07T00:00:00"/>
    <x v="5"/>
    <x v="6"/>
    <n v="6"/>
    <x v="2"/>
    <x v="1"/>
    <n v="62000"/>
  </r>
  <r>
    <x v="7"/>
    <d v="2023-08-07T00:00:00"/>
    <x v="1"/>
    <x v="7"/>
    <n v="24"/>
    <x v="1"/>
    <x v="0"/>
    <n v="58000"/>
  </r>
  <r>
    <x v="8"/>
    <d v="2023-09-07T00:00:00"/>
    <x v="3"/>
    <x v="8"/>
    <n v="40"/>
    <x v="0"/>
    <x v="2"/>
    <n v="14000"/>
  </r>
  <r>
    <x v="9"/>
    <d v="2023-10-07T00:00:00"/>
    <x v="6"/>
    <x v="9"/>
    <n v="15"/>
    <x v="1"/>
    <x v="2"/>
    <n v="50000"/>
  </r>
  <r>
    <x v="10"/>
    <d v="2023-11-07T00:00:00"/>
    <x v="7"/>
    <x v="10"/>
    <n v="21"/>
    <x v="1"/>
    <x v="0"/>
    <n v="15000"/>
  </r>
  <r>
    <x v="11"/>
    <d v="2023-12-07T00:00:00"/>
    <x v="8"/>
    <x v="11"/>
    <n v="42"/>
    <x v="0"/>
    <x v="0"/>
    <n v="15000"/>
  </r>
  <r>
    <x v="12"/>
    <d v="2024-01-07T00:00:00"/>
    <x v="9"/>
    <x v="12"/>
    <n v="15"/>
    <x v="0"/>
    <x v="1"/>
    <n v="40000"/>
  </r>
  <r>
    <x v="13"/>
    <d v="2024-02-07T00:00:00"/>
    <x v="2"/>
    <x v="13"/>
    <n v="2"/>
    <x v="2"/>
    <x v="1"/>
    <n v="14000"/>
  </r>
  <r>
    <x v="14"/>
    <d v="2024-03-07T00:00:00"/>
    <x v="1"/>
    <x v="14"/>
    <n v="2"/>
    <x v="2"/>
    <x v="1"/>
    <n v="9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34" firstHeaderRow="1" firstDataRow="1" firstDataCol="1" rowPageCount="1" colPageCount="1"/>
  <pivotFields count="8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14" showAll="0"/>
    <pivotField axis="axisRow" showAll="0">
      <items count="11">
        <item x="1"/>
        <item x="9"/>
        <item x="0"/>
        <item x="3"/>
        <item x="4"/>
        <item x="2"/>
        <item x="8"/>
        <item x="6"/>
        <item x="7"/>
        <item x="5"/>
        <item t="default"/>
      </items>
    </pivotField>
    <pivotField showAll="0">
      <items count="16">
        <item x="6"/>
        <item x="0"/>
        <item x="13"/>
        <item x="5"/>
        <item x="4"/>
        <item x="12"/>
        <item x="8"/>
        <item x="1"/>
        <item x="2"/>
        <item x="10"/>
        <item x="3"/>
        <item x="14"/>
        <item x="11"/>
        <item x="7"/>
        <item x="9"/>
        <item t="default"/>
      </items>
    </pivotField>
    <pivotField showAll="0"/>
    <pivotField axis="axisPage" multipleItemSelectionAllowed="1"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</pivotFields>
  <rowFields count="2">
    <field x="0"/>
    <field x="2"/>
  </rowFields>
  <rowItems count="31">
    <i>
      <x/>
    </i>
    <i r="1">
      <x v="2"/>
    </i>
    <i>
      <x v="1"/>
    </i>
    <i r="1">
      <x/>
    </i>
    <i>
      <x v="2"/>
    </i>
    <i r="1">
      <x v="5"/>
    </i>
    <i>
      <x v="3"/>
    </i>
    <i r="1">
      <x v="3"/>
    </i>
    <i>
      <x v="4"/>
    </i>
    <i r="1">
      <x v="4"/>
    </i>
    <i>
      <x v="5"/>
    </i>
    <i r="1">
      <x v="9"/>
    </i>
    <i>
      <x v="6"/>
    </i>
    <i r="1">
      <x v="9"/>
    </i>
    <i>
      <x v="7"/>
    </i>
    <i r="1">
      <x/>
    </i>
    <i>
      <x v="8"/>
    </i>
    <i r="1">
      <x v="3"/>
    </i>
    <i>
      <x v="9"/>
    </i>
    <i r="1">
      <x v="7"/>
    </i>
    <i>
      <x v="10"/>
    </i>
    <i r="1">
      <x v="8"/>
    </i>
    <i>
      <x v="11"/>
    </i>
    <i r="1">
      <x v="6"/>
    </i>
    <i>
      <x v="12"/>
    </i>
    <i r="1">
      <x v="1"/>
    </i>
    <i>
      <x v="13"/>
    </i>
    <i r="1">
      <x v="5"/>
    </i>
    <i>
      <x v="14"/>
    </i>
    <i r="1">
      <x/>
    </i>
    <i t="grand">
      <x/>
    </i>
  </rowItems>
  <colItems count="1">
    <i/>
  </colItems>
  <pageFields count="1">
    <pageField fld="5" hier="-1"/>
  </pageFields>
  <dataFields count="1">
    <dataField name="Sum of Sales" fld="7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D15" totalsRowShown="0" headerRowDxfId="9">
  <tableColumns count="4">
    <tableColumn id="1" name="Sales Man"/>
    <tableColumn id="2" name="Department"/>
    <tableColumn id="3" name="Sates"/>
    <tableColumn id="4" name="Sales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5"/>
  <cols>
    <col min="1" max="1" width="6.7109375" bestFit="1" customWidth="1"/>
    <col min="2" max="2" width="11.7109375" bestFit="1" customWidth="1"/>
    <col min="3" max="3" width="9.42578125" bestFit="1" customWidth="1"/>
    <col min="6" max="6" width="6.7109375" customWidth="1"/>
    <col min="7" max="7" width="12.85546875" bestFit="1" customWidth="1"/>
    <col min="8" max="8" width="11.7109375" bestFit="1" customWidth="1"/>
    <col min="9" max="9" width="8.42578125" customWidth="1"/>
  </cols>
  <sheetData>
    <row r="1" spans="1:9">
      <c r="A1" s="4" t="s">
        <v>19</v>
      </c>
      <c r="B1" s="4" t="s">
        <v>27</v>
      </c>
      <c r="C1" s="4" t="s">
        <v>21</v>
      </c>
    </row>
    <row r="2" spans="1:9">
      <c r="A2" s="4">
        <v>4</v>
      </c>
      <c r="B2" s="4" t="s">
        <v>22</v>
      </c>
      <c r="C2" s="4" t="s">
        <v>26</v>
      </c>
    </row>
    <row r="3" spans="1:9">
      <c r="A3" s="4">
        <v>1</v>
      </c>
      <c r="B3" s="4" t="s">
        <v>22</v>
      </c>
      <c r="C3" s="4" t="s">
        <v>24</v>
      </c>
    </row>
    <row r="4" spans="1:9">
      <c r="A4" s="4">
        <v>2</v>
      </c>
      <c r="B4" s="4" t="s">
        <v>23</v>
      </c>
      <c r="C4" s="4" t="s">
        <v>25</v>
      </c>
    </row>
    <row r="5" spans="1:9">
      <c r="A5" s="4">
        <v>3</v>
      </c>
      <c r="B5" s="4" t="s">
        <v>23</v>
      </c>
      <c r="C5" s="4" t="s">
        <v>25</v>
      </c>
    </row>
    <row r="6" spans="1:9">
      <c r="A6" s="4">
        <v>5</v>
      </c>
      <c r="B6" s="4" t="s">
        <v>23</v>
      </c>
      <c r="C6" s="4" t="s">
        <v>28</v>
      </c>
    </row>
    <row r="7" spans="1:9">
      <c r="A7" s="4">
        <v>6</v>
      </c>
      <c r="B7" s="4" t="s">
        <v>23</v>
      </c>
      <c r="C7" s="4" t="s">
        <v>24</v>
      </c>
    </row>
    <row r="12" spans="1:9">
      <c r="F12" s="4" t="s">
        <v>27</v>
      </c>
      <c r="G12" s="4" t="s">
        <v>21</v>
      </c>
      <c r="H12" s="4" t="s">
        <v>20</v>
      </c>
      <c r="I12" s="4" t="s">
        <v>19</v>
      </c>
    </row>
    <row r="15" spans="1:9">
      <c r="A15" s="8" t="s">
        <v>34</v>
      </c>
      <c r="B15" s="8" t="s">
        <v>36</v>
      </c>
      <c r="C15" s="8" t="s">
        <v>37</v>
      </c>
      <c r="D15" s="8" t="s">
        <v>38</v>
      </c>
      <c r="E15" s="8" t="s">
        <v>39</v>
      </c>
      <c r="F15" s="8" t="s">
        <v>40</v>
      </c>
    </row>
    <row r="16" spans="1:9">
      <c r="A16" s="4" t="s">
        <v>14</v>
      </c>
      <c r="B16" s="7">
        <v>45</v>
      </c>
      <c r="C16" s="7">
        <v>98</v>
      </c>
      <c r="D16" s="7">
        <v>48</v>
      </c>
      <c r="E16" s="7">
        <v>86</v>
      </c>
      <c r="F16" s="7">
        <v>86</v>
      </c>
    </row>
    <row r="17" spans="1:6">
      <c r="A17" s="4" t="s">
        <v>13</v>
      </c>
      <c r="B17" s="7">
        <v>54</v>
      </c>
      <c r="C17" s="7">
        <v>34</v>
      </c>
      <c r="D17" s="7">
        <v>67</v>
      </c>
      <c r="E17" s="7">
        <v>87</v>
      </c>
      <c r="F17" s="7">
        <v>77</v>
      </c>
    </row>
    <row r="18" spans="1:6">
      <c r="A18" s="4" t="s">
        <v>15</v>
      </c>
      <c r="B18" s="7">
        <v>56</v>
      </c>
      <c r="C18" s="7">
        <v>47</v>
      </c>
      <c r="D18" s="7">
        <v>89</v>
      </c>
      <c r="E18" s="7">
        <v>57</v>
      </c>
      <c r="F18" s="7">
        <v>57</v>
      </c>
    </row>
    <row r="19" spans="1:6">
      <c r="A19" s="4" t="s">
        <v>16</v>
      </c>
      <c r="B19" s="7">
        <v>76</v>
      </c>
      <c r="C19" s="7">
        <v>45</v>
      </c>
      <c r="D19" s="7">
        <v>78</v>
      </c>
      <c r="E19" s="7">
        <v>79</v>
      </c>
      <c r="F19" s="7">
        <v>45</v>
      </c>
    </row>
    <row r="20" spans="1:6">
      <c r="A20" s="4" t="s">
        <v>17</v>
      </c>
      <c r="B20" s="7">
        <v>87</v>
      </c>
      <c r="C20" s="7">
        <v>75</v>
      </c>
      <c r="D20" s="7">
        <v>98</v>
      </c>
      <c r="E20" s="7">
        <v>98</v>
      </c>
      <c r="F20" s="7">
        <v>88</v>
      </c>
    </row>
    <row r="21" spans="1:6">
      <c r="A21" s="4" t="s">
        <v>18</v>
      </c>
      <c r="B21" s="7">
        <v>67</v>
      </c>
      <c r="C21" s="7">
        <v>88</v>
      </c>
      <c r="D21" s="7">
        <v>89</v>
      </c>
      <c r="E21" s="7">
        <v>65</v>
      </c>
      <c r="F21" s="7">
        <v>54</v>
      </c>
    </row>
  </sheetData>
  <sortState columnSort="1" ref="G12:J12">
    <sortCondition ref="G12:J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A3" sqref="A3:G9"/>
    </sheetView>
  </sheetViews>
  <sheetFormatPr defaultRowHeight="15"/>
  <cols>
    <col min="2" max="2" width="10.42578125" customWidth="1"/>
  </cols>
  <sheetData>
    <row r="1" spans="1:7">
      <c r="A1" s="29" t="s">
        <v>11</v>
      </c>
      <c r="B1" s="30"/>
      <c r="C1" s="30"/>
      <c r="D1" s="30"/>
      <c r="E1" s="30"/>
      <c r="F1" s="30"/>
      <c r="G1" s="30"/>
    </row>
    <row r="2" spans="1:7">
      <c r="A2" s="30"/>
      <c r="B2" s="30"/>
      <c r="C2" s="30"/>
      <c r="D2" s="30"/>
      <c r="E2" s="30"/>
      <c r="F2" s="30"/>
      <c r="G2" s="30"/>
    </row>
    <row r="3" spans="1:7" ht="30">
      <c r="A3" s="8" t="s">
        <v>34</v>
      </c>
      <c r="B3" s="9" t="s">
        <v>35</v>
      </c>
      <c r="C3" s="8" t="s">
        <v>36</v>
      </c>
      <c r="D3" s="8" t="s">
        <v>37</v>
      </c>
      <c r="E3" s="8" t="s">
        <v>38</v>
      </c>
      <c r="F3" s="8" t="s">
        <v>39</v>
      </c>
      <c r="G3" s="8" t="s">
        <v>40</v>
      </c>
    </row>
    <row r="4" spans="1:7">
      <c r="A4" s="4" t="s">
        <v>14</v>
      </c>
      <c r="B4" s="4" t="s">
        <v>41</v>
      </c>
      <c r="C4" s="7">
        <v>45</v>
      </c>
      <c r="D4" s="7">
        <v>98</v>
      </c>
      <c r="E4" s="7">
        <v>48</v>
      </c>
      <c r="F4" s="7">
        <v>86</v>
      </c>
      <c r="G4" s="7">
        <v>86</v>
      </c>
    </row>
    <row r="5" spans="1:7">
      <c r="A5" s="4" t="s">
        <v>13</v>
      </c>
      <c r="B5" s="4" t="s">
        <v>42</v>
      </c>
      <c r="C5" s="7">
        <v>54</v>
      </c>
      <c r="D5" s="7">
        <v>34</v>
      </c>
      <c r="E5" s="7">
        <v>67</v>
      </c>
      <c r="F5" s="7">
        <v>87</v>
      </c>
      <c r="G5" s="7">
        <v>77</v>
      </c>
    </row>
    <row r="6" spans="1:7">
      <c r="A6" s="4" t="s">
        <v>15</v>
      </c>
      <c r="B6" s="4" t="s">
        <v>43</v>
      </c>
      <c r="C6" s="7">
        <v>56</v>
      </c>
      <c r="D6" s="7">
        <v>47</v>
      </c>
      <c r="E6" s="7">
        <v>89</v>
      </c>
      <c r="F6" s="7">
        <v>57</v>
      </c>
      <c r="G6" s="7">
        <v>57</v>
      </c>
    </row>
    <row r="7" spans="1:7">
      <c r="A7" s="4" t="s">
        <v>16</v>
      </c>
      <c r="B7" s="4" t="s">
        <v>44</v>
      </c>
      <c r="C7" s="7">
        <v>76</v>
      </c>
      <c r="D7" s="7">
        <v>45</v>
      </c>
      <c r="E7" s="7">
        <v>78</v>
      </c>
      <c r="F7" s="7">
        <v>79</v>
      </c>
      <c r="G7" s="7">
        <v>45</v>
      </c>
    </row>
    <row r="8" spans="1:7">
      <c r="A8" s="4" t="s">
        <v>17</v>
      </c>
      <c r="B8" s="4" t="s">
        <v>45</v>
      </c>
      <c r="C8" s="7">
        <v>87</v>
      </c>
      <c r="D8" s="7">
        <v>75</v>
      </c>
      <c r="E8" s="7">
        <v>98</v>
      </c>
      <c r="F8" s="7">
        <v>98</v>
      </c>
      <c r="G8" s="7">
        <v>88</v>
      </c>
    </row>
    <row r="9" spans="1:7">
      <c r="A9" s="4" t="s">
        <v>18</v>
      </c>
      <c r="B9" s="4" t="s">
        <v>46</v>
      </c>
      <c r="C9" s="7">
        <v>67</v>
      </c>
      <c r="D9" s="7">
        <v>88</v>
      </c>
      <c r="E9" s="7">
        <v>89</v>
      </c>
      <c r="F9" s="7">
        <v>65</v>
      </c>
      <c r="G9" s="7">
        <v>54</v>
      </c>
    </row>
    <row r="19" spans="5:5">
      <c r="E19" s="10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L17" sqref="L17"/>
    </sheetView>
  </sheetViews>
  <sheetFormatPr defaultRowHeight="15"/>
  <cols>
    <col min="1" max="1" width="12" customWidth="1"/>
    <col min="2" max="2" width="13.85546875" customWidth="1"/>
    <col min="3" max="3" width="11.85546875" bestFit="1" customWidth="1"/>
  </cols>
  <sheetData>
    <row r="1" spans="1:4">
      <c r="A1" s="11" t="s">
        <v>47</v>
      </c>
      <c r="B1" s="11" t="s">
        <v>27</v>
      </c>
      <c r="C1" s="11" t="s">
        <v>48</v>
      </c>
      <c r="D1" s="11" t="s">
        <v>22</v>
      </c>
    </row>
    <row r="2" spans="1:4">
      <c r="A2" t="s">
        <v>15</v>
      </c>
      <c r="B2" t="s">
        <v>57</v>
      </c>
      <c r="C2" t="s">
        <v>60</v>
      </c>
      <c r="D2">
        <v>50000</v>
      </c>
    </row>
    <row r="3" spans="1:4">
      <c r="A3" t="s">
        <v>13</v>
      </c>
      <c r="B3" t="s">
        <v>58</v>
      </c>
      <c r="C3" t="s">
        <v>26</v>
      </c>
      <c r="D3">
        <v>20000</v>
      </c>
    </row>
    <row r="4" spans="1:4">
      <c r="A4" t="s">
        <v>14</v>
      </c>
      <c r="B4" t="s">
        <v>59</v>
      </c>
      <c r="C4" t="s">
        <v>26</v>
      </c>
      <c r="D4">
        <v>15000</v>
      </c>
    </row>
    <row r="5" spans="1:4">
      <c r="A5" t="s">
        <v>49</v>
      </c>
      <c r="B5" t="s">
        <v>59</v>
      </c>
      <c r="C5" t="s">
        <v>61</v>
      </c>
      <c r="D5">
        <v>30000</v>
      </c>
    </row>
    <row r="6" spans="1:4">
      <c r="A6" t="s">
        <v>16</v>
      </c>
      <c r="B6" t="s">
        <v>57</v>
      </c>
      <c r="C6" t="s">
        <v>61</v>
      </c>
      <c r="D6">
        <v>20000</v>
      </c>
    </row>
    <row r="7" spans="1:4">
      <c r="A7" t="s">
        <v>17</v>
      </c>
      <c r="B7" t="s">
        <v>57</v>
      </c>
      <c r="C7" t="s">
        <v>26</v>
      </c>
      <c r="D7">
        <v>40000</v>
      </c>
    </row>
    <row r="8" spans="1:4">
      <c r="A8" t="s">
        <v>18</v>
      </c>
      <c r="B8" t="s">
        <v>58</v>
      </c>
      <c r="C8" t="s">
        <v>60</v>
      </c>
      <c r="D8">
        <v>40000</v>
      </c>
    </row>
    <row r="9" spans="1:4">
      <c r="A9" t="s">
        <v>50</v>
      </c>
      <c r="B9" t="s">
        <v>59</v>
      </c>
      <c r="C9" t="s">
        <v>25</v>
      </c>
      <c r="D9">
        <v>40000</v>
      </c>
    </row>
    <row r="10" spans="1:4">
      <c r="A10" t="s">
        <v>51</v>
      </c>
      <c r="B10" t="s">
        <v>59</v>
      </c>
      <c r="C10" t="s">
        <v>25</v>
      </c>
      <c r="D10">
        <v>20000</v>
      </c>
    </row>
    <row r="11" spans="1:4">
      <c r="A11" t="s">
        <v>52</v>
      </c>
      <c r="B11" t="s">
        <v>58</v>
      </c>
      <c r="C11" t="s">
        <v>26</v>
      </c>
      <c r="D11">
        <v>40000</v>
      </c>
    </row>
    <row r="12" spans="1:4">
      <c r="A12" t="s">
        <v>53</v>
      </c>
      <c r="B12" t="s">
        <v>57</v>
      </c>
      <c r="C12" t="s">
        <v>60</v>
      </c>
      <c r="D12">
        <v>20000</v>
      </c>
    </row>
    <row r="13" spans="1:4">
      <c r="A13" t="s">
        <v>54</v>
      </c>
      <c r="B13" t="s">
        <v>57</v>
      </c>
      <c r="C13" t="s">
        <v>61</v>
      </c>
      <c r="D13">
        <v>20000</v>
      </c>
    </row>
    <row r="14" spans="1:4">
      <c r="A14" t="s">
        <v>55</v>
      </c>
      <c r="B14" t="s">
        <v>58</v>
      </c>
      <c r="C14" t="s">
        <v>61</v>
      </c>
      <c r="D14">
        <v>50000</v>
      </c>
    </row>
    <row r="15" spans="1:4">
      <c r="A15" t="s">
        <v>56</v>
      </c>
      <c r="B15" t="s">
        <v>57</v>
      </c>
      <c r="C15" t="s">
        <v>26</v>
      </c>
      <c r="D15">
        <v>15000</v>
      </c>
    </row>
  </sheetData>
  <conditionalFormatting sqref="H13">
    <cfRule type="cellIs" dxfId="10" priority="5" operator="greaterThan">
      <formula>20000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32"/>
  <sheetViews>
    <sheetView zoomScale="90" zoomScaleNormal="90" workbookViewId="0">
      <selection activeCell="L5" sqref="L5"/>
    </sheetView>
  </sheetViews>
  <sheetFormatPr defaultRowHeight="15"/>
  <cols>
    <col min="1" max="1" width="6.7109375" bestFit="1" customWidth="1"/>
    <col min="2" max="2" width="17.7109375" bestFit="1" customWidth="1"/>
    <col min="3" max="3" width="6.42578125" customWidth="1"/>
    <col min="4" max="5" width="6.42578125" bestFit="1" customWidth="1"/>
    <col min="6" max="6" width="8.140625" bestFit="1" customWidth="1"/>
    <col min="7" max="7" width="5.140625" bestFit="1" customWidth="1"/>
    <col min="8" max="8" width="5" bestFit="1" customWidth="1"/>
    <col min="9" max="9" width="13.42578125" bestFit="1" customWidth="1"/>
    <col min="10" max="10" width="6" bestFit="1" customWidth="1"/>
    <col min="11" max="11" width="6.42578125" bestFit="1" customWidth="1"/>
    <col min="12" max="12" width="7.42578125" bestFit="1" customWidth="1"/>
  </cols>
  <sheetData>
    <row r="1" spans="1:23" s="3" customFormat="1">
      <c r="A1" s="31" t="s">
        <v>12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2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</row>
    <row r="3" spans="1:23">
      <c r="A3" s="4">
        <v>1</v>
      </c>
      <c r="B3" s="4" t="s">
        <v>13</v>
      </c>
      <c r="C3" s="4">
        <v>45</v>
      </c>
      <c r="D3" s="4">
        <v>54</v>
      </c>
      <c r="E3" s="4">
        <v>43</v>
      </c>
      <c r="F3" s="4">
        <f>SUM(C3:E3)</f>
        <v>142</v>
      </c>
      <c r="G3" s="4">
        <f>MAX(C3:E3)</f>
        <v>54</v>
      </c>
      <c r="H3" s="4">
        <f>MIN(C3:E3)</f>
        <v>43</v>
      </c>
      <c r="I3" s="4">
        <f>COUNT(C3,D3,E3)</f>
        <v>3</v>
      </c>
      <c r="J3" s="5">
        <f>AVERAGE(C3:E3)</f>
        <v>47.333333333333336</v>
      </c>
      <c r="K3" s="6">
        <f>F3/3.5</f>
        <v>40.571428571428569</v>
      </c>
      <c r="L3" s="4" t="str">
        <f>IF(AND(C3&gt;=40,D3&gt;=40,E3&gt;=40),"PASS","FAIL")</f>
        <v>PASS</v>
      </c>
    </row>
    <row r="4" spans="1:23">
      <c r="A4" s="4">
        <v>2</v>
      </c>
      <c r="B4" s="4" t="s">
        <v>14</v>
      </c>
      <c r="C4" s="4">
        <v>48</v>
      </c>
      <c r="D4" s="4">
        <v>43</v>
      </c>
      <c r="E4" s="4">
        <v>54</v>
      </c>
      <c r="F4" s="4">
        <f t="shared" ref="F3:F8" si="0">SUM(C4:E4)</f>
        <v>145</v>
      </c>
      <c r="G4" s="4">
        <f t="shared" ref="G4:G7" si="1">MAX(C4:E4)</f>
        <v>54</v>
      </c>
      <c r="H4" s="4">
        <f t="shared" ref="H4:H7" si="2">MIN(C4:E4)</f>
        <v>43</v>
      </c>
      <c r="I4" s="4">
        <f>COUNT(C4,D4,E4)</f>
        <v>3</v>
      </c>
      <c r="J4" s="5">
        <f t="shared" ref="J4:J7" si="3">AVERAGE(C4:E4)</f>
        <v>48.333333333333336</v>
      </c>
      <c r="K4" s="6">
        <f t="shared" ref="K4:K7" si="4">F4/3.5</f>
        <v>41.428571428571431</v>
      </c>
      <c r="L4" s="4" t="str">
        <f>IF(AND(C4&gt;=40,D4&gt;=40,E4&gt;=40),"PASS","FAIL")</f>
        <v>PASS</v>
      </c>
      <c r="Q4" s="28" t="s">
        <v>2</v>
      </c>
      <c r="R4" s="28" t="s">
        <v>3</v>
      </c>
      <c r="S4" s="28" t="s">
        <v>4</v>
      </c>
      <c r="T4" s="28" t="s">
        <v>5</v>
      </c>
      <c r="U4" s="28" t="s">
        <v>6</v>
      </c>
      <c r="V4" s="28" t="s">
        <v>7</v>
      </c>
      <c r="W4" s="28" t="s">
        <v>8</v>
      </c>
    </row>
    <row r="5" spans="1:23">
      <c r="A5" s="4">
        <v>3</v>
      </c>
      <c r="B5" s="4" t="s">
        <v>15</v>
      </c>
      <c r="C5" s="4">
        <v>65</v>
      </c>
      <c r="D5" s="4">
        <v>45</v>
      </c>
      <c r="E5" s="4">
        <v>35</v>
      </c>
      <c r="F5" s="4">
        <f t="shared" si="0"/>
        <v>145</v>
      </c>
      <c r="G5" s="4">
        <f t="shared" si="1"/>
        <v>65</v>
      </c>
      <c r="H5" s="4">
        <f t="shared" si="2"/>
        <v>35</v>
      </c>
      <c r="I5" s="4">
        <f t="shared" ref="I5:I7" si="5">COUNT(C5,D5,E5)</f>
        <v>3</v>
      </c>
      <c r="J5" s="5">
        <f t="shared" si="3"/>
        <v>48.333333333333336</v>
      </c>
      <c r="K5" s="6">
        <f>F5/3.5</f>
        <v>41.428571428571431</v>
      </c>
      <c r="L5" s="4" t="str">
        <f t="shared" ref="L4:L8" si="6">IF(AND(C5&gt;=40,D5&gt;=40,E5&gt;=40),"PASS","FAIL")</f>
        <v>FAIL</v>
      </c>
      <c r="Q5">
        <v>34</v>
      </c>
      <c r="R5">
        <v>89</v>
      </c>
      <c r="S5" s="28">
        <v>65</v>
      </c>
      <c r="T5">
        <f>SUM(Q5:S5)</f>
        <v>188</v>
      </c>
      <c r="U5">
        <f>MAX(Q5:S5)</f>
        <v>89</v>
      </c>
      <c r="V5">
        <f>MIN(Q5:S5)</f>
        <v>34</v>
      </c>
      <c r="W5">
        <f>COUNT(Q5:S5)</f>
        <v>3</v>
      </c>
    </row>
    <row r="6" spans="1:23">
      <c r="A6" s="4">
        <v>4</v>
      </c>
      <c r="B6" s="4" t="s">
        <v>16</v>
      </c>
      <c r="C6" s="4">
        <v>75</v>
      </c>
      <c r="D6" s="4">
        <v>53</v>
      </c>
      <c r="E6" s="4">
        <v>67</v>
      </c>
      <c r="F6" s="4">
        <f t="shared" si="0"/>
        <v>195</v>
      </c>
      <c r="G6" s="4">
        <f t="shared" si="1"/>
        <v>75</v>
      </c>
      <c r="H6" s="4">
        <f t="shared" si="2"/>
        <v>53</v>
      </c>
      <c r="I6" s="4">
        <f t="shared" si="5"/>
        <v>3</v>
      </c>
      <c r="J6" s="5">
        <f t="shared" si="3"/>
        <v>65</v>
      </c>
      <c r="K6" s="6">
        <f t="shared" si="4"/>
        <v>55.714285714285715</v>
      </c>
      <c r="L6" s="4" t="str">
        <f t="shared" si="6"/>
        <v>PASS</v>
      </c>
      <c r="Q6">
        <v>45</v>
      </c>
      <c r="R6">
        <v>45</v>
      </c>
      <c r="S6" s="28">
        <v>78</v>
      </c>
      <c r="T6">
        <f t="shared" ref="T6:T11" si="7">SUM(Q6:S6)</f>
        <v>168</v>
      </c>
      <c r="U6">
        <f t="shared" ref="U6:U11" si="8">MAX(Q6:S6)</f>
        <v>78</v>
      </c>
      <c r="V6">
        <f t="shared" ref="V6:V11" si="9">MIN(Q6:S6)</f>
        <v>45</v>
      </c>
      <c r="W6">
        <f t="shared" ref="W6:W11" si="10">COUNT(Q6:S6)</f>
        <v>3</v>
      </c>
    </row>
    <row r="7" spans="1:23">
      <c r="A7" s="4">
        <v>5</v>
      </c>
      <c r="B7" s="4" t="s">
        <v>17</v>
      </c>
      <c r="C7" s="4">
        <v>85</v>
      </c>
      <c r="D7" s="4">
        <v>43</v>
      </c>
      <c r="E7" s="4">
        <v>76</v>
      </c>
      <c r="F7" s="4">
        <f t="shared" si="0"/>
        <v>204</v>
      </c>
      <c r="G7" s="4">
        <f t="shared" si="1"/>
        <v>85</v>
      </c>
      <c r="H7" s="4">
        <f t="shared" si="2"/>
        <v>43</v>
      </c>
      <c r="I7" s="4">
        <f t="shared" si="5"/>
        <v>3</v>
      </c>
      <c r="J7" s="5">
        <f t="shared" si="3"/>
        <v>68</v>
      </c>
      <c r="K7" s="6">
        <f t="shared" si="4"/>
        <v>58.285714285714285</v>
      </c>
      <c r="L7" s="4" t="str">
        <f t="shared" si="6"/>
        <v>PASS</v>
      </c>
      <c r="Q7">
        <v>65</v>
      </c>
      <c r="R7">
        <v>67</v>
      </c>
      <c r="S7" s="28">
        <v>9</v>
      </c>
      <c r="T7">
        <f t="shared" si="7"/>
        <v>141</v>
      </c>
      <c r="U7">
        <f t="shared" si="8"/>
        <v>67</v>
      </c>
      <c r="V7">
        <f t="shared" si="9"/>
        <v>9</v>
      </c>
      <c r="W7">
        <f t="shared" si="10"/>
        <v>3</v>
      </c>
    </row>
    <row r="8" spans="1:23">
      <c r="A8" s="4">
        <v>6</v>
      </c>
      <c r="B8" s="4" t="s">
        <v>18</v>
      </c>
      <c r="C8" s="4">
        <v>87</v>
      </c>
      <c r="D8" s="4">
        <v>78</v>
      </c>
      <c r="E8" s="4">
        <v>56</v>
      </c>
      <c r="F8" s="4">
        <f t="shared" si="0"/>
        <v>221</v>
      </c>
      <c r="G8" s="4">
        <f>MAX(C8:E8)</f>
        <v>87</v>
      </c>
      <c r="H8" s="4">
        <f>MIN(C8:E8)</f>
        <v>56</v>
      </c>
      <c r="I8" s="4">
        <f>COUNT(C8,D8,E8)</f>
        <v>3</v>
      </c>
      <c r="J8" s="5">
        <f>AVERAGE(C8:E8)</f>
        <v>73.666666666666671</v>
      </c>
      <c r="K8" s="6">
        <f>F8/3.5</f>
        <v>63.142857142857146</v>
      </c>
      <c r="L8" s="4" t="str">
        <f t="shared" si="6"/>
        <v>PASS</v>
      </c>
      <c r="Q8">
        <v>6</v>
      </c>
      <c r="R8">
        <v>78</v>
      </c>
      <c r="S8" s="28">
        <v>86</v>
      </c>
      <c r="T8">
        <f t="shared" si="7"/>
        <v>170</v>
      </c>
      <c r="U8">
        <f t="shared" si="8"/>
        <v>86</v>
      </c>
      <c r="V8">
        <f t="shared" si="9"/>
        <v>6</v>
      </c>
      <c r="W8">
        <f t="shared" si="10"/>
        <v>3</v>
      </c>
    </row>
    <row r="9" spans="1:23">
      <c r="Q9">
        <v>67</v>
      </c>
      <c r="R9">
        <v>43</v>
      </c>
      <c r="S9" s="28">
        <v>56</v>
      </c>
      <c r="T9">
        <f t="shared" si="7"/>
        <v>166</v>
      </c>
      <c r="U9">
        <f t="shared" si="8"/>
        <v>67</v>
      </c>
      <c r="V9">
        <f t="shared" si="9"/>
        <v>43</v>
      </c>
      <c r="W9">
        <f t="shared" si="10"/>
        <v>3</v>
      </c>
    </row>
    <row r="10" spans="1:23">
      <c r="L10" s="2"/>
      <c r="Q10">
        <v>45</v>
      </c>
      <c r="R10">
        <v>45</v>
      </c>
      <c r="S10" s="28">
        <v>56</v>
      </c>
      <c r="T10">
        <f t="shared" si="7"/>
        <v>146</v>
      </c>
      <c r="U10">
        <f t="shared" si="8"/>
        <v>56</v>
      </c>
      <c r="V10">
        <f t="shared" si="9"/>
        <v>45</v>
      </c>
      <c r="W10">
        <f t="shared" si="10"/>
        <v>3</v>
      </c>
    </row>
    <row r="11" spans="1:23">
      <c r="F11" t="s">
        <v>29</v>
      </c>
      <c r="I11" t="s">
        <v>33</v>
      </c>
      <c r="K11" s="1"/>
      <c r="Q11">
        <v>56</v>
      </c>
      <c r="R11">
        <v>56</v>
      </c>
      <c r="S11" s="28">
        <v>65</v>
      </c>
      <c r="T11">
        <f t="shared" si="7"/>
        <v>177</v>
      </c>
      <c r="U11">
        <f t="shared" si="8"/>
        <v>65</v>
      </c>
      <c r="V11">
        <f t="shared" si="9"/>
        <v>56</v>
      </c>
      <c r="W11">
        <f t="shared" si="10"/>
        <v>3</v>
      </c>
    </row>
    <row r="12" spans="1:23">
      <c r="F12" t="s">
        <v>32</v>
      </c>
      <c r="I12">
        <v>46</v>
      </c>
      <c r="J12" t="str">
        <f>IF(I12&lt;=45,"Pass","Fail")</f>
        <v>Fail</v>
      </c>
      <c r="Q12">
        <f>SUM(Q5:Q11)</f>
        <v>318</v>
      </c>
      <c r="R12">
        <f>SUM(R5:R11)</f>
        <v>423</v>
      </c>
      <c r="S12">
        <f>SUM(S5:S11)</f>
        <v>415</v>
      </c>
    </row>
    <row r="13" spans="1:23">
      <c r="F13" t="s">
        <v>30</v>
      </c>
    </row>
    <row r="14" spans="1:23">
      <c r="F14" t="s">
        <v>31</v>
      </c>
    </row>
    <row r="18" spans="2:15" ht="15.75">
      <c r="O18" s="27" t="s">
        <v>13</v>
      </c>
    </row>
    <row r="19" spans="2:15" ht="15.75">
      <c r="B19" s="12" t="s">
        <v>15</v>
      </c>
      <c r="C19" s="13" t="s">
        <v>57</v>
      </c>
      <c r="D19" s="13" t="s">
        <v>60</v>
      </c>
      <c r="E19" s="13">
        <v>50000</v>
      </c>
      <c r="O19" s="27" t="s">
        <v>108</v>
      </c>
    </row>
    <row r="20" spans="2:15" ht="15.75">
      <c r="B20" s="14" t="s">
        <v>13</v>
      </c>
      <c r="C20" s="15" t="s">
        <v>58</v>
      </c>
      <c r="D20" s="15" t="s">
        <v>26</v>
      </c>
      <c r="E20" s="15">
        <v>20000</v>
      </c>
      <c r="O20" s="27" t="s">
        <v>106</v>
      </c>
    </row>
    <row r="21" spans="2:15" ht="15.75">
      <c r="B21" s="16" t="s">
        <v>14</v>
      </c>
      <c r="C21" s="17" t="s">
        <v>59</v>
      </c>
      <c r="D21" s="17" t="s">
        <v>26</v>
      </c>
      <c r="E21" s="17">
        <v>15000</v>
      </c>
      <c r="O21" s="27" t="s">
        <v>16</v>
      </c>
    </row>
    <row r="22" spans="2:15" ht="15.75">
      <c r="B22" s="14" t="s">
        <v>49</v>
      </c>
      <c r="C22" s="15" t="s">
        <v>59</v>
      </c>
      <c r="D22" s="15" t="s">
        <v>61</v>
      </c>
      <c r="E22" s="15">
        <v>30000</v>
      </c>
      <c r="O22" s="27" t="s">
        <v>107</v>
      </c>
    </row>
    <row r="23" spans="2:15" ht="15.75">
      <c r="B23" s="16" t="s">
        <v>16</v>
      </c>
      <c r="C23" s="17" t="s">
        <v>57</v>
      </c>
      <c r="D23" s="17" t="s">
        <v>61</v>
      </c>
      <c r="E23" s="17">
        <v>20000</v>
      </c>
      <c r="O23" s="27" t="s">
        <v>18</v>
      </c>
    </row>
    <row r="24" spans="2:15" ht="15.75">
      <c r="B24" s="14" t="s">
        <v>17</v>
      </c>
      <c r="C24" s="15" t="s">
        <v>57</v>
      </c>
      <c r="D24" s="15" t="s">
        <v>26</v>
      </c>
      <c r="E24" s="15">
        <v>40000</v>
      </c>
      <c r="O24" s="27" t="s">
        <v>17</v>
      </c>
    </row>
    <row r="25" spans="2:15" ht="15.75">
      <c r="B25" s="16" t="s">
        <v>18</v>
      </c>
      <c r="C25" s="17" t="s">
        <v>58</v>
      </c>
      <c r="D25" s="17" t="s">
        <v>60</v>
      </c>
      <c r="E25" s="17">
        <v>40000</v>
      </c>
      <c r="O25" s="27" t="s">
        <v>109</v>
      </c>
    </row>
    <row r="26" spans="2:15">
      <c r="B26" s="14" t="s">
        <v>50</v>
      </c>
      <c r="C26" s="15" t="s">
        <v>59</v>
      </c>
      <c r="D26" s="15" t="s">
        <v>25</v>
      </c>
      <c r="E26" s="15">
        <v>40000</v>
      </c>
    </row>
    <row r="27" spans="2:15">
      <c r="B27" s="16" t="s">
        <v>51</v>
      </c>
      <c r="C27" s="17" t="s">
        <v>59</v>
      </c>
      <c r="D27" s="17" t="s">
        <v>25</v>
      </c>
      <c r="E27" s="17">
        <v>20000</v>
      </c>
    </row>
    <row r="28" spans="2:15">
      <c r="B28" s="14" t="s">
        <v>52</v>
      </c>
      <c r="C28" s="15" t="s">
        <v>58</v>
      </c>
      <c r="D28" s="15" t="s">
        <v>26</v>
      </c>
      <c r="E28" s="15">
        <v>40000</v>
      </c>
    </row>
    <row r="29" spans="2:15">
      <c r="B29" s="16" t="s">
        <v>53</v>
      </c>
      <c r="C29" s="17" t="s">
        <v>57</v>
      </c>
      <c r="D29" s="17" t="s">
        <v>60</v>
      </c>
      <c r="E29" s="17">
        <v>20000</v>
      </c>
    </row>
    <row r="30" spans="2:15">
      <c r="B30" s="14" t="s">
        <v>54</v>
      </c>
      <c r="C30" s="15" t="s">
        <v>57</v>
      </c>
      <c r="D30" s="15" t="s">
        <v>61</v>
      </c>
      <c r="E30" s="15">
        <v>20000</v>
      </c>
    </row>
    <row r="31" spans="2:15">
      <c r="B31" s="16" t="s">
        <v>55</v>
      </c>
      <c r="C31" s="17" t="s">
        <v>58</v>
      </c>
      <c r="D31" s="17" t="s">
        <v>61</v>
      </c>
      <c r="E31" s="17">
        <v>50000</v>
      </c>
    </row>
    <row r="32" spans="2:15">
      <c r="B32" s="14" t="s">
        <v>56</v>
      </c>
      <c r="C32" s="15" t="s">
        <v>57</v>
      </c>
      <c r="D32" s="15" t="s">
        <v>26</v>
      </c>
      <c r="E32" s="15">
        <v>15000</v>
      </c>
    </row>
  </sheetData>
  <autoFilter ref="A1:L8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sortState ref="O18:O25">
    <sortCondition ref="O18"/>
  </sortState>
  <mergeCells count="1">
    <mergeCell ref="A1:L1"/>
  </mergeCells>
  <conditionalFormatting sqref="B11:B14">
    <cfRule type="timePeriod" dxfId="8" priority="9" timePeriod="tomorrow">
      <formula>FLOOR(B11,1)=TODAY()+1</formula>
    </cfRule>
    <cfRule type="timePeriod" dxfId="7" priority="10" timePeriod="today">
      <formula>FLOOR(B11,1)=TODAY()</formula>
    </cfRule>
  </conditionalFormatting>
  <conditionalFormatting sqref="B1 B9:B18 B33:B1048576">
    <cfRule type="duplicateValues" dxfId="6" priority="8"/>
  </conditionalFormatting>
  <conditionalFormatting sqref="C2:E8">
    <cfRule type="cellIs" dxfId="5" priority="5" operator="lessThan">
      <formula>50</formula>
    </cfRule>
  </conditionalFormatting>
  <conditionalFormatting sqref="L2:L8">
    <cfRule type="containsText" dxfId="4" priority="4" operator="containsText" text="FAIL">
      <formula>NOT(ISERROR(SEARCH("FAIL",L2)))</formula>
    </cfRule>
  </conditionalFormatting>
  <conditionalFormatting sqref="L2:L8">
    <cfRule type="containsText" dxfId="3" priority="2" operator="containsText" text="PASS">
      <formula>NOT(ISERROR(SEARCH("PASS",L2)))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1"/>
  <sheetViews>
    <sheetView workbookViewId="0">
      <selection activeCell="H13" sqref="H13"/>
    </sheetView>
  </sheetViews>
  <sheetFormatPr defaultRowHeight="15"/>
  <cols>
    <col min="2" max="2" width="10.42578125" bestFit="1" customWidth="1"/>
    <col min="3" max="3" width="9.42578125" bestFit="1" customWidth="1"/>
    <col min="4" max="4" width="12.140625" bestFit="1" customWidth="1"/>
    <col min="6" max="6" width="11.7109375" bestFit="1" customWidth="1"/>
  </cols>
  <sheetData>
    <row r="1" spans="1:8">
      <c r="A1" s="22" t="s">
        <v>62</v>
      </c>
      <c r="B1" s="22" t="s">
        <v>63</v>
      </c>
      <c r="C1" s="22" t="s">
        <v>64</v>
      </c>
      <c r="D1" s="22" t="s">
        <v>65</v>
      </c>
      <c r="E1" s="22" t="s">
        <v>69</v>
      </c>
      <c r="F1" s="22" t="s">
        <v>27</v>
      </c>
      <c r="G1" s="22" t="s">
        <v>66</v>
      </c>
      <c r="H1" s="22" t="s">
        <v>22</v>
      </c>
    </row>
    <row r="2" spans="1:8">
      <c r="A2" s="4">
        <v>1001</v>
      </c>
      <c r="B2" s="23">
        <v>44933</v>
      </c>
      <c r="C2" s="4" t="s">
        <v>14</v>
      </c>
      <c r="D2" s="4" t="s">
        <v>70</v>
      </c>
      <c r="E2" s="4">
        <v>2</v>
      </c>
      <c r="F2" s="4" t="s">
        <v>85</v>
      </c>
      <c r="G2" s="4" t="s">
        <v>61</v>
      </c>
      <c r="H2" s="4">
        <v>90000</v>
      </c>
    </row>
    <row r="3" spans="1:8">
      <c r="A3" s="4">
        <v>1002</v>
      </c>
      <c r="B3" s="23">
        <v>44964</v>
      </c>
      <c r="C3" s="4" t="s">
        <v>13</v>
      </c>
      <c r="D3" s="4" t="s">
        <v>71</v>
      </c>
      <c r="E3" s="4">
        <v>10</v>
      </c>
      <c r="F3" s="4" t="s">
        <v>85</v>
      </c>
      <c r="G3" s="4" t="s">
        <v>61</v>
      </c>
      <c r="H3" s="4">
        <v>10000</v>
      </c>
    </row>
    <row r="4" spans="1:8">
      <c r="A4" s="4">
        <v>1003</v>
      </c>
      <c r="B4" s="23">
        <v>44992</v>
      </c>
      <c r="C4" s="4" t="s">
        <v>15</v>
      </c>
      <c r="D4" s="4" t="s">
        <v>72</v>
      </c>
      <c r="E4" s="4">
        <v>20</v>
      </c>
      <c r="F4" s="4" t="s">
        <v>85</v>
      </c>
      <c r="G4" s="4" t="s">
        <v>26</v>
      </c>
      <c r="H4" s="4">
        <v>14000</v>
      </c>
    </row>
    <row r="5" spans="1:8">
      <c r="A5" s="4">
        <v>1004</v>
      </c>
      <c r="B5" s="23">
        <v>45023</v>
      </c>
      <c r="C5" s="4" t="s">
        <v>49</v>
      </c>
      <c r="D5" s="4" t="s">
        <v>73</v>
      </c>
      <c r="E5" s="4">
        <v>5</v>
      </c>
      <c r="F5" s="4" t="s">
        <v>85</v>
      </c>
      <c r="G5" s="4" t="s">
        <v>87</v>
      </c>
      <c r="H5" s="4">
        <v>20000</v>
      </c>
    </row>
    <row r="6" spans="1:8">
      <c r="A6" s="4">
        <v>1005</v>
      </c>
      <c r="B6" s="23">
        <v>45053</v>
      </c>
      <c r="C6" s="4" t="s">
        <v>16</v>
      </c>
      <c r="D6" s="4" t="s">
        <v>74</v>
      </c>
      <c r="E6" s="4">
        <v>4</v>
      </c>
      <c r="F6" s="4" t="s">
        <v>58</v>
      </c>
      <c r="G6" s="4" t="s">
        <v>87</v>
      </c>
      <c r="H6" s="4">
        <v>47000</v>
      </c>
    </row>
    <row r="7" spans="1:8">
      <c r="A7" s="4">
        <v>1006</v>
      </c>
      <c r="B7" s="23">
        <v>45084</v>
      </c>
      <c r="C7" s="4" t="s">
        <v>51</v>
      </c>
      <c r="D7" s="4" t="s">
        <v>75</v>
      </c>
      <c r="E7" s="4">
        <v>5</v>
      </c>
      <c r="F7" s="4" t="s">
        <v>85</v>
      </c>
      <c r="G7" s="4" t="s">
        <v>61</v>
      </c>
      <c r="H7" s="4">
        <v>25000</v>
      </c>
    </row>
    <row r="8" spans="1:8">
      <c r="A8" s="4">
        <v>1007</v>
      </c>
      <c r="B8" s="23">
        <v>45114</v>
      </c>
      <c r="C8" s="4" t="s">
        <v>51</v>
      </c>
      <c r="D8" s="4" t="s">
        <v>76</v>
      </c>
      <c r="E8" s="4">
        <v>6</v>
      </c>
      <c r="F8" s="4" t="s">
        <v>76</v>
      </c>
      <c r="G8" s="4" t="s">
        <v>26</v>
      </c>
      <c r="H8" s="4">
        <v>62000</v>
      </c>
    </row>
    <row r="9" spans="1:8">
      <c r="A9" s="4">
        <v>1008</v>
      </c>
      <c r="B9" s="23">
        <v>45145</v>
      </c>
      <c r="C9" s="4" t="s">
        <v>13</v>
      </c>
      <c r="D9" s="4" t="s">
        <v>77</v>
      </c>
      <c r="E9" s="4">
        <v>24</v>
      </c>
      <c r="F9" s="4" t="s">
        <v>58</v>
      </c>
      <c r="G9" s="4" t="s">
        <v>61</v>
      </c>
      <c r="H9" s="4">
        <v>58000</v>
      </c>
    </row>
    <row r="10" spans="1:8">
      <c r="A10" s="4">
        <v>1009</v>
      </c>
      <c r="B10" s="23">
        <v>45176</v>
      </c>
      <c r="C10" s="4" t="s">
        <v>49</v>
      </c>
      <c r="D10" s="4" t="s">
        <v>78</v>
      </c>
      <c r="E10" s="4">
        <v>40</v>
      </c>
      <c r="F10" s="4" t="s">
        <v>85</v>
      </c>
      <c r="G10" s="4" t="s">
        <v>87</v>
      </c>
      <c r="H10" s="4">
        <v>14000</v>
      </c>
    </row>
    <row r="11" spans="1:8">
      <c r="A11" s="4">
        <v>1010</v>
      </c>
      <c r="B11" s="23">
        <v>45206</v>
      </c>
      <c r="C11" s="4" t="s">
        <v>18</v>
      </c>
      <c r="D11" s="4" t="s">
        <v>79</v>
      </c>
      <c r="E11" s="4">
        <v>15</v>
      </c>
      <c r="F11" s="4" t="s">
        <v>58</v>
      </c>
      <c r="G11" s="4" t="s">
        <v>87</v>
      </c>
      <c r="H11" s="4">
        <v>50000</v>
      </c>
    </row>
    <row r="12" spans="1:8">
      <c r="A12" s="4">
        <v>1011</v>
      </c>
      <c r="B12" s="23">
        <v>45237</v>
      </c>
      <c r="C12" s="4" t="s">
        <v>50</v>
      </c>
      <c r="D12" s="4" t="s">
        <v>80</v>
      </c>
      <c r="E12" s="4">
        <v>21</v>
      </c>
      <c r="F12" s="4" t="s">
        <v>58</v>
      </c>
      <c r="G12" s="4" t="s">
        <v>61</v>
      </c>
      <c r="H12" s="4">
        <v>15000</v>
      </c>
    </row>
    <row r="13" spans="1:8">
      <c r="A13" s="4">
        <v>1012</v>
      </c>
      <c r="B13" s="23">
        <v>45267</v>
      </c>
      <c r="C13" s="4" t="s">
        <v>67</v>
      </c>
      <c r="D13" s="4" t="s">
        <v>81</v>
      </c>
      <c r="E13" s="4">
        <v>42</v>
      </c>
      <c r="F13" s="4" t="s">
        <v>85</v>
      </c>
      <c r="G13" s="4" t="s">
        <v>61</v>
      </c>
      <c r="H13" s="4">
        <v>15000</v>
      </c>
    </row>
    <row r="14" spans="1:8">
      <c r="A14" s="4">
        <v>1013</v>
      </c>
      <c r="B14" s="23">
        <v>45298</v>
      </c>
      <c r="C14" s="4" t="s">
        <v>68</v>
      </c>
      <c r="D14" s="4" t="s">
        <v>82</v>
      </c>
      <c r="E14" s="4">
        <v>15</v>
      </c>
      <c r="F14" s="4" t="s">
        <v>85</v>
      </c>
      <c r="G14" s="4" t="s">
        <v>26</v>
      </c>
      <c r="H14" s="4">
        <v>40000</v>
      </c>
    </row>
    <row r="15" spans="1:8">
      <c r="A15" s="4">
        <v>1014</v>
      </c>
      <c r="B15" s="23">
        <v>45329</v>
      </c>
      <c r="C15" s="4" t="s">
        <v>15</v>
      </c>
      <c r="D15" s="4" t="s">
        <v>83</v>
      </c>
      <c r="E15" s="4">
        <v>2</v>
      </c>
      <c r="F15" s="4" t="s">
        <v>86</v>
      </c>
      <c r="G15" s="4" t="s">
        <v>26</v>
      </c>
      <c r="H15" s="4">
        <v>14000</v>
      </c>
    </row>
    <row r="16" spans="1:8">
      <c r="A16" s="4">
        <v>1015</v>
      </c>
      <c r="B16" s="23">
        <v>45358</v>
      </c>
      <c r="C16" s="4" t="s">
        <v>13</v>
      </c>
      <c r="D16" s="4" t="s">
        <v>84</v>
      </c>
      <c r="E16" s="4">
        <v>2</v>
      </c>
      <c r="F16" s="4" t="s">
        <v>86</v>
      </c>
      <c r="G16" s="4" t="s">
        <v>26</v>
      </c>
      <c r="H16" s="4">
        <v>90000</v>
      </c>
    </row>
    <row r="17" spans="1:8">
      <c r="A17" s="4">
        <v>1017</v>
      </c>
      <c r="B17" s="23">
        <v>45419</v>
      </c>
      <c r="C17" s="4" t="s">
        <v>14</v>
      </c>
      <c r="D17" s="4" t="s">
        <v>70</v>
      </c>
      <c r="E17" s="4">
        <v>2</v>
      </c>
      <c r="F17" s="4" t="s">
        <v>85</v>
      </c>
      <c r="G17" s="4" t="s">
        <v>61</v>
      </c>
      <c r="H17" s="4">
        <v>90000</v>
      </c>
    </row>
    <row r="18" spans="1:8">
      <c r="A18" s="4">
        <v>1018</v>
      </c>
      <c r="B18" s="23">
        <v>45450</v>
      </c>
      <c r="C18" s="4" t="s">
        <v>13</v>
      </c>
      <c r="D18" s="4" t="s">
        <v>71</v>
      </c>
      <c r="E18" s="4">
        <v>10</v>
      </c>
      <c r="F18" s="4" t="s">
        <v>85</v>
      </c>
      <c r="G18" s="4" t="s">
        <v>61</v>
      </c>
      <c r="H18" s="4">
        <v>10000</v>
      </c>
    </row>
    <row r="19" spans="1:8">
      <c r="A19" s="4">
        <v>1019</v>
      </c>
      <c r="B19" s="23">
        <v>45480</v>
      </c>
      <c r="C19" s="4" t="s">
        <v>15</v>
      </c>
      <c r="D19" s="4" t="s">
        <v>72</v>
      </c>
      <c r="E19" s="4">
        <v>20</v>
      </c>
      <c r="F19" s="4" t="s">
        <v>85</v>
      </c>
      <c r="G19" s="4" t="s">
        <v>26</v>
      </c>
      <c r="H19" s="4">
        <v>14000</v>
      </c>
    </row>
    <row r="20" spans="1:8">
      <c r="A20" s="4">
        <v>1020</v>
      </c>
      <c r="B20" s="23">
        <v>45511</v>
      </c>
      <c r="C20" s="4" t="s">
        <v>49</v>
      </c>
      <c r="D20" s="4" t="s">
        <v>73</v>
      </c>
      <c r="E20" s="4">
        <v>5</v>
      </c>
      <c r="F20" s="4" t="s">
        <v>85</v>
      </c>
      <c r="G20" s="4" t="s">
        <v>87</v>
      </c>
      <c r="H20" s="4">
        <v>20000</v>
      </c>
    </row>
    <row r="21" spans="1:8">
      <c r="A21" s="4">
        <v>1021</v>
      </c>
      <c r="B21" s="23">
        <v>45542</v>
      </c>
      <c r="C21" s="4" t="s">
        <v>16</v>
      </c>
      <c r="D21" s="4" t="s">
        <v>74</v>
      </c>
      <c r="E21" s="4">
        <v>4</v>
      </c>
      <c r="F21" s="4" t="s">
        <v>58</v>
      </c>
      <c r="G21" s="4" t="s">
        <v>87</v>
      </c>
      <c r="H21" s="4">
        <v>47000</v>
      </c>
    </row>
    <row r="22" spans="1:8">
      <c r="A22" s="4">
        <v>1022</v>
      </c>
      <c r="B22" s="23">
        <v>45572</v>
      </c>
      <c r="C22" s="4" t="s">
        <v>51</v>
      </c>
      <c r="D22" s="4" t="s">
        <v>75</v>
      </c>
      <c r="E22" s="4">
        <v>5</v>
      </c>
      <c r="F22" s="4" t="s">
        <v>85</v>
      </c>
      <c r="G22" s="4" t="s">
        <v>61</v>
      </c>
      <c r="H22" s="4">
        <v>25000</v>
      </c>
    </row>
    <row r="23" spans="1:8">
      <c r="A23" s="4">
        <v>1023</v>
      </c>
      <c r="B23" s="23">
        <v>45603</v>
      </c>
      <c r="C23" s="4" t="s">
        <v>51</v>
      </c>
      <c r="D23" s="4" t="s">
        <v>76</v>
      </c>
      <c r="E23" s="4">
        <v>6</v>
      </c>
      <c r="F23" s="4" t="s">
        <v>76</v>
      </c>
      <c r="G23" s="4" t="s">
        <v>26</v>
      </c>
      <c r="H23" s="4">
        <v>62000</v>
      </c>
    </row>
    <row r="24" spans="1:8">
      <c r="A24" s="4">
        <v>1024</v>
      </c>
      <c r="B24" s="23">
        <v>45633</v>
      </c>
      <c r="C24" s="4" t="s">
        <v>13</v>
      </c>
      <c r="D24" s="4" t="s">
        <v>77</v>
      </c>
      <c r="E24" s="4">
        <v>24</v>
      </c>
      <c r="F24" s="4" t="s">
        <v>58</v>
      </c>
      <c r="G24" s="4" t="s">
        <v>61</v>
      </c>
      <c r="H24" s="4">
        <v>58000</v>
      </c>
    </row>
    <row r="25" spans="1:8">
      <c r="A25" s="4">
        <v>1025</v>
      </c>
      <c r="B25" s="23">
        <v>45664</v>
      </c>
      <c r="C25" s="4" t="s">
        <v>49</v>
      </c>
      <c r="D25" s="4" t="s">
        <v>78</v>
      </c>
      <c r="E25" s="4">
        <v>40</v>
      </c>
      <c r="F25" s="4" t="s">
        <v>85</v>
      </c>
      <c r="G25" s="4" t="s">
        <v>87</v>
      </c>
      <c r="H25" s="4">
        <v>14000</v>
      </c>
    </row>
    <row r="26" spans="1:8">
      <c r="A26" s="4">
        <v>1026</v>
      </c>
      <c r="B26" s="23">
        <v>45695</v>
      </c>
      <c r="C26" s="4" t="s">
        <v>18</v>
      </c>
      <c r="D26" s="4" t="s">
        <v>79</v>
      </c>
      <c r="E26" s="4">
        <v>15</v>
      </c>
      <c r="F26" s="4" t="s">
        <v>58</v>
      </c>
      <c r="G26" s="4" t="s">
        <v>87</v>
      </c>
      <c r="H26" s="4">
        <v>50000</v>
      </c>
    </row>
    <row r="27" spans="1:8">
      <c r="A27" s="4">
        <v>1027</v>
      </c>
      <c r="B27" s="23">
        <v>45723</v>
      </c>
      <c r="C27" s="4" t="s">
        <v>50</v>
      </c>
      <c r="D27" s="4" t="s">
        <v>80</v>
      </c>
      <c r="E27" s="4">
        <v>21</v>
      </c>
      <c r="F27" s="4" t="s">
        <v>58</v>
      </c>
      <c r="G27" s="4" t="s">
        <v>61</v>
      </c>
      <c r="H27" s="4">
        <v>15000</v>
      </c>
    </row>
    <row r="28" spans="1:8">
      <c r="A28" s="4">
        <v>1028</v>
      </c>
      <c r="B28" s="23">
        <v>45754</v>
      </c>
      <c r="C28" s="4" t="s">
        <v>67</v>
      </c>
      <c r="D28" s="4" t="s">
        <v>81</v>
      </c>
      <c r="E28" s="4">
        <v>42</v>
      </c>
      <c r="F28" s="4" t="s">
        <v>85</v>
      </c>
      <c r="G28" s="4" t="s">
        <v>61</v>
      </c>
      <c r="H28" s="4">
        <v>15000</v>
      </c>
    </row>
    <row r="29" spans="1:8">
      <c r="A29" s="4">
        <v>1029</v>
      </c>
      <c r="B29" s="23">
        <v>45784</v>
      </c>
      <c r="C29" s="4" t="s">
        <v>68</v>
      </c>
      <c r="D29" s="4" t="s">
        <v>82</v>
      </c>
      <c r="E29" s="4">
        <v>15</v>
      </c>
      <c r="F29" s="4" t="s">
        <v>85</v>
      </c>
      <c r="G29" s="4" t="s">
        <v>26</v>
      </c>
      <c r="H29" s="4">
        <v>40000</v>
      </c>
    </row>
    <row r="30" spans="1:8">
      <c r="A30" s="4">
        <v>1030</v>
      </c>
      <c r="B30" s="23">
        <v>45815</v>
      </c>
      <c r="C30" s="4" t="s">
        <v>15</v>
      </c>
      <c r="D30" s="4" t="s">
        <v>83</v>
      </c>
      <c r="E30" s="4">
        <v>2</v>
      </c>
      <c r="F30" s="4" t="s">
        <v>86</v>
      </c>
      <c r="G30" s="4" t="s">
        <v>26</v>
      </c>
      <c r="H30" s="4">
        <v>14000</v>
      </c>
    </row>
    <row r="31" spans="1:8">
      <c r="A31" s="4">
        <v>1031</v>
      </c>
      <c r="B31" s="23">
        <v>45845</v>
      </c>
      <c r="C31" s="4" t="s">
        <v>13</v>
      </c>
      <c r="D31" s="4" t="s">
        <v>84</v>
      </c>
      <c r="E31" s="4">
        <v>2</v>
      </c>
      <c r="F31" s="4" t="s">
        <v>86</v>
      </c>
      <c r="G31" s="4" t="s">
        <v>26</v>
      </c>
      <c r="H31" s="4">
        <v>90000</v>
      </c>
    </row>
    <row r="32" spans="1:8">
      <c r="A32" s="4">
        <v>1033</v>
      </c>
      <c r="B32" s="23">
        <v>45907</v>
      </c>
      <c r="C32" s="4" t="s">
        <v>14</v>
      </c>
      <c r="D32" s="4" t="s">
        <v>70</v>
      </c>
      <c r="E32" s="4">
        <v>2</v>
      </c>
      <c r="F32" s="4" t="s">
        <v>85</v>
      </c>
      <c r="G32" s="4" t="s">
        <v>61</v>
      </c>
      <c r="H32" s="4">
        <v>90000</v>
      </c>
    </row>
    <row r="33" spans="1:8">
      <c r="A33" s="4">
        <v>1034</v>
      </c>
      <c r="B33" s="23">
        <v>45937</v>
      </c>
      <c r="C33" s="4" t="s">
        <v>13</v>
      </c>
      <c r="D33" s="4" t="s">
        <v>71</v>
      </c>
      <c r="E33" s="4">
        <v>10</v>
      </c>
      <c r="F33" s="4" t="s">
        <v>85</v>
      </c>
      <c r="G33" s="4" t="s">
        <v>61</v>
      </c>
      <c r="H33" s="4">
        <v>10000</v>
      </c>
    </row>
    <row r="34" spans="1:8">
      <c r="A34" s="4">
        <v>1035</v>
      </c>
      <c r="B34" s="23">
        <v>45968</v>
      </c>
      <c r="C34" s="4" t="s">
        <v>15</v>
      </c>
      <c r="D34" s="4" t="s">
        <v>72</v>
      </c>
      <c r="E34" s="4">
        <v>20</v>
      </c>
      <c r="F34" s="4" t="s">
        <v>85</v>
      </c>
      <c r="G34" s="4" t="s">
        <v>26</v>
      </c>
      <c r="H34" s="4">
        <v>14000</v>
      </c>
    </row>
    <row r="35" spans="1:8">
      <c r="A35" s="4">
        <v>1036</v>
      </c>
      <c r="B35" s="23">
        <v>45998</v>
      </c>
      <c r="C35" s="4" t="s">
        <v>49</v>
      </c>
      <c r="D35" s="4" t="s">
        <v>73</v>
      </c>
      <c r="E35" s="4">
        <v>5</v>
      </c>
      <c r="F35" s="4" t="s">
        <v>85</v>
      </c>
      <c r="G35" s="4" t="s">
        <v>87</v>
      </c>
      <c r="H35" s="4">
        <v>20000</v>
      </c>
    </row>
    <row r="36" spans="1:8">
      <c r="A36" s="4">
        <v>1037</v>
      </c>
      <c r="B36" s="23">
        <v>46029</v>
      </c>
      <c r="C36" s="4" t="s">
        <v>16</v>
      </c>
      <c r="D36" s="4" t="s">
        <v>74</v>
      </c>
      <c r="E36" s="4">
        <v>4</v>
      </c>
      <c r="F36" s="4" t="s">
        <v>58</v>
      </c>
      <c r="G36" s="4" t="s">
        <v>87</v>
      </c>
      <c r="H36" s="4">
        <v>47000</v>
      </c>
    </row>
    <row r="37" spans="1:8">
      <c r="A37" s="4">
        <v>1038</v>
      </c>
      <c r="B37" s="23">
        <v>46060</v>
      </c>
      <c r="C37" s="4" t="s">
        <v>51</v>
      </c>
      <c r="D37" s="4" t="s">
        <v>75</v>
      </c>
      <c r="E37" s="4">
        <v>5</v>
      </c>
      <c r="F37" s="4" t="s">
        <v>85</v>
      </c>
      <c r="G37" s="4" t="s">
        <v>61</v>
      </c>
      <c r="H37" s="4">
        <v>25000</v>
      </c>
    </row>
    <row r="38" spans="1:8">
      <c r="A38" s="4">
        <v>1039</v>
      </c>
      <c r="B38" s="23">
        <v>46088</v>
      </c>
      <c r="C38" s="4" t="s">
        <v>51</v>
      </c>
      <c r="D38" s="4" t="s">
        <v>76</v>
      </c>
      <c r="E38" s="4">
        <v>6</v>
      </c>
      <c r="F38" s="4" t="s">
        <v>76</v>
      </c>
      <c r="G38" s="4" t="s">
        <v>26</v>
      </c>
      <c r="H38" s="4">
        <v>62000</v>
      </c>
    </row>
    <row r="39" spans="1:8">
      <c r="A39" s="4">
        <v>1040</v>
      </c>
      <c r="B39" s="23">
        <v>46119</v>
      </c>
      <c r="C39" s="4" t="s">
        <v>13</v>
      </c>
      <c r="D39" s="4" t="s">
        <v>77</v>
      </c>
      <c r="E39" s="4">
        <v>24</v>
      </c>
      <c r="F39" s="4" t="s">
        <v>58</v>
      </c>
      <c r="G39" s="4" t="s">
        <v>61</v>
      </c>
      <c r="H39" s="4">
        <v>58000</v>
      </c>
    </row>
    <row r="40" spans="1:8">
      <c r="A40" s="4">
        <v>1041</v>
      </c>
      <c r="B40" s="23">
        <v>46149</v>
      </c>
      <c r="C40" s="4" t="s">
        <v>49</v>
      </c>
      <c r="D40" s="4" t="s">
        <v>78</v>
      </c>
      <c r="E40" s="4">
        <v>40</v>
      </c>
      <c r="F40" s="4" t="s">
        <v>85</v>
      </c>
      <c r="G40" s="4" t="s">
        <v>87</v>
      </c>
      <c r="H40" s="4">
        <v>14000</v>
      </c>
    </row>
    <row r="41" spans="1:8">
      <c r="A41" s="4">
        <v>1042</v>
      </c>
      <c r="B41" s="23">
        <v>46180</v>
      </c>
      <c r="C41" s="4" t="s">
        <v>18</v>
      </c>
      <c r="D41" s="4" t="s">
        <v>79</v>
      </c>
      <c r="E41" s="4">
        <v>15</v>
      </c>
      <c r="F41" s="4" t="s">
        <v>58</v>
      </c>
      <c r="G41" s="4" t="s">
        <v>87</v>
      </c>
      <c r="H41" s="4">
        <v>50000</v>
      </c>
    </row>
    <row r="42" spans="1:8">
      <c r="A42" s="4">
        <v>1043</v>
      </c>
      <c r="B42" s="23">
        <v>46210</v>
      </c>
      <c r="C42" s="4" t="s">
        <v>50</v>
      </c>
      <c r="D42" s="4" t="s">
        <v>80</v>
      </c>
      <c r="E42" s="4">
        <v>21</v>
      </c>
      <c r="F42" s="4" t="s">
        <v>58</v>
      </c>
      <c r="G42" s="4" t="s">
        <v>61</v>
      </c>
      <c r="H42" s="4">
        <v>15000</v>
      </c>
    </row>
    <row r="43" spans="1:8">
      <c r="A43" s="4">
        <v>1044</v>
      </c>
      <c r="B43" s="23">
        <v>46241</v>
      </c>
      <c r="C43" s="4" t="s">
        <v>67</v>
      </c>
      <c r="D43" s="4" t="s">
        <v>81</v>
      </c>
      <c r="E43" s="4">
        <v>42</v>
      </c>
      <c r="F43" s="4" t="s">
        <v>85</v>
      </c>
      <c r="G43" s="4" t="s">
        <v>61</v>
      </c>
      <c r="H43" s="4">
        <v>15000</v>
      </c>
    </row>
    <row r="44" spans="1:8">
      <c r="A44" s="4">
        <v>1045</v>
      </c>
      <c r="B44" s="23">
        <v>46272</v>
      </c>
      <c r="C44" s="4" t="s">
        <v>68</v>
      </c>
      <c r="D44" s="4" t="s">
        <v>82</v>
      </c>
      <c r="E44" s="4">
        <v>15</v>
      </c>
      <c r="F44" s="4" t="s">
        <v>85</v>
      </c>
      <c r="G44" s="4" t="s">
        <v>26</v>
      </c>
      <c r="H44" s="4">
        <v>40000</v>
      </c>
    </row>
    <row r="45" spans="1:8">
      <c r="A45" s="4">
        <v>1046</v>
      </c>
      <c r="B45" s="23">
        <v>46302</v>
      </c>
      <c r="C45" s="4" t="s">
        <v>15</v>
      </c>
      <c r="D45" s="4" t="s">
        <v>83</v>
      </c>
      <c r="E45" s="4">
        <v>2</v>
      </c>
      <c r="F45" s="4" t="s">
        <v>86</v>
      </c>
      <c r="G45" s="4" t="s">
        <v>26</v>
      </c>
      <c r="H45" s="4">
        <v>14000</v>
      </c>
    </row>
    <row r="46" spans="1:8">
      <c r="A46" s="4">
        <v>1047</v>
      </c>
      <c r="B46" s="23">
        <v>46333</v>
      </c>
      <c r="C46" s="4" t="s">
        <v>13</v>
      </c>
      <c r="D46" s="4" t="s">
        <v>84</v>
      </c>
      <c r="E46" s="4">
        <v>2</v>
      </c>
      <c r="F46" s="4" t="s">
        <v>86</v>
      </c>
      <c r="G46" s="4" t="s">
        <v>26</v>
      </c>
      <c r="H46" s="4">
        <v>90000</v>
      </c>
    </row>
    <row r="47" spans="1:8">
      <c r="A47" s="4">
        <v>1049</v>
      </c>
      <c r="B47" s="23">
        <v>46394</v>
      </c>
      <c r="C47" s="4" t="s">
        <v>14</v>
      </c>
      <c r="D47" s="4" t="s">
        <v>70</v>
      </c>
      <c r="E47" s="4">
        <v>2</v>
      </c>
      <c r="F47" s="4" t="s">
        <v>85</v>
      </c>
      <c r="G47" s="4" t="s">
        <v>61</v>
      </c>
      <c r="H47" s="4">
        <v>90000</v>
      </c>
    </row>
    <row r="48" spans="1:8">
      <c r="A48" s="4">
        <v>1050</v>
      </c>
      <c r="B48" s="23">
        <v>46425</v>
      </c>
      <c r="C48" s="4" t="s">
        <v>13</v>
      </c>
      <c r="D48" s="4" t="s">
        <v>71</v>
      </c>
      <c r="E48" s="4">
        <v>10</v>
      </c>
      <c r="F48" s="4" t="s">
        <v>85</v>
      </c>
      <c r="G48" s="4" t="s">
        <v>61</v>
      </c>
      <c r="H48" s="4">
        <v>10000</v>
      </c>
    </row>
    <row r="49" spans="1:8">
      <c r="A49" s="4">
        <v>1051</v>
      </c>
      <c r="B49" s="23">
        <v>46453</v>
      </c>
      <c r="C49" s="4" t="s">
        <v>15</v>
      </c>
      <c r="D49" s="4" t="s">
        <v>72</v>
      </c>
      <c r="E49" s="4">
        <v>20</v>
      </c>
      <c r="F49" s="4" t="s">
        <v>85</v>
      </c>
      <c r="G49" s="4" t="s">
        <v>26</v>
      </c>
      <c r="H49" s="4">
        <v>14000</v>
      </c>
    </row>
    <row r="50" spans="1:8">
      <c r="A50" s="4">
        <v>1052</v>
      </c>
      <c r="B50" s="23">
        <v>46484</v>
      </c>
      <c r="C50" s="4" t="s">
        <v>49</v>
      </c>
      <c r="D50" s="4" t="s">
        <v>73</v>
      </c>
      <c r="E50" s="4">
        <v>5</v>
      </c>
      <c r="F50" s="4" t="s">
        <v>85</v>
      </c>
      <c r="G50" s="4" t="s">
        <v>87</v>
      </c>
      <c r="H50" s="4">
        <v>20000</v>
      </c>
    </row>
    <row r="51" spans="1:8">
      <c r="A51" s="4">
        <v>1053</v>
      </c>
      <c r="B51" s="23">
        <v>46514</v>
      </c>
      <c r="C51" s="4" t="s">
        <v>16</v>
      </c>
      <c r="D51" s="4" t="s">
        <v>74</v>
      </c>
      <c r="E51" s="4">
        <v>4</v>
      </c>
      <c r="F51" s="4" t="s">
        <v>58</v>
      </c>
      <c r="G51" s="4" t="s">
        <v>87</v>
      </c>
      <c r="H51" s="4">
        <v>47000</v>
      </c>
    </row>
    <row r="52" spans="1:8">
      <c r="A52" s="4">
        <v>1054</v>
      </c>
      <c r="B52" s="23">
        <v>46545</v>
      </c>
      <c r="C52" s="4" t="s">
        <v>51</v>
      </c>
      <c r="D52" s="4" t="s">
        <v>75</v>
      </c>
      <c r="E52" s="4">
        <v>5</v>
      </c>
      <c r="F52" s="4" t="s">
        <v>85</v>
      </c>
      <c r="G52" s="4" t="s">
        <v>61</v>
      </c>
      <c r="H52" s="4">
        <v>25000</v>
      </c>
    </row>
    <row r="53" spans="1:8">
      <c r="A53" s="4">
        <v>1055</v>
      </c>
      <c r="B53" s="23">
        <v>46575</v>
      </c>
      <c r="C53" s="4" t="s">
        <v>51</v>
      </c>
      <c r="D53" s="4" t="s">
        <v>76</v>
      </c>
      <c r="E53" s="4">
        <v>6</v>
      </c>
      <c r="F53" s="4" t="s">
        <v>76</v>
      </c>
      <c r="G53" s="4" t="s">
        <v>26</v>
      </c>
      <c r="H53" s="4">
        <v>62000</v>
      </c>
    </row>
    <row r="54" spans="1:8">
      <c r="A54" s="4">
        <v>1056</v>
      </c>
      <c r="B54" s="23">
        <v>46606</v>
      </c>
      <c r="C54" s="4" t="s">
        <v>13</v>
      </c>
      <c r="D54" s="4" t="s">
        <v>77</v>
      </c>
      <c r="E54" s="4">
        <v>24</v>
      </c>
      <c r="F54" s="4" t="s">
        <v>58</v>
      </c>
      <c r="G54" s="4" t="s">
        <v>61</v>
      </c>
      <c r="H54" s="4">
        <v>58000</v>
      </c>
    </row>
    <row r="55" spans="1:8">
      <c r="A55" s="4">
        <v>1057</v>
      </c>
      <c r="B55" s="23">
        <v>46637</v>
      </c>
      <c r="C55" s="4" t="s">
        <v>49</v>
      </c>
      <c r="D55" s="4" t="s">
        <v>78</v>
      </c>
      <c r="E55" s="4">
        <v>40</v>
      </c>
      <c r="F55" s="4" t="s">
        <v>85</v>
      </c>
      <c r="G55" s="4" t="s">
        <v>87</v>
      </c>
      <c r="H55" s="4">
        <v>14000</v>
      </c>
    </row>
    <row r="56" spans="1:8">
      <c r="A56" s="4">
        <v>1058</v>
      </c>
      <c r="B56" s="23">
        <v>46667</v>
      </c>
      <c r="C56" s="4" t="s">
        <v>18</v>
      </c>
      <c r="D56" s="4" t="s">
        <v>79</v>
      </c>
      <c r="E56" s="4">
        <v>15</v>
      </c>
      <c r="F56" s="4" t="s">
        <v>58</v>
      </c>
      <c r="G56" s="4" t="s">
        <v>87</v>
      </c>
      <c r="H56" s="4">
        <v>50000</v>
      </c>
    </row>
    <row r="57" spans="1:8">
      <c r="A57" s="4">
        <v>1059</v>
      </c>
      <c r="B57" s="23">
        <v>46698</v>
      </c>
      <c r="C57" s="4" t="s">
        <v>50</v>
      </c>
      <c r="D57" s="4" t="s">
        <v>80</v>
      </c>
      <c r="E57" s="4">
        <v>21</v>
      </c>
      <c r="F57" s="4" t="s">
        <v>58</v>
      </c>
      <c r="G57" s="4" t="s">
        <v>61</v>
      </c>
      <c r="H57" s="4">
        <v>15000</v>
      </c>
    </row>
    <row r="58" spans="1:8">
      <c r="A58" s="4">
        <v>1060</v>
      </c>
      <c r="B58" s="23">
        <v>46728</v>
      </c>
      <c r="C58" s="4" t="s">
        <v>67</v>
      </c>
      <c r="D58" s="4" t="s">
        <v>81</v>
      </c>
      <c r="E58" s="4">
        <v>42</v>
      </c>
      <c r="F58" s="4" t="s">
        <v>85</v>
      </c>
      <c r="G58" s="4" t="s">
        <v>61</v>
      </c>
      <c r="H58" s="4">
        <v>15000</v>
      </c>
    </row>
    <row r="59" spans="1:8">
      <c r="A59" s="4">
        <v>1061</v>
      </c>
      <c r="B59" s="23">
        <v>46759</v>
      </c>
      <c r="C59" s="4" t="s">
        <v>68</v>
      </c>
      <c r="D59" s="4" t="s">
        <v>82</v>
      </c>
      <c r="E59" s="4">
        <v>15</v>
      </c>
      <c r="F59" s="4" t="s">
        <v>85</v>
      </c>
      <c r="G59" s="4" t="s">
        <v>26</v>
      </c>
      <c r="H59" s="4">
        <v>40000</v>
      </c>
    </row>
    <row r="60" spans="1:8">
      <c r="A60" s="4">
        <v>1062</v>
      </c>
      <c r="B60" s="23">
        <v>46790</v>
      </c>
      <c r="C60" s="4" t="s">
        <v>15</v>
      </c>
      <c r="D60" s="4" t="s">
        <v>83</v>
      </c>
      <c r="E60" s="4">
        <v>2</v>
      </c>
      <c r="F60" s="4" t="s">
        <v>86</v>
      </c>
      <c r="G60" s="4" t="s">
        <v>26</v>
      </c>
      <c r="H60" s="4">
        <v>14000</v>
      </c>
    </row>
    <row r="61" spans="1:8">
      <c r="A61" s="4">
        <v>1063</v>
      </c>
      <c r="B61" s="23">
        <v>46819</v>
      </c>
      <c r="C61" s="4" t="s">
        <v>13</v>
      </c>
      <c r="D61" s="4" t="s">
        <v>84</v>
      </c>
      <c r="E61" s="4">
        <v>2</v>
      </c>
      <c r="F61" s="4" t="s">
        <v>86</v>
      </c>
      <c r="G61" s="4" t="s">
        <v>26</v>
      </c>
      <c r="H61" s="4">
        <v>90000</v>
      </c>
    </row>
  </sheetData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4"/>
  <sheetViews>
    <sheetView workbookViewId="0">
      <selection activeCell="O18" sqref="O18:O25"/>
    </sheetView>
  </sheetViews>
  <sheetFormatPr defaultRowHeight="15"/>
  <cols>
    <col min="1" max="1" width="13.140625" customWidth="1"/>
    <col min="2" max="2" width="12.140625" customWidth="1"/>
    <col min="3" max="3" width="7.140625" customWidth="1"/>
    <col min="4" max="4" width="7" customWidth="1"/>
    <col min="5" max="5" width="11.28515625" customWidth="1"/>
    <col min="6" max="6" width="10.5703125" customWidth="1"/>
    <col min="7" max="7" width="13.7109375" customWidth="1"/>
    <col min="8" max="8" width="14" customWidth="1"/>
    <col min="9" max="9" width="17.28515625" customWidth="1"/>
    <col min="10" max="10" width="9.7109375" customWidth="1"/>
    <col min="11" max="11" width="10.7109375" customWidth="1"/>
    <col min="12" max="12" width="11.28515625" customWidth="1"/>
    <col min="13" max="13" width="14.42578125" customWidth="1"/>
    <col min="14" max="14" width="10.5703125" customWidth="1"/>
    <col min="15" max="15" width="11.85546875" customWidth="1"/>
    <col min="16" max="16" width="10.5703125" customWidth="1"/>
    <col min="17" max="17" width="13.28515625" customWidth="1"/>
    <col min="18" max="18" width="10.5703125" customWidth="1"/>
    <col min="19" max="19" width="12" customWidth="1"/>
    <col min="20" max="20" width="9.7109375" customWidth="1"/>
    <col min="21" max="21" width="10.7109375" bestFit="1" customWidth="1"/>
    <col min="22" max="22" width="10.5703125" customWidth="1"/>
    <col min="23" max="23" width="12" customWidth="1"/>
    <col min="24" max="24" width="11.85546875" bestFit="1" customWidth="1"/>
    <col min="25" max="25" width="15" customWidth="1"/>
    <col min="26" max="26" width="10.5703125" bestFit="1" customWidth="1"/>
    <col min="27" max="27" width="13.140625" customWidth="1"/>
    <col min="28" max="28" width="9.7109375" customWidth="1"/>
    <col min="29" max="29" width="9.28515625" customWidth="1"/>
    <col min="30" max="30" width="9.7109375" customWidth="1"/>
    <col min="31" max="31" width="11.5703125" customWidth="1"/>
    <col min="32" max="32" width="11.28515625" bestFit="1" customWidth="1"/>
  </cols>
  <sheetData>
    <row r="1" spans="1:2">
      <c r="A1" s="19" t="s">
        <v>27</v>
      </c>
      <c r="B1" t="s">
        <v>91</v>
      </c>
    </row>
    <row r="3" spans="1:2">
      <c r="A3" s="19" t="s">
        <v>88</v>
      </c>
      <c r="B3" t="s">
        <v>90</v>
      </c>
    </row>
    <row r="4" spans="1:2">
      <c r="A4" s="20">
        <v>1001</v>
      </c>
      <c r="B4" s="18">
        <v>90000</v>
      </c>
    </row>
    <row r="5" spans="1:2">
      <c r="A5" s="21" t="s">
        <v>14</v>
      </c>
      <c r="B5" s="18">
        <v>90000</v>
      </c>
    </row>
    <row r="6" spans="1:2">
      <c r="A6" s="20">
        <v>1002</v>
      </c>
      <c r="B6" s="18">
        <v>10000</v>
      </c>
    </row>
    <row r="7" spans="1:2">
      <c r="A7" s="21" t="s">
        <v>13</v>
      </c>
      <c r="B7" s="18">
        <v>10000</v>
      </c>
    </row>
    <row r="8" spans="1:2">
      <c r="A8" s="20">
        <v>1003</v>
      </c>
      <c r="B8" s="18">
        <v>14000</v>
      </c>
    </row>
    <row r="9" spans="1:2">
      <c r="A9" s="21" t="s">
        <v>15</v>
      </c>
      <c r="B9" s="18">
        <v>14000</v>
      </c>
    </row>
    <row r="10" spans="1:2">
      <c r="A10" s="20">
        <v>1004</v>
      </c>
      <c r="B10" s="18">
        <v>20000</v>
      </c>
    </row>
    <row r="11" spans="1:2">
      <c r="A11" s="21" t="s">
        <v>49</v>
      </c>
      <c r="B11" s="18">
        <v>20000</v>
      </c>
    </row>
    <row r="12" spans="1:2">
      <c r="A12" s="20">
        <v>1005</v>
      </c>
      <c r="B12" s="18">
        <v>47000</v>
      </c>
    </row>
    <row r="13" spans="1:2">
      <c r="A13" s="21" t="s">
        <v>16</v>
      </c>
      <c r="B13" s="18">
        <v>47000</v>
      </c>
    </row>
    <row r="14" spans="1:2">
      <c r="A14" s="20">
        <v>1006</v>
      </c>
      <c r="B14" s="18">
        <v>25000</v>
      </c>
    </row>
    <row r="15" spans="1:2">
      <c r="A15" s="21" t="s">
        <v>51</v>
      </c>
      <c r="B15" s="18">
        <v>25000</v>
      </c>
    </row>
    <row r="16" spans="1:2">
      <c r="A16" s="20">
        <v>1007</v>
      </c>
      <c r="B16" s="18">
        <v>62000</v>
      </c>
    </row>
    <row r="17" spans="1:2">
      <c r="A17" s="21" t="s">
        <v>51</v>
      </c>
      <c r="B17" s="18">
        <v>62000</v>
      </c>
    </row>
    <row r="18" spans="1:2">
      <c r="A18" s="20">
        <v>1008</v>
      </c>
      <c r="B18" s="18">
        <v>58000</v>
      </c>
    </row>
    <row r="19" spans="1:2">
      <c r="A19" s="21" t="s">
        <v>13</v>
      </c>
      <c r="B19" s="18">
        <v>58000</v>
      </c>
    </row>
    <row r="20" spans="1:2">
      <c r="A20" s="20">
        <v>1009</v>
      </c>
      <c r="B20" s="18">
        <v>14000</v>
      </c>
    </row>
    <row r="21" spans="1:2">
      <c r="A21" s="21" t="s">
        <v>49</v>
      </c>
      <c r="B21" s="18">
        <v>14000</v>
      </c>
    </row>
    <row r="22" spans="1:2">
      <c r="A22" s="20">
        <v>1010</v>
      </c>
      <c r="B22" s="18">
        <v>50000</v>
      </c>
    </row>
    <row r="23" spans="1:2">
      <c r="A23" s="21" t="s">
        <v>18</v>
      </c>
      <c r="B23" s="18">
        <v>50000</v>
      </c>
    </row>
    <row r="24" spans="1:2">
      <c r="A24" s="20">
        <v>1011</v>
      </c>
      <c r="B24" s="18">
        <v>15000</v>
      </c>
    </row>
    <row r="25" spans="1:2">
      <c r="A25" s="21" t="s">
        <v>50</v>
      </c>
      <c r="B25" s="18">
        <v>15000</v>
      </c>
    </row>
    <row r="26" spans="1:2">
      <c r="A26" s="20">
        <v>1012</v>
      </c>
      <c r="B26" s="18">
        <v>15000</v>
      </c>
    </row>
    <row r="27" spans="1:2">
      <c r="A27" s="21" t="s">
        <v>67</v>
      </c>
      <c r="B27" s="18">
        <v>15000</v>
      </c>
    </row>
    <row r="28" spans="1:2">
      <c r="A28" s="20">
        <v>1013</v>
      </c>
      <c r="B28" s="18">
        <v>40000</v>
      </c>
    </row>
    <row r="29" spans="1:2">
      <c r="A29" s="21" t="s">
        <v>68</v>
      </c>
      <c r="B29" s="18">
        <v>40000</v>
      </c>
    </row>
    <row r="30" spans="1:2">
      <c r="A30" s="20">
        <v>1014</v>
      </c>
      <c r="B30" s="18">
        <v>14000</v>
      </c>
    </row>
    <row r="31" spans="1:2">
      <c r="A31" s="21" t="s">
        <v>15</v>
      </c>
      <c r="B31" s="18">
        <v>14000</v>
      </c>
    </row>
    <row r="32" spans="1:2">
      <c r="A32" s="20">
        <v>1015</v>
      </c>
      <c r="B32" s="18">
        <v>90000</v>
      </c>
    </row>
    <row r="33" spans="1:2">
      <c r="A33" s="21" t="s">
        <v>13</v>
      </c>
      <c r="B33" s="18">
        <v>90000</v>
      </c>
    </row>
    <row r="34" spans="1:2">
      <c r="A34" s="20" t="s">
        <v>89</v>
      </c>
      <c r="B34" s="18">
        <v>564000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K4" sqref="K4"/>
    </sheetView>
  </sheetViews>
  <sheetFormatPr defaultRowHeight="15"/>
  <cols>
    <col min="1" max="1" width="15.42578125" bestFit="1" customWidth="1"/>
  </cols>
  <sheetData>
    <row r="1" spans="1:11">
      <c r="A1" s="24" t="s">
        <v>92</v>
      </c>
      <c r="B1" s="24" t="s">
        <v>65</v>
      </c>
      <c r="C1" s="24" t="s">
        <v>93</v>
      </c>
      <c r="D1" s="25" t="s">
        <v>94</v>
      </c>
      <c r="E1" s="24" t="s">
        <v>95</v>
      </c>
    </row>
    <row r="2" spans="1:11">
      <c r="A2" t="s">
        <v>55</v>
      </c>
      <c r="B2" t="s">
        <v>99</v>
      </c>
      <c r="C2">
        <v>80</v>
      </c>
      <c r="D2" s="26">
        <v>100</v>
      </c>
      <c r="E2">
        <f>C2*D2</f>
        <v>8000</v>
      </c>
    </row>
    <row r="3" spans="1:11">
      <c r="A3" t="s">
        <v>54</v>
      </c>
      <c r="B3" t="s">
        <v>100</v>
      </c>
      <c r="C3">
        <v>50</v>
      </c>
      <c r="D3" s="26">
        <v>200</v>
      </c>
      <c r="E3">
        <f t="shared" ref="E3:E7" si="0">C3*D3</f>
        <v>10000</v>
      </c>
    </row>
    <row r="4" spans="1:11">
      <c r="A4" t="s">
        <v>96</v>
      </c>
      <c r="B4" t="s">
        <v>101</v>
      </c>
      <c r="C4">
        <v>40</v>
      </c>
      <c r="D4" s="26">
        <v>140</v>
      </c>
      <c r="E4">
        <f t="shared" si="0"/>
        <v>5600</v>
      </c>
      <c r="K4" t="s">
        <v>105</v>
      </c>
    </row>
    <row r="5" spans="1:11">
      <c r="A5" t="s">
        <v>56</v>
      </c>
      <c r="B5" t="s">
        <v>102</v>
      </c>
      <c r="C5">
        <v>10</v>
      </c>
      <c r="D5" s="26">
        <v>500</v>
      </c>
      <c r="E5">
        <f>C5*D5</f>
        <v>5000</v>
      </c>
    </row>
    <row r="6" spans="1:11">
      <c r="A6" t="s">
        <v>97</v>
      </c>
      <c r="B6" t="s">
        <v>103</v>
      </c>
      <c r="C6">
        <v>5</v>
      </c>
      <c r="D6" s="26">
        <v>100</v>
      </c>
      <c r="E6">
        <f t="shared" si="0"/>
        <v>500</v>
      </c>
    </row>
    <row r="7" spans="1:11">
      <c r="A7" t="s">
        <v>98</v>
      </c>
      <c r="B7" t="s">
        <v>104</v>
      </c>
      <c r="C7">
        <v>50</v>
      </c>
      <c r="D7" s="26">
        <v>400</v>
      </c>
      <c r="E7">
        <f t="shared" si="0"/>
        <v>20000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>
      <selection activeCell="G18" sqref="G18"/>
    </sheetView>
  </sheetViews>
  <sheetFormatPr defaultRowHeight="15"/>
  <sheetData>
    <row r="1" spans="1:12">
      <c r="A1" s="32" t="s">
        <v>34</v>
      </c>
      <c r="B1" s="32" t="s">
        <v>110</v>
      </c>
      <c r="C1" s="32" t="s">
        <v>111</v>
      </c>
      <c r="D1" s="32" t="s">
        <v>112</v>
      </c>
      <c r="E1" s="32" t="s">
        <v>113</v>
      </c>
      <c r="F1" s="32" t="s">
        <v>114</v>
      </c>
      <c r="G1" s="32" t="s">
        <v>114</v>
      </c>
      <c r="H1" s="32" t="s">
        <v>5</v>
      </c>
      <c r="I1" s="32" t="s">
        <v>8</v>
      </c>
      <c r="J1" s="32" t="s">
        <v>6</v>
      </c>
      <c r="K1" s="32" t="s">
        <v>7</v>
      </c>
      <c r="L1" s="32" t="s">
        <v>117</v>
      </c>
    </row>
    <row r="2" spans="1:12">
      <c r="A2" s="28" t="s">
        <v>15</v>
      </c>
      <c r="B2" s="28" t="s">
        <v>116</v>
      </c>
      <c r="C2" s="28">
        <v>1</v>
      </c>
      <c r="D2" s="28">
        <v>32</v>
      </c>
      <c r="E2" s="28">
        <v>87</v>
      </c>
      <c r="F2" s="28">
        <v>54</v>
      </c>
      <c r="G2" s="28">
        <v>86</v>
      </c>
      <c r="H2" s="28">
        <f>SUM(D2:G2)</f>
        <v>259</v>
      </c>
      <c r="I2" s="28">
        <f>COUNT(D2:G2)</f>
        <v>4</v>
      </c>
      <c r="J2" s="28">
        <f>MAX(D2:G2)</f>
        <v>87</v>
      </c>
      <c r="K2" s="28">
        <f>MIN(D2:G2)</f>
        <v>32</v>
      </c>
      <c r="L2" s="28">
        <f>AVERAGE(A2:G2)</f>
        <v>52</v>
      </c>
    </row>
    <row r="3" spans="1:12">
      <c r="A3" s="28" t="s">
        <v>13</v>
      </c>
      <c r="B3" s="28" t="s">
        <v>116</v>
      </c>
      <c r="C3" s="28">
        <v>2</v>
      </c>
      <c r="D3" s="28">
        <v>45</v>
      </c>
      <c r="E3" s="28">
        <v>43</v>
      </c>
      <c r="F3" s="28">
        <v>67</v>
      </c>
      <c r="G3" s="28">
        <v>45</v>
      </c>
      <c r="H3" s="28">
        <f t="shared" ref="H3:H10" si="0">SUM(D3:G3)</f>
        <v>200</v>
      </c>
      <c r="I3" s="28">
        <f t="shared" ref="I3:I10" si="1">COUNT(D3:G3)</f>
        <v>4</v>
      </c>
      <c r="J3" s="28">
        <f t="shared" ref="J3:J10" si="2">MAX(D3:G3)</f>
        <v>67</v>
      </c>
      <c r="K3" s="28">
        <f t="shared" ref="K3:K10" si="3">MIN(D3:G3)</f>
        <v>43</v>
      </c>
      <c r="L3" s="28">
        <f t="shared" ref="L3:L10" si="4">AVERAGE(A3:G3)</f>
        <v>40.4</v>
      </c>
    </row>
    <row r="4" spans="1:12">
      <c r="A4" s="28" t="s">
        <v>14</v>
      </c>
      <c r="B4" s="28" t="s">
        <v>116</v>
      </c>
      <c r="C4" s="28">
        <v>3</v>
      </c>
      <c r="D4" s="28">
        <v>87</v>
      </c>
      <c r="E4" s="28">
        <v>87</v>
      </c>
      <c r="F4" s="28">
        <v>65</v>
      </c>
      <c r="G4" s="28">
        <v>86</v>
      </c>
      <c r="H4" s="28">
        <f t="shared" si="0"/>
        <v>325</v>
      </c>
      <c r="I4" s="28">
        <f t="shared" si="1"/>
        <v>4</v>
      </c>
      <c r="J4" s="28">
        <f t="shared" si="2"/>
        <v>87</v>
      </c>
      <c r="K4" s="28">
        <f t="shared" si="3"/>
        <v>65</v>
      </c>
      <c r="L4" s="28">
        <f t="shared" si="4"/>
        <v>65.599999999999994</v>
      </c>
    </row>
    <row r="5" spans="1:12">
      <c r="A5" s="28" t="s">
        <v>17</v>
      </c>
      <c r="B5" s="28" t="s">
        <v>116</v>
      </c>
      <c r="C5" s="28">
        <v>4</v>
      </c>
      <c r="D5" s="28">
        <v>98</v>
      </c>
      <c r="E5" s="28">
        <v>45</v>
      </c>
      <c r="F5" s="28">
        <v>98</v>
      </c>
      <c r="G5" s="28">
        <v>43</v>
      </c>
      <c r="H5" s="28">
        <f t="shared" si="0"/>
        <v>284</v>
      </c>
      <c r="I5" s="28">
        <f t="shared" si="1"/>
        <v>4</v>
      </c>
      <c r="J5" s="28">
        <f t="shared" si="2"/>
        <v>98</v>
      </c>
      <c r="K5" s="28">
        <f t="shared" si="3"/>
        <v>43</v>
      </c>
      <c r="L5" s="28">
        <f t="shared" si="4"/>
        <v>57.6</v>
      </c>
    </row>
    <row r="6" spans="1:12">
      <c r="A6" s="28" t="s">
        <v>16</v>
      </c>
      <c r="B6" s="28" t="s">
        <v>116</v>
      </c>
      <c r="C6" s="28">
        <v>5</v>
      </c>
      <c r="D6" s="28">
        <v>54</v>
      </c>
      <c r="E6" s="28">
        <v>54</v>
      </c>
      <c r="F6" s="28">
        <v>56</v>
      </c>
      <c r="G6" s="28">
        <v>88</v>
      </c>
      <c r="H6" s="28">
        <f t="shared" si="0"/>
        <v>252</v>
      </c>
      <c r="I6" s="28">
        <f t="shared" si="1"/>
        <v>4</v>
      </c>
      <c r="J6" s="28">
        <f t="shared" si="2"/>
        <v>88</v>
      </c>
      <c r="K6" s="28">
        <f t="shared" si="3"/>
        <v>54</v>
      </c>
      <c r="L6" s="28">
        <f t="shared" si="4"/>
        <v>51.4</v>
      </c>
    </row>
    <row r="7" spans="1:12">
      <c r="A7" s="28" t="s">
        <v>18</v>
      </c>
      <c r="B7" s="28" t="s">
        <v>116</v>
      </c>
      <c r="C7" s="28">
        <v>6</v>
      </c>
      <c r="D7" s="28">
        <v>67</v>
      </c>
      <c r="E7" s="28">
        <v>77</v>
      </c>
      <c r="F7" s="28">
        <v>65</v>
      </c>
      <c r="G7" s="28">
        <v>54</v>
      </c>
      <c r="H7" s="28">
        <f t="shared" si="0"/>
        <v>263</v>
      </c>
      <c r="I7" s="28">
        <f t="shared" si="1"/>
        <v>4</v>
      </c>
      <c r="J7" s="28">
        <f t="shared" si="2"/>
        <v>77</v>
      </c>
      <c r="K7" s="28">
        <f t="shared" si="3"/>
        <v>54</v>
      </c>
      <c r="L7" s="28">
        <f t="shared" si="4"/>
        <v>53.8</v>
      </c>
    </row>
    <row r="8" spans="1:12">
      <c r="A8" s="28" t="s">
        <v>115</v>
      </c>
      <c r="B8" s="28" t="s">
        <v>116</v>
      </c>
      <c r="C8" s="28">
        <v>7</v>
      </c>
      <c r="D8" s="28">
        <v>34</v>
      </c>
      <c r="E8" s="28">
        <v>56</v>
      </c>
      <c r="F8" s="28">
        <v>77</v>
      </c>
      <c r="G8" s="28">
        <v>67</v>
      </c>
      <c r="H8" s="28">
        <f t="shared" si="0"/>
        <v>234</v>
      </c>
      <c r="I8" s="28">
        <f t="shared" si="1"/>
        <v>4</v>
      </c>
      <c r="J8" s="28">
        <f t="shared" si="2"/>
        <v>77</v>
      </c>
      <c r="K8" s="28">
        <f t="shared" si="3"/>
        <v>34</v>
      </c>
      <c r="L8" s="28">
        <f t="shared" si="4"/>
        <v>48.2</v>
      </c>
    </row>
    <row r="9" spans="1:12">
      <c r="A9" s="28" t="s">
        <v>96</v>
      </c>
      <c r="B9" s="28" t="s">
        <v>116</v>
      </c>
      <c r="C9" s="28">
        <v>8</v>
      </c>
      <c r="D9" s="28">
        <v>67</v>
      </c>
      <c r="E9" s="28">
        <v>67</v>
      </c>
      <c r="F9" s="28">
        <v>45</v>
      </c>
      <c r="G9" s="28">
        <v>45</v>
      </c>
      <c r="H9" s="28">
        <f t="shared" si="0"/>
        <v>224</v>
      </c>
      <c r="I9" s="28">
        <f t="shared" si="1"/>
        <v>4</v>
      </c>
      <c r="J9" s="28">
        <f t="shared" si="2"/>
        <v>67</v>
      </c>
      <c r="K9" s="28">
        <f t="shared" si="3"/>
        <v>45</v>
      </c>
      <c r="L9" s="28">
        <f t="shared" si="4"/>
        <v>46.4</v>
      </c>
    </row>
    <row r="10" spans="1:12">
      <c r="A10" s="28" t="s">
        <v>56</v>
      </c>
      <c r="B10" s="28" t="s">
        <v>116</v>
      </c>
      <c r="C10" s="28">
        <v>9</v>
      </c>
      <c r="D10" s="28">
        <v>23</v>
      </c>
      <c r="E10" s="28">
        <v>76</v>
      </c>
      <c r="F10" s="28">
        <v>87</v>
      </c>
      <c r="G10" s="28">
        <v>75</v>
      </c>
      <c r="H10" s="28">
        <f t="shared" si="0"/>
        <v>261</v>
      </c>
      <c r="I10" s="28">
        <f t="shared" si="1"/>
        <v>4</v>
      </c>
      <c r="J10" s="28">
        <f t="shared" si="2"/>
        <v>87</v>
      </c>
      <c r="K10" s="28">
        <f t="shared" si="3"/>
        <v>23</v>
      </c>
      <c r="L10" s="28">
        <f t="shared" si="4"/>
        <v>54</v>
      </c>
    </row>
  </sheetData>
  <conditionalFormatting sqref="D2:G10">
    <cfRule type="cellIs" dxfId="0" priority="2" operator="greaterThan">
      <formula>70</formula>
    </cfRule>
    <cfRule type="cellIs" dxfId="1" priority="1" operator="lessThan">
      <formula>45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Sheet5!Print_Titles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2023-07-20T13:17:04Z</cp:lastPrinted>
  <dcterms:created xsi:type="dcterms:W3CDTF">2023-07-17T13:46:32Z</dcterms:created>
  <dcterms:modified xsi:type="dcterms:W3CDTF">2023-07-27T11:18:44Z</dcterms:modified>
</cp:coreProperties>
</file>