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E96DB400-41BA-42B5-8AC0-5BCDD871B866}" xr6:coauthVersionLast="47" xr6:coauthVersionMax="47" xr10:uidLastSave="{00000000-0000-0000-0000-000000000000}"/>
  <bookViews>
    <workbookView xWindow="-120" yWindow="-120" windowWidth="20640" windowHeight="11160" xr2:uid="{18A57A41-1B09-401F-8FA5-AB55DE552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2" i="1"/>
  <c r="N13" i="1"/>
  <c r="N14" i="1"/>
  <c r="N15" i="1"/>
  <c r="N16" i="1"/>
  <c r="N12" i="1"/>
  <c r="L13" i="1"/>
  <c r="L14" i="1"/>
  <c r="L15" i="1"/>
  <c r="L16" i="1"/>
  <c r="L12" i="1"/>
  <c r="L5" i="1"/>
  <c r="L4" i="1"/>
  <c r="K5" i="1"/>
  <c r="K6" i="1"/>
  <c r="L6" i="1" s="1"/>
  <c r="K7" i="1"/>
  <c r="L7" i="1" s="1"/>
  <c r="K8" i="1"/>
  <c r="L8" i="1" s="1"/>
  <c r="K4" i="1"/>
  <c r="F15" i="1"/>
  <c r="F12" i="1"/>
  <c r="E13" i="1"/>
  <c r="F13" i="1" s="1"/>
  <c r="E14" i="1"/>
  <c r="F14" i="1" s="1"/>
  <c r="E15" i="1"/>
  <c r="E16" i="1"/>
  <c r="F16" i="1" s="1"/>
  <c r="E17" i="1"/>
  <c r="F17" i="1" s="1"/>
  <c r="E18" i="1"/>
  <c r="F18" i="1" s="1"/>
  <c r="E12" i="1"/>
  <c r="E7" i="1"/>
  <c r="E6" i="1"/>
  <c r="E5" i="1"/>
  <c r="E4" i="1"/>
  <c r="E8" i="1" s="1"/>
  <c r="E3" i="1"/>
  <c r="D4" i="1"/>
  <c r="D5" i="1"/>
  <c r="D6" i="1"/>
  <c r="D7" i="1"/>
  <c r="D3" i="1"/>
  <c r="O8" i="1" l="1"/>
  <c r="M8" i="1"/>
  <c r="P8" i="1" s="1"/>
  <c r="M7" i="1"/>
  <c r="O7" i="1"/>
  <c r="P7" i="1" s="1"/>
  <c r="O6" i="1"/>
  <c r="M6" i="1"/>
  <c r="P6" i="1" s="1"/>
  <c r="M4" i="1"/>
  <c r="P4" i="1" s="1"/>
  <c r="M5" i="1"/>
  <c r="P5" i="1" s="1"/>
  <c r="O4" i="1"/>
  <c r="O5" i="1"/>
</calcChain>
</file>

<file path=xl/sharedStrings.xml><?xml version="1.0" encoding="utf-8"?>
<sst xmlns="http://schemas.openxmlformats.org/spreadsheetml/2006/main" count="55" uniqueCount="49">
  <si>
    <t>wage sheet</t>
  </si>
  <si>
    <t>sl/no</t>
  </si>
  <si>
    <t>worker name</t>
  </si>
  <si>
    <t>working hour</t>
  </si>
  <si>
    <t>overtime</t>
  </si>
  <si>
    <t>payment</t>
  </si>
  <si>
    <t>ruma</t>
  </si>
  <si>
    <t>suma</t>
  </si>
  <si>
    <t>ripa</t>
  </si>
  <si>
    <t>shipa</t>
  </si>
  <si>
    <t>nipa</t>
  </si>
  <si>
    <t>total</t>
  </si>
  <si>
    <t>medical/university admission</t>
  </si>
  <si>
    <t>name</t>
  </si>
  <si>
    <t>s.s.c</t>
  </si>
  <si>
    <t>h.s.c</t>
  </si>
  <si>
    <t>yes/no</t>
  </si>
  <si>
    <t>karim</t>
  </si>
  <si>
    <t>rahim</t>
  </si>
  <si>
    <t>tania</t>
  </si>
  <si>
    <t>sonia</t>
  </si>
  <si>
    <t>kamal</t>
  </si>
  <si>
    <t>jamal</t>
  </si>
  <si>
    <t>khairul</t>
  </si>
  <si>
    <t>electricity bill sheet</t>
  </si>
  <si>
    <t>sl np</t>
  </si>
  <si>
    <t>present reading</t>
  </si>
  <si>
    <t>previous reading</t>
  </si>
  <si>
    <t>total use</t>
  </si>
  <si>
    <t>total amount</t>
  </si>
  <si>
    <t>vat(5%)</t>
  </si>
  <si>
    <t>service charge(3%)</t>
  </si>
  <si>
    <t>net amount</t>
  </si>
  <si>
    <t>mamun</t>
  </si>
  <si>
    <t>hasan</t>
  </si>
  <si>
    <t>tamal</t>
  </si>
  <si>
    <t>inventory sheet</t>
  </si>
  <si>
    <t>item</t>
  </si>
  <si>
    <t>qty</t>
  </si>
  <si>
    <t>unite price</t>
  </si>
  <si>
    <t>total price</t>
  </si>
  <si>
    <t>damage</t>
  </si>
  <si>
    <t>grand total</t>
  </si>
  <si>
    <t>keyboard</t>
  </si>
  <si>
    <t>mouse</t>
  </si>
  <si>
    <t>headphone</t>
  </si>
  <si>
    <t>pen drive</t>
  </si>
  <si>
    <t>card reader</t>
  </si>
  <si>
    <t>lost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</si>
</sst>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311C-6C3D-4644-A9C3-E6676CD794C8}">
  <dimension ref="A1:P18"/>
  <sheetViews>
    <sheetView tabSelected="1" workbookViewId="0">
      <selection activeCell="K17" sqref="K17"/>
    </sheetView>
  </sheetViews>
  <sheetFormatPr defaultRowHeight="15" x14ac:dyDescent="0.25"/>
  <cols>
    <col min="1" max="1" width="6.7109375" customWidth="1"/>
    <col min="2" max="2" width="16.28515625" customWidth="1"/>
    <col min="3" max="3" width="13.140625" customWidth="1"/>
    <col min="4" max="4" width="9.28515625" customWidth="1"/>
    <col min="5" max="5" width="9.5703125" customWidth="1"/>
    <col min="7" max="7" width="5.7109375" customWidth="1"/>
    <col min="8" max="8" width="9" customWidth="1"/>
    <col min="9" max="9" width="15.140625" customWidth="1"/>
    <col min="10" max="10" width="15.28515625" customWidth="1"/>
    <col min="11" max="11" width="10.85546875" customWidth="1"/>
    <col min="12" max="12" width="12.140625" customWidth="1"/>
    <col min="13" max="14" width="9.85546875" customWidth="1"/>
    <col min="15" max="15" width="16.85546875" customWidth="1"/>
    <col min="16" max="16" width="10.85546875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2" t="s">
        <v>24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>
        <v>1</v>
      </c>
      <c r="B3" t="s">
        <v>6</v>
      </c>
      <c r="C3">
        <v>10</v>
      </c>
      <c r="D3">
        <f>SUM(C3-8)</f>
        <v>2</v>
      </c>
      <c r="E3">
        <f>SUM(8*40+60*2)</f>
        <v>440</v>
      </c>
      <c r="G3" t="s">
        <v>25</v>
      </c>
      <c r="H3" t="s">
        <v>13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O3" t="s">
        <v>31</v>
      </c>
      <c r="P3" t="s">
        <v>32</v>
      </c>
    </row>
    <row r="4" spans="1:16" x14ac:dyDescent="0.25">
      <c r="A4">
        <v>2</v>
      </c>
      <c r="B4" t="s">
        <v>7</v>
      </c>
      <c r="C4">
        <v>8</v>
      </c>
      <c r="D4">
        <f t="shared" ref="D4:D7" si="0">SUM(C4-8)</f>
        <v>0</v>
      </c>
      <c r="E4">
        <f>SUM(8*40)</f>
        <v>320</v>
      </c>
      <c r="G4">
        <v>1</v>
      </c>
      <c r="H4" t="s">
        <v>33</v>
      </c>
      <c r="I4">
        <v>400</v>
      </c>
      <c r="J4">
        <v>250</v>
      </c>
      <c r="K4">
        <f>SUM(I4-J4)</f>
        <v>150</v>
      </c>
      <c r="L4">
        <f>IF(K4&lt;=200,K4*4.5,IF(K4&lt;=400,K4*5,IF(K4&lt;=500,K4*6,IF(K4&gt;=500,K4*8))))</f>
        <v>675</v>
      </c>
      <c r="M4">
        <f>SUM(L4*5%)</f>
        <v>33.75</v>
      </c>
      <c r="O4">
        <f>SUM(L4*3%)</f>
        <v>20.25</v>
      </c>
      <c r="P4">
        <f>SUM(L4:O4)</f>
        <v>729</v>
      </c>
    </row>
    <row r="5" spans="1:16" x14ac:dyDescent="0.25">
      <c r="A5">
        <v>3</v>
      </c>
      <c r="B5" t="s">
        <v>8</v>
      </c>
      <c r="C5">
        <v>14</v>
      </c>
      <c r="D5">
        <f t="shared" si="0"/>
        <v>6</v>
      </c>
      <c r="E5">
        <f>SUM(8*40+6*60)</f>
        <v>680</v>
      </c>
      <c r="G5">
        <v>2</v>
      </c>
      <c r="H5" t="s">
        <v>34</v>
      </c>
      <c r="I5">
        <v>500</v>
      </c>
      <c r="J5">
        <v>200</v>
      </c>
      <c r="K5">
        <f t="shared" ref="K5:K8" si="1">SUM(I5-J5)</f>
        <v>300</v>
      </c>
      <c r="L5">
        <f t="shared" ref="L5:L8" si="2">IF(K5&lt;=200,K5*4.5,IF(K5&lt;=400,K5*5,IF(K5&lt;=500,K5*6,IF(K5&gt;=500,K5*8))))</f>
        <v>1500</v>
      </c>
      <c r="M5">
        <f t="shared" ref="M5:M8" si="3">SUM(L5*5%)</f>
        <v>75</v>
      </c>
      <c r="O5">
        <f t="shared" ref="O5:O8" si="4">SUM(L5*3%)</f>
        <v>45</v>
      </c>
      <c r="P5">
        <f t="shared" ref="P5:P8" si="5">SUM(L5:O5)</f>
        <v>1620</v>
      </c>
    </row>
    <row r="6" spans="1:16" x14ac:dyDescent="0.25">
      <c r="A6">
        <v>4</v>
      </c>
      <c r="B6" t="s">
        <v>9</v>
      </c>
      <c r="C6">
        <v>12</v>
      </c>
      <c r="D6">
        <f t="shared" si="0"/>
        <v>4</v>
      </c>
      <c r="E6">
        <f>SUM(8*40+4*60)</f>
        <v>560</v>
      </c>
      <c r="G6">
        <v>3</v>
      </c>
      <c r="H6" t="s">
        <v>22</v>
      </c>
      <c r="I6">
        <v>800</v>
      </c>
      <c r="J6">
        <v>300</v>
      </c>
      <c r="K6">
        <f t="shared" si="1"/>
        <v>500</v>
      </c>
      <c r="L6">
        <f t="shared" si="2"/>
        <v>3000</v>
      </c>
      <c r="M6">
        <f t="shared" si="3"/>
        <v>150</v>
      </c>
      <c r="O6">
        <f t="shared" si="4"/>
        <v>90</v>
      </c>
      <c r="P6">
        <f t="shared" si="5"/>
        <v>3240</v>
      </c>
    </row>
    <row r="7" spans="1:16" x14ac:dyDescent="0.25">
      <c r="A7">
        <v>5</v>
      </c>
      <c r="B7" t="s">
        <v>10</v>
      </c>
      <c r="C7">
        <v>10</v>
      </c>
      <c r="D7">
        <f t="shared" si="0"/>
        <v>2</v>
      </c>
      <c r="E7">
        <f>SUM(8*40+2*60)</f>
        <v>440</v>
      </c>
      <c r="G7">
        <v>4</v>
      </c>
      <c r="H7" t="s">
        <v>21</v>
      </c>
      <c r="I7">
        <v>950</v>
      </c>
      <c r="J7">
        <v>250</v>
      </c>
      <c r="K7">
        <f t="shared" si="1"/>
        <v>700</v>
      </c>
      <c r="L7">
        <f t="shared" si="2"/>
        <v>5600</v>
      </c>
      <c r="M7">
        <f t="shared" si="3"/>
        <v>280</v>
      </c>
      <c r="O7">
        <f t="shared" si="4"/>
        <v>168</v>
      </c>
      <c r="P7">
        <f t="shared" si="5"/>
        <v>6048</v>
      </c>
    </row>
    <row r="8" spans="1:16" x14ac:dyDescent="0.25">
      <c r="A8">
        <v>6</v>
      </c>
      <c r="D8" t="s">
        <v>11</v>
      </c>
      <c r="E8">
        <f>SUM(E3:E7)</f>
        <v>2440</v>
      </c>
      <c r="G8">
        <v>5</v>
      </c>
      <c r="H8" t="s">
        <v>35</v>
      </c>
      <c r="I8">
        <v>600</v>
      </c>
      <c r="J8">
        <v>300</v>
      </c>
      <c r="K8">
        <f t="shared" si="1"/>
        <v>300</v>
      </c>
      <c r="L8">
        <f t="shared" si="2"/>
        <v>1500</v>
      </c>
      <c r="M8">
        <f t="shared" si="3"/>
        <v>75</v>
      </c>
      <c r="O8">
        <f t="shared" si="4"/>
        <v>45</v>
      </c>
      <c r="P8">
        <f t="shared" si="5"/>
        <v>1620</v>
      </c>
    </row>
    <row r="10" spans="1:16" x14ac:dyDescent="0.25">
      <c r="A10" s="2" t="s">
        <v>12</v>
      </c>
      <c r="B10" s="2"/>
      <c r="C10" s="2"/>
      <c r="D10" s="2"/>
      <c r="E10" s="2"/>
      <c r="F10" s="2"/>
      <c r="H10" t="s">
        <v>36</v>
      </c>
    </row>
    <row r="11" spans="1:16" x14ac:dyDescent="0.25">
      <c r="A11" t="s">
        <v>1</v>
      </c>
      <c r="B11" t="s">
        <v>13</v>
      </c>
      <c r="C11" t="s">
        <v>14</v>
      </c>
      <c r="D11" t="s">
        <v>15</v>
      </c>
      <c r="E11" t="s">
        <v>11</v>
      </c>
      <c r="F11" t="s">
        <v>16</v>
      </c>
      <c r="H11" t="s">
        <v>1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48</v>
      </c>
      <c r="O11" t="s">
        <v>42</v>
      </c>
    </row>
    <row r="12" spans="1:16" x14ac:dyDescent="0.25">
      <c r="A12">
        <v>1</v>
      </c>
      <c r="B12" t="s">
        <v>17</v>
      </c>
      <c r="C12" s="1">
        <v>4.5</v>
      </c>
      <c r="D12" s="1">
        <v>3.84</v>
      </c>
      <c r="E12" s="1">
        <f>SUM(C12+D12)</f>
        <v>8.34</v>
      </c>
      <c r="F12" t="str">
        <f>IF(E12&gt;=8,"yes","no")</f>
        <v>yes</v>
      </c>
      <c r="H12">
        <v>1</v>
      </c>
      <c r="I12" t="s">
        <v>43</v>
      </c>
      <c r="J12">
        <v>500</v>
      </c>
      <c r="K12">
        <v>350</v>
      </c>
      <c r="L12">
        <f>SUM(J12*K12)</f>
        <v>175000</v>
      </c>
      <c r="M12">
        <v>20</v>
      </c>
      <c r="N12">
        <f>SUM(K12*20)</f>
        <v>7000</v>
      </c>
      <c r="O12">
        <f>SUM(L12-N12)</f>
        <v>168000</v>
      </c>
    </row>
    <row r="13" spans="1:16" x14ac:dyDescent="0.25">
      <c r="A13">
        <v>2</v>
      </c>
      <c r="B13" t="s">
        <v>18</v>
      </c>
      <c r="C13" s="1">
        <v>5</v>
      </c>
      <c r="D13" s="1">
        <v>4.22</v>
      </c>
      <c r="E13" s="1">
        <f t="shared" ref="E13:E18" si="6">SUM(C13+D13)</f>
        <v>9.2199999999999989</v>
      </c>
      <c r="F13" t="str">
        <f t="shared" ref="F13:F18" si="7">IF(E13&gt;=8,"yes","no")</f>
        <v>yes</v>
      </c>
      <c r="H13">
        <v>2</v>
      </c>
      <c r="I13" t="s">
        <v>44</v>
      </c>
      <c r="J13">
        <v>500</v>
      </c>
      <c r="K13">
        <v>350</v>
      </c>
      <c r="L13">
        <f t="shared" ref="L13:L16" si="8">SUM(J13*K13)</f>
        <v>175000</v>
      </c>
      <c r="M13">
        <v>20</v>
      </c>
      <c r="N13">
        <f t="shared" ref="N13:N16" si="9">SUM(K13*20)</f>
        <v>7000</v>
      </c>
      <c r="O13">
        <f t="shared" ref="O13:O16" si="10">SUM(L13-N13)</f>
        <v>168000</v>
      </c>
    </row>
    <row r="14" spans="1:16" x14ac:dyDescent="0.25">
      <c r="A14">
        <v>3</v>
      </c>
      <c r="B14" t="s">
        <v>19</v>
      </c>
      <c r="C14" s="1">
        <v>3.75</v>
      </c>
      <c r="D14" s="1">
        <v>2.75</v>
      </c>
      <c r="E14" s="1">
        <f t="shared" si="6"/>
        <v>6.5</v>
      </c>
      <c r="F14" t="str">
        <f t="shared" si="7"/>
        <v>no</v>
      </c>
      <c r="H14">
        <v>3</v>
      </c>
      <c r="I14" t="s">
        <v>45</v>
      </c>
      <c r="J14">
        <v>200</v>
      </c>
      <c r="K14">
        <v>400</v>
      </c>
      <c r="L14">
        <f t="shared" si="8"/>
        <v>80000</v>
      </c>
      <c r="M14">
        <v>10</v>
      </c>
      <c r="N14">
        <f t="shared" si="9"/>
        <v>8000</v>
      </c>
      <c r="O14">
        <f t="shared" si="10"/>
        <v>72000</v>
      </c>
    </row>
    <row r="15" spans="1:16" x14ac:dyDescent="0.25">
      <c r="A15">
        <v>4</v>
      </c>
      <c r="B15" t="s">
        <v>20</v>
      </c>
      <c r="C15" s="1">
        <v>4.55</v>
      </c>
      <c r="D15" s="1">
        <v>3.85</v>
      </c>
      <c r="E15" s="1">
        <f t="shared" si="6"/>
        <v>8.4</v>
      </c>
      <c r="F15" t="str">
        <f t="shared" si="7"/>
        <v>yes</v>
      </c>
      <c r="H15">
        <v>4</v>
      </c>
      <c r="I15" t="s">
        <v>46</v>
      </c>
      <c r="J15">
        <v>300</v>
      </c>
      <c r="K15">
        <v>600</v>
      </c>
      <c r="L15">
        <f t="shared" si="8"/>
        <v>180000</v>
      </c>
      <c r="M15">
        <v>10</v>
      </c>
      <c r="N15">
        <f t="shared" si="9"/>
        <v>12000</v>
      </c>
      <c r="O15">
        <f t="shared" si="10"/>
        <v>168000</v>
      </c>
    </row>
    <row r="16" spans="1:16" x14ac:dyDescent="0.25">
      <c r="A16">
        <v>5</v>
      </c>
      <c r="B16" t="s">
        <v>21</v>
      </c>
      <c r="C16" s="1">
        <v>5</v>
      </c>
      <c r="D16" s="1">
        <v>4.5</v>
      </c>
      <c r="E16" s="1">
        <f t="shared" si="6"/>
        <v>9.5</v>
      </c>
      <c r="F16" t="str">
        <f t="shared" si="7"/>
        <v>yes</v>
      </c>
      <c r="H16">
        <v>5</v>
      </c>
      <c r="I16" t="s">
        <v>47</v>
      </c>
      <c r="J16">
        <v>100</v>
      </c>
      <c r="K16">
        <v>200</v>
      </c>
      <c r="L16">
        <f t="shared" si="8"/>
        <v>20000</v>
      </c>
      <c r="M16">
        <v>50</v>
      </c>
      <c r="N16">
        <f t="shared" si="9"/>
        <v>4000</v>
      </c>
      <c r="O16">
        <f t="shared" si="10"/>
        <v>16000</v>
      </c>
    </row>
    <row r="17" spans="1:6" x14ac:dyDescent="0.25">
      <c r="A17">
        <v>6</v>
      </c>
      <c r="B17" t="s">
        <v>22</v>
      </c>
      <c r="C17" s="1">
        <v>2.5</v>
      </c>
      <c r="D17" s="1">
        <v>3.5</v>
      </c>
      <c r="E17" s="1">
        <f t="shared" si="6"/>
        <v>6</v>
      </c>
      <c r="F17" t="str">
        <f t="shared" si="7"/>
        <v>no</v>
      </c>
    </row>
    <row r="18" spans="1:6" x14ac:dyDescent="0.25">
      <c r="A18">
        <v>7</v>
      </c>
      <c r="B18" t="s">
        <v>23</v>
      </c>
      <c r="C18" s="1">
        <v>3.75</v>
      </c>
      <c r="D18" s="1">
        <v>4.75</v>
      </c>
      <c r="E18" s="1">
        <f t="shared" si="6"/>
        <v>8.5</v>
      </c>
      <c r="F18" t="str">
        <f t="shared" si="7"/>
        <v>yes</v>
      </c>
    </row>
  </sheetData>
  <mergeCells count="3">
    <mergeCell ref="A1:E1"/>
    <mergeCell ref="A10:F10"/>
    <mergeCell ref="G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2022-03-24T10:50:44Z</dcterms:created>
  <dcterms:modified xsi:type="dcterms:W3CDTF">2022-03-24T11:54:15Z</dcterms:modified>
</cp:coreProperties>
</file>