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Katie/Desktop/"/>
    </mc:Choice>
  </mc:AlternateContent>
  <bookViews>
    <workbookView xWindow="640" yWindow="440" windowWidth="27320" windowHeight="13660" tabRatio="500"/>
  </bookViews>
  <sheets>
    <sheet name="January 10-16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S23" i="1"/>
  <c r="S24" i="1"/>
  <c r="S25" i="1"/>
  <c r="S26" i="1"/>
  <c r="S22" i="1"/>
  <c r="Q23" i="1"/>
  <c r="Q24" i="1"/>
  <c r="Q25" i="1"/>
  <c r="Q26" i="1"/>
  <c r="Q22" i="1"/>
  <c r="B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3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5" i="1"/>
</calcChain>
</file>

<file path=xl/sharedStrings.xml><?xml version="1.0" encoding="utf-8"?>
<sst xmlns="http://schemas.openxmlformats.org/spreadsheetml/2006/main" count="32" uniqueCount="21">
  <si>
    <t xml:space="preserve">Subway  Sample Weekly Productivity </t>
  </si>
  <si>
    <t>Date</t>
  </si>
  <si>
    <t>Friday</t>
  </si>
  <si>
    <t>Saturday</t>
  </si>
  <si>
    <t>Sunday</t>
  </si>
  <si>
    <t>Monday</t>
  </si>
  <si>
    <t>Tuesday</t>
  </si>
  <si>
    <t>Wednesday</t>
  </si>
  <si>
    <t xml:space="preserve">Thursday </t>
  </si>
  <si>
    <t>Sandwiches</t>
  </si>
  <si>
    <t>Customers</t>
  </si>
  <si>
    <t xml:space="preserve">Sandwiches </t>
  </si>
  <si>
    <t>Totals</t>
  </si>
  <si>
    <t>Total Sandwiches</t>
  </si>
  <si>
    <t xml:space="preserve">Total Customers </t>
  </si>
  <si>
    <t xml:space="preserve">Median: </t>
  </si>
  <si>
    <t>Standard Deviation:</t>
  </si>
  <si>
    <t>Highest Number of Sandwiches</t>
  </si>
  <si>
    <t>Lowest number of Sandwiches</t>
  </si>
  <si>
    <t>Hours less than 15</t>
  </si>
  <si>
    <t>Sanwiches and Customers that end with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</si>
</sst>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mbria"/>
    </font>
    <font>
      <i/>
      <sz val="12"/>
      <color theme="1"/>
      <name val="Calibri"/>
      <scheme val="minor"/>
    </font>
    <font>
      <b/>
      <sz val="12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8" fontId="1" fillId="0" borderId="0" xfId="0" applyNumberFormat="1" applyFo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2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4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S28"/>
  <sheetViews>
    <sheetView tabSelected="1" zoomScale="75" workbookViewId="0">
      <selection activeCell="M16" sqref="M16"/>
    </sheetView>
  </sheetViews>
  <sheetFormatPr baseColWidth="10" defaultRowHeight="16" x14ac:dyDescent="0.2"/>
  <cols>
    <col min="1" max="1" width="17.33203125" bestFit="1" customWidth="1"/>
    <col min="2" max="4" width="13.1640625" bestFit="1" customWidth="1"/>
    <col min="5" max="5" width="12.1640625" bestFit="1" customWidth="1"/>
    <col min="6" max="7" width="13.1640625" bestFit="1" customWidth="1"/>
    <col min="8" max="9" width="12.1640625" bestFit="1" customWidth="1"/>
    <col min="10" max="10" width="13.1640625" bestFit="1" customWidth="1"/>
    <col min="11" max="15" width="12.1640625" bestFit="1" customWidth="1"/>
    <col min="17" max="17" width="10.83203125" style="1"/>
    <col min="18" max="18" width="11.83203125" customWidth="1"/>
  </cols>
  <sheetData>
    <row r="1" spans="1:1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3" spans="1:18" x14ac:dyDescent="0.2">
      <c r="A3" s="2" t="s">
        <v>1</v>
      </c>
      <c r="B3" s="9" t="s">
        <v>7</v>
      </c>
      <c r="C3" s="9"/>
      <c r="D3" s="9" t="s">
        <v>8</v>
      </c>
      <c r="E3" s="9"/>
      <c r="F3" s="9" t="s">
        <v>2</v>
      </c>
      <c r="G3" s="9"/>
      <c r="H3" s="9" t="s">
        <v>3</v>
      </c>
      <c r="I3" s="9"/>
      <c r="J3" s="9" t="s">
        <v>4</v>
      </c>
      <c r="K3" s="9"/>
      <c r="L3" s="9" t="s">
        <v>5</v>
      </c>
      <c r="M3" s="9"/>
      <c r="N3" s="9" t="s">
        <v>6</v>
      </c>
      <c r="O3" s="9"/>
    </row>
    <row r="4" spans="1:18" ht="32" x14ac:dyDescent="0.2">
      <c r="B4" s="4" t="s">
        <v>9</v>
      </c>
      <c r="C4" s="4" t="s">
        <v>10</v>
      </c>
      <c r="D4" s="4" t="s">
        <v>11</v>
      </c>
      <c r="E4" s="4" t="s">
        <v>10</v>
      </c>
      <c r="F4" s="4" t="s">
        <v>11</v>
      </c>
      <c r="G4" s="4" t="s">
        <v>10</v>
      </c>
      <c r="H4" s="4" t="s">
        <v>9</v>
      </c>
      <c r="I4" s="4" t="s">
        <v>10</v>
      </c>
      <c r="J4" s="4" t="s">
        <v>9</v>
      </c>
      <c r="K4" s="4" t="s">
        <v>10</v>
      </c>
      <c r="L4" s="4" t="s">
        <v>9</v>
      </c>
      <c r="M4" s="4" t="s">
        <v>10</v>
      </c>
      <c r="N4" s="4" t="s">
        <v>9</v>
      </c>
      <c r="O4" s="4" t="s">
        <v>10</v>
      </c>
      <c r="Q4" s="7" t="s">
        <v>13</v>
      </c>
      <c r="R4" s="7" t="s">
        <v>14</v>
      </c>
    </row>
    <row r="5" spans="1:18" x14ac:dyDescent="0.2">
      <c r="A5" s="3">
        <v>0.33333333333333331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Q5" s="8">
        <f>SUM(B5+D5+F5+H5+J5+L5+N5)</f>
        <v>0</v>
      </c>
      <c r="R5" s="6">
        <f>SUM(C5+E5+G5+I5+K5+M5+O5)</f>
        <v>0</v>
      </c>
    </row>
    <row r="6" spans="1:18" x14ac:dyDescent="0.2">
      <c r="A6" s="3">
        <v>0.375</v>
      </c>
      <c r="B6" s="14">
        <v>1</v>
      </c>
      <c r="C6" s="14">
        <v>1</v>
      </c>
      <c r="D6" s="14">
        <v>0</v>
      </c>
      <c r="E6" s="14">
        <v>0</v>
      </c>
      <c r="F6" s="14">
        <v>2</v>
      </c>
      <c r="G6" s="14">
        <v>2</v>
      </c>
      <c r="H6" s="14">
        <v>4</v>
      </c>
      <c r="I6" s="14">
        <v>3</v>
      </c>
      <c r="J6" s="14">
        <v>1</v>
      </c>
      <c r="K6" s="14">
        <v>1</v>
      </c>
      <c r="L6" s="14">
        <v>0</v>
      </c>
      <c r="M6" s="14">
        <v>0</v>
      </c>
      <c r="N6" s="14">
        <v>0</v>
      </c>
      <c r="O6" s="14">
        <v>2</v>
      </c>
      <c r="Q6" s="8">
        <f t="shared" ref="Q6:Q18" si="0">SUM(B6+D6+F6+H6+J6+L6+N6)</f>
        <v>8</v>
      </c>
      <c r="R6" s="6">
        <f t="shared" ref="R6:R18" si="1">SUM(C6+E6+G6+I6+K6+M6+O6)</f>
        <v>9</v>
      </c>
    </row>
    <row r="7" spans="1:18" x14ac:dyDescent="0.2">
      <c r="A7" s="3">
        <v>0.41666666666666702</v>
      </c>
      <c r="B7" s="14">
        <v>2</v>
      </c>
      <c r="C7" s="14">
        <v>2</v>
      </c>
      <c r="D7" s="14">
        <v>3</v>
      </c>
      <c r="E7" s="14">
        <v>3</v>
      </c>
      <c r="F7" s="14">
        <v>2</v>
      </c>
      <c r="G7" s="14">
        <v>2</v>
      </c>
      <c r="H7" s="14">
        <v>4</v>
      </c>
      <c r="I7" s="14">
        <v>4</v>
      </c>
      <c r="J7" s="14">
        <v>3</v>
      </c>
      <c r="K7" s="14">
        <v>2</v>
      </c>
      <c r="L7" s="14">
        <v>1</v>
      </c>
      <c r="M7" s="14">
        <v>1</v>
      </c>
      <c r="N7" s="14">
        <v>2</v>
      </c>
      <c r="O7" s="14">
        <v>1</v>
      </c>
      <c r="Q7" s="8">
        <f t="shared" si="0"/>
        <v>17</v>
      </c>
      <c r="R7" s="6">
        <f t="shared" si="1"/>
        <v>15</v>
      </c>
    </row>
    <row r="8" spans="1:18" x14ac:dyDescent="0.2">
      <c r="A8" s="3">
        <v>0.45833333333333298</v>
      </c>
      <c r="B8" s="14">
        <v>12</v>
      </c>
      <c r="C8" s="14">
        <v>12</v>
      </c>
      <c r="D8" s="14">
        <v>7</v>
      </c>
      <c r="E8" s="14">
        <v>6</v>
      </c>
      <c r="F8" s="14">
        <v>20</v>
      </c>
      <c r="G8" s="14">
        <v>11</v>
      </c>
      <c r="H8" s="14">
        <v>3</v>
      </c>
      <c r="I8" s="14">
        <v>3</v>
      </c>
      <c r="J8" s="14">
        <v>10</v>
      </c>
      <c r="K8" s="14">
        <v>9</v>
      </c>
      <c r="L8" s="14">
        <v>4</v>
      </c>
      <c r="M8" s="14">
        <v>6</v>
      </c>
      <c r="N8" s="14">
        <v>17</v>
      </c>
      <c r="O8" s="14">
        <v>15</v>
      </c>
      <c r="Q8" s="8">
        <f t="shared" si="0"/>
        <v>73</v>
      </c>
      <c r="R8" s="6">
        <f t="shared" si="1"/>
        <v>62</v>
      </c>
    </row>
    <row r="9" spans="1:18" x14ac:dyDescent="0.2">
      <c r="A9" s="3">
        <v>0.5</v>
      </c>
      <c r="B9" s="14">
        <v>34.5</v>
      </c>
      <c r="C9" s="14">
        <v>29</v>
      </c>
      <c r="D9" s="14">
        <v>27</v>
      </c>
      <c r="E9" s="14">
        <v>23</v>
      </c>
      <c r="F9" s="14">
        <v>38</v>
      </c>
      <c r="G9" s="14">
        <v>32</v>
      </c>
      <c r="H9" s="14">
        <v>11</v>
      </c>
      <c r="I9" s="14">
        <v>12</v>
      </c>
      <c r="J9" s="14">
        <v>21</v>
      </c>
      <c r="K9" s="14">
        <v>13</v>
      </c>
      <c r="L9" s="14">
        <v>26</v>
      </c>
      <c r="M9" s="14">
        <v>20</v>
      </c>
      <c r="N9" s="14">
        <v>23</v>
      </c>
      <c r="O9" s="14">
        <v>22</v>
      </c>
      <c r="Q9" s="8">
        <f t="shared" si="0"/>
        <v>180.5</v>
      </c>
      <c r="R9" s="6">
        <f t="shared" si="1"/>
        <v>151</v>
      </c>
    </row>
    <row r="10" spans="1:18" x14ac:dyDescent="0.2">
      <c r="A10" s="3">
        <v>0.54166666666666696</v>
      </c>
      <c r="B10" s="14">
        <v>31</v>
      </c>
      <c r="C10" s="14">
        <v>31</v>
      </c>
      <c r="D10" s="14">
        <v>31</v>
      </c>
      <c r="E10" s="14">
        <v>24</v>
      </c>
      <c r="F10" s="14">
        <v>34</v>
      </c>
      <c r="G10" s="14">
        <v>30</v>
      </c>
      <c r="H10" s="14">
        <v>23</v>
      </c>
      <c r="I10" s="14">
        <v>11</v>
      </c>
      <c r="J10" s="14">
        <v>36</v>
      </c>
      <c r="K10" s="14">
        <v>26</v>
      </c>
      <c r="L10" s="14">
        <v>19.5</v>
      </c>
      <c r="M10" s="14">
        <v>16</v>
      </c>
      <c r="N10" s="14">
        <v>25</v>
      </c>
      <c r="O10" s="14">
        <v>21</v>
      </c>
      <c r="Q10" s="8">
        <f t="shared" si="0"/>
        <v>199.5</v>
      </c>
      <c r="R10" s="6">
        <f t="shared" si="1"/>
        <v>159</v>
      </c>
    </row>
    <row r="11" spans="1:18" x14ac:dyDescent="0.2">
      <c r="A11" s="3">
        <v>0.58333333333333304</v>
      </c>
      <c r="B11" s="14">
        <v>9</v>
      </c>
      <c r="C11" s="14">
        <v>8</v>
      </c>
      <c r="D11" s="14">
        <v>16</v>
      </c>
      <c r="E11" s="14">
        <v>14</v>
      </c>
      <c r="F11" s="14">
        <v>11.5</v>
      </c>
      <c r="G11" s="14">
        <v>8</v>
      </c>
      <c r="H11" s="14">
        <v>16</v>
      </c>
      <c r="I11" s="14">
        <v>11</v>
      </c>
      <c r="J11" s="14">
        <v>9</v>
      </c>
      <c r="K11" s="14">
        <v>6</v>
      </c>
      <c r="L11" s="14">
        <v>21</v>
      </c>
      <c r="M11" s="14">
        <v>14.5</v>
      </c>
      <c r="N11" s="14">
        <v>13</v>
      </c>
      <c r="O11" s="14">
        <v>9</v>
      </c>
      <c r="Q11" s="8">
        <f t="shared" si="0"/>
        <v>95.5</v>
      </c>
      <c r="R11" s="6">
        <f t="shared" si="1"/>
        <v>70.5</v>
      </c>
    </row>
    <row r="12" spans="1:18" x14ac:dyDescent="0.2">
      <c r="A12" s="3">
        <v>0.625</v>
      </c>
      <c r="B12" s="14">
        <v>14</v>
      </c>
      <c r="C12" s="14">
        <v>13</v>
      </c>
      <c r="D12" s="14">
        <v>9</v>
      </c>
      <c r="E12" s="14">
        <v>9</v>
      </c>
      <c r="F12" s="14">
        <v>14</v>
      </c>
      <c r="G12" s="14">
        <v>13</v>
      </c>
      <c r="H12" s="14">
        <v>2</v>
      </c>
      <c r="I12" s="14">
        <v>1</v>
      </c>
      <c r="J12" s="14">
        <v>8</v>
      </c>
      <c r="K12" s="14">
        <v>5</v>
      </c>
      <c r="L12" s="14">
        <v>12</v>
      </c>
      <c r="M12" s="14">
        <v>13.5</v>
      </c>
      <c r="N12" s="14">
        <v>9</v>
      </c>
      <c r="O12" s="14">
        <v>5</v>
      </c>
      <c r="Q12" s="8">
        <f t="shared" si="0"/>
        <v>68</v>
      </c>
      <c r="R12" s="6">
        <f t="shared" si="1"/>
        <v>59.5</v>
      </c>
    </row>
    <row r="13" spans="1:18" x14ac:dyDescent="0.2">
      <c r="A13" s="3">
        <v>0.66666666666666696</v>
      </c>
      <c r="B13" s="14">
        <v>24</v>
      </c>
      <c r="C13" s="14">
        <v>18</v>
      </c>
      <c r="D13" s="14">
        <v>8</v>
      </c>
      <c r="E13" s="14">
        <v>7</v>
      </c>
      <c r="F13" s="14">
        <v>19</v>
      </c>
      <c r="G13" s="14">
        <v>13</v>
      </c>
      <c r="H13" s="14">
        <v>3</v>
      </c>
      <c r="I13" s="14">
        <v>3</v>
      </c>
      <c r="J13" s="14">
        <v>10</v>
      </c>
      <c r="K13" s="14">
        <v>7</v>
      </c>
      <c r="L13" s="14">
        <v>7</v>
      </c>
      <c r="M13" s="14">
        <v>7</v>
      </c>
      <c r="N13" s="14">
        <v>9</v>
      </c>
      <c r="O13" s="14">
        <v>7</v>
      </c>
      <c r="Q13" s="8">
        <f t="shared" si="0"/>
        <v>80</v>
      </c>
      <c r="R13" s="6">
        <f t="shared" si="1"/>
        <v>62</v>
      </c>
    </row>
    <row r="14" spans="1:18" x14ac:dyDescent="0.2">
      <c r="A14" s="3">
        <v>0.70833333333333304</v>
      </c>
      <c r="B14" s="14">
        <v>29.5</v>
      </c>
      <c r="C14" s="14">
        <v>22</v>
      </c>
      <c r="D14" s="14">
        <v>25</v>
      </c>
      <c r="E14" s="14">
        <v>15</v>
      </c>
      <c r="F14" s="14">
        <v>46</v>
      </c>
      <c r="G14" s="14">
        <v>28</v>
      </c>
      <c r="H14" s="14">
        <v>18</v>
      </c>
      <c r="I14" s="14">
        <v>16</v>
      </c>
      <c r="J14" s="14">
        <v>29.5</v>
      </c>
      <c r="K14" s="14">
        <v>15</v>
      </c>
      <c r="L14" s="14">
        <v>21</v>
      </c>
      <c r="M14" s="14">
        <v>14.5</v>
      </c>
      <c r="N14" s="14">
        <v>14</v>
      </c>
      <c r="O14" s="14">
        <v>9</v>
      </c>
      <c r="Q14" s="8">
        <f t="shared" si="0"/>
        <v>183</v>
      </c>
      <c r="R14" s="6">
        <f t="shared" si="1"/>
        <v>119.5</v>
      </c>
    </row>
    <row r="15" spans="1:18" x14ac:dyDescent="0.2">
      <c r="A15" s="3">
        <v>0.75</v>
      </c>
      <c r="B15" s="14">
        <v>33</v>
      </c>
      <c r="C15" s="14">
        <v>20</v>
      </c>
      <c r="D15" s="14">
        <v>36.5</v>
      </c>
      <c r="E15" s="14">
        <v>27</v>
      </c>
      <c r="F15" s="14">
        <v>15</v>
      </c>
      <c r="G15" s="14">
        <v>9</v>
      </c>
      <c r="H15" s="14">
        <v>13.5</v>
      </c>
      <c r="I15" s="14">
        <v>8</v>
      </c>
      <c r="J15" s="14">
        <v>36</v>
      </c>
      <c r="K15" s="14">
        <v>18</v>
      </c>
      <c r="L15" s="14">
        <v>24</v>
      </c>
      <c r="M15" s="14">
        <v>9</v>
      </c>
      <c r="N15" s="14">
        <v>29</v>
      </c>
      <c r="O15" s="14">
        <v>17</v>
      </c>
      <c r="Q15" s="8">
        <f t="shared" si="0"/>
        <v>187</v>
      </c>
      <c r="R15" s="6">
        <f t="shared" si="1"/>
        <v>108</v>
      </c>
    </row>
    <row r="16" spans="1:18" x14ac:dyDescent="0.2">
      <c r="A16" s="3">
        <v>0.79166666666666696</v>
      </c>
      <c r="B16" s="14">
        <v>11</v>
      </c>
      <c r="C16" s="14">
        <v>7</v>
      </c>
      <c r="D16" s="14">
        <v>21</v>
      </c>
      <c r="E16" s="14">
        <v>12</v>
      </c>
      <c r="F16" s="14">
        <v>11</v>
      </c>
      <c r="G16" s="14">
        <v>8</v>
      </c>
      <c r="H16" s="14">
        <v>12</v>
      </c>
      <c r="I16" s="14">
        <v>6</v>
      </c>
      <c r="J16" s="14">
        <v>22</v>
      </c>
      <c r="K16" s="14">
        <v>14</v>
      </c>
      <c r="L16" s="14">
        <v>12</v>
      </c>
      <c r="M16" s="14">
        <v>5</v>
      </c>
      <c r="N16" s="14">
        <v>14</v>
      </c>
      <c r="O16" s="14">
        <v>9</v>
      </c>
      <c r="Q16" s="8">
        <f t="shared" si="0"/>
        <v>103</v>
      </c>
      <c r="R16" s="6">
        <f t="shared" si="1"/>
        <v>61</v>
      </c>
    </row>
    <row r="17" spans="1:19" x14ac:dyDescent="0.2">
      <c r="A17" s="3">
        <v>0.83333333333333304</v>
      </c>
      <c r="B17" s="14">
        <v>4</v>
      </c>
      <c r="C17" s="14">
        <v>2</v>
      </c>
      <c r="D17" s="14">
        <v>7</v>
      </c>
      <c r="E17" s="14">
        <v>6</v>
      </c>
      <c r="F17" s="14">
        <v>16</v>
      </c>
      <c r="G17" s="14">
        <v>14</v>
      </c>
      <c r="H17" s="14">
        <v>1</v>
      </c>
      <c r="I17" s="14">
        <v>1</v>
      </c>
      <c r="J17" s="14">
        <v>9</v>
      </c>
      <c r="K17" s="14">
        <v>6</v>
      </c>
      <c r="L17" s="14">
        <v>5</v>
      </c>
      <c r="M17" s="14">
        <v>4</v>
      </c>
      <c r="N17" s="14">
        <v>2</v>
      </c>
      <c r="O17" s="14">
        <v>2</v>
      </c>
      <c r="Q17" s="8">
        <f t="shared" si="0"/>
        <v>44</v>
      </c>
      <c r="R17" s="6">
        <f t="shared" si="1"/>
        <v>35</v>
      </c>
    </row>
    <row r="18" spans="1:19" x14ac:dyDescent="0.2">
      <c r="A18" s="3">
        <v>0.875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2</v>
      </c>
      <c r="I18" s="14">
        <v>2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Q18" s="8">
        <f t="shared" si="0"/>
        <v>2</v>
      </c>
      <c r="R18" s="6">
        <f t="shared" si="1"/>
        <v>2</v>
      </c>
    </row>
    <row r="20" spans="1:19" x14ac:dyDescent="0.2">
      <c r="A20" s="5" t="s">
        <v>12</v>
      </c>
      <c r="B20" s="15">
        <f>SUM(B5:B18)</f>
        <v>205</v>
      </c>
      <c r="C20" s="6">
        <f t="shared" ref="C20:O20" si="2">SUM(C5:C18)</f>
        <v>165</v>
      </c>
      <c r="D20" s="6">
        <f t="shared" si="2"/>
        <v>190.5</v>
      </c>
      <c r="E20" s="6">
        <f t="shared" si="2"/>
        <v>146</v>
      </c>
      <c r="F20" s="6">
        <f t="shared" si="2"/>
        <v>228.5</v>
      </c>
      <c r="G20" s="6">
        <f t="shared" si="2"/>
        <v>170</v>
      </c>
      <c r="H20" s="6">
        <f t="shared" si="2"/>
        <v>112.5</v>
      </c>
      <c r="I20" s="6">
        <f t="shared" si="2"/>
        <v>81</v>
      </c>
      <c r="J20" s="6">
        <f t="shared" si="2"/>
        <v>194.5</v>
      </c>
      <c r="K20" s="6">
        <f t="shared" si="2"/>
        <v>122</v>
      </c>
      <c r="L20" s="6">
        <f t="shared" si="2"/>
        <v>152.5</v>
      </c>
      <c r="M20" s="6">
        <f t="shared" si="2"/>
        <v>110.5</v>
      </c>
      <c r="N20" s="6">
        <f t="shared" si="2"/>
        <v>157</v>
      </c>
      <c r="O20" s="6">
        <f t="shared" si="2"/>
        <v>119</v>
      </c>
    </row>
    <row r="21" spans="1:19" ht="48" x14ac:dyDescent="0.2">
      <c r="Q21" s="13" t="s">
        <v>17</v>
      </c>
      <c r="R21" s="13"/>
      <c r="S21" s="13" t="s">
        <v>18</v>
      </c>
    </row>
    <row r="22" spans="1:19" x14ac:dyDescent="0.2">
      <c r="P22" s="2">
        <v>1</v>
      </c>
      <c r="Q22" s="1">
        <f>LARGE(B$5:B18:D$5:D18:F$5:F18:H$5:H18:J$5:J18:L$5:L18:N$5:N18,P22)</f>
        <v>46</v>
      </c>
      <c r="R22" s="2">
        <v>1</v>
      </c>
      <c r="S22">
        <f>SMALL((B$5:B18:D$5:D18:F$5:F18:H$5:H18:J$5:J18:L$5:L18:N$5:N18),R22)</f>
        <v>0</v>
      </c>
    </row>
    <row r="23" spans="1:19" x14ac:dyDescent="0.2">
      <c r="A23" t="s">
        <v>15</v>
      </c>
      <c r="B23">
        <f>MEDIAN(B5:B18)</f>
        <v>11.5</v>
      </c>
      <c r="C23">
        <f t="shared" ref="C23:O23" si="3">MEDIAN(C5:C18)</f>
        <v>10</v>
      </c>
      <c r="D23">
        <f t="shared" si="3"/>
        <v>8.5</v>
      </c>
      <c r="E23">
        <f t="shared" si="3"/>
        <v>8</v>
      </c>
      <c r="F23">
        <f t="shared" si="3"/>
        <v>14.5</v>
      </c>
      <c r="G23">
        <f t="shared" si="3"/>
        <v>10</v>
      </c>
      <c r="H23">
        <f t="shared" si="3"/>
        <v>4</v>
      </c>
      <c r="I23">
        <f t="shared" si="3"/>
        <v>3.5</v>
      </c>
      <c r="J23">
        <f t="shared" si="3"/>
        <v>9.5</v>
      </c>
      <c r="K23">
        <f t="shared" si="3"/>
        <v>6.5</v>
      </c>
      <c r="L23">
        <f t="shared" si="3"/>
        <v>9.5</v>
      </c>
      <c r="M23">
        <f t="shared" si="3"/>
        <v>6.5</v>
      </c>
      <c r="N23">
        <f t="shared" si="3"/>
        <v>11</v>
      </c>
      <c r="O23">
        <f t="shared" si="3"/>
        <v>8</v>
      </c>
      <c r="P23" s="2">
        <v>2</v>
      </c>
      <c r="Q23" s="1">
        <f>LARGE(B$5:B19:D$5:D19:F$5:F19:H$5:H19:J$5:J19:L$5:L19:N$5:N19,P23)</f>
        <v>38</v>
      </c>
      <c r="R23" s="2">
        <v>2</v>
      </c>
      <c r="S23">
        <f>SMALL((B$5:B19:D$5:D19:F$5:F19:H$5:H19:J$5:J19:L$5:L19:N$5:N19),R23)</f>
        <v>0</v>
      </c>
    </row>
    <row r="24" spans="1:19" x14ac:dyDescent="0.2">
      <c r="A24" t="s">
        <v>16</v>
      </c>
      <c r="B24" s="14">
        <f>_xlfn.STDEV.S(B5:B18)</f>
        <v>13.149186244825149</v>
      </c>
      <c r="C24" s="14">
        <f t="shared" ref="C24:O24" si="4">_xlfn.STDEV.S(C5:C18)</f>
        <v>10.743001811043685</v>
      </c>
      <c r="D24" s="14">
        <f t="shared" si="4"/>
        <v>12.416147320554565</v>
      </c>
      <c r="E24" s="14">
        <f t="shared" si="4"/>
        <v>9.1459472799897359</v>
      </c>
      <c r="F24" s="14">
        <f t="shared" si="4"/>
        <v>14.373596443662761</v>
      </c>
      <c r="G24" s="14">
        <f t="shared" si="4"/>
        <v>10.797842682379041</v>
      </c>
      <c r="H24" s="14">
        <f t="shared" si="4"/>
        <v>7.3966319926818613</v>
      </c>
      <c r="I24" s="14">
        <f t="shared" si="4"/>
        <v>4.9796288312185775</v>
      </c>
      <c r="J24" s="14">
        <f t="shared" si="4"/>
        <v>12.773437841306242</v>
      </c>
      <c r="K24" s="14">
        <f t="shared" si="4"/>
        <v>7.6402635015833305</v>
      </c>
      <c r="L24" s="14">
        <f t="shared" si="4"/>
        <v>9.7353016851610157</v>
      </c>
      <c r="M24" s="14">
        <f t="shared" si="4"/>
        <v>6.7629606950386281</v>
      </c>
      <c r="N24" s="14">
        <f t="shared" si="4"/>
        <v>9.8228820103374446</v>
      </c>
      <c r="O24" s="14">
        <f t="shared" si="4"/>
        <v>7.6132475633949053</v>
      </c>
      <c r="P24" s="2">
        <v>3</v>
      </c>
      <c r="Q24" s="1">
        <f>LARGE(B$5:B20:D$5:D20:F$5:F20:H$5:H20:J$5:J20:L$5:L20:N$5:N20,P24)</f>
        <v>194.5</v>
      </c>
      <c r="R24" s="2">
        <v>3</v>
      </c>
      <c r="S24">
        <f>SMALL((B$5:B20:D$5:D20:F$5:F20:H$5:H20:J$5:J20:L$5:L20:N$5:N20),R24)</f>
        <v>0</v>
      </c>
    </row>
    <row r="25" spans="1:19" x14ac:dyDescent="0.2">
      <c r="A25" t="s">
        <v>19</v>
      </c>
      <c r="B25">
        <f>COUNTIF(B5:B18,"&lt;15")</f>
        <v>9</v>
      </c>
      <c r="C25">
        <f t="shared" ref="C25:O25" si="5">COUNTIF(C5:C18,"&lt;15")</f>
        <v>9</v>
      </c>
      <c r="D25">
        <f t="shared" si="5"/>
        <v>8</v>
      </c>
      <c r="E25">
        <f t="shared" si="5"/>
        <v>10</v>
      </c>
      <c r="F25">
        <f t="shared" si="5"/>
        <v>7</v>
      </c>
      <c r="G25">
        <f t="shared" si="5"/>
        <v>11</v>
      </c>
      <c r="H25">
        <f t="shared" si="5"/>
        <v>11</v>
      </c>
      <c r="I25">
        <f t="shared" si="5"/>
        <v>13</v>
      </c>
      <c r="J25">
        <f t="shared" si="5"/>
        <v>9</v>
      </c>
      <c r="K25">
        <f t="shared" si="5"/>
        <v>11</v>
      </c>
      <c r="L25">
        <f t="shared" si="5"/>
        <v>9</v>
      </c>
      <c r="M25">
        <f t="shared" si="5"/>
        <v>12</v>
      </c>
      <c r="N25">
        <f t="shared" si="5"/>
        <v>10</v>
      </c>
      <c r="O25">
        <f t="shared" si="5"/>
        <v>10</v>
      </c>
      <c r="P25" s="2">
        <v>4</v>
      </c>
      <c r="Q25" s="1">
        <f>LARGE(B$5:B21:D$5:D21:F$5:F21:H$5:H21:J$5:J21:L$5:L21:N$5:N21,P25)</f>
        <v>190.5</v>
      </c>
      <c r="R25" s="2">
        <v>4</v>
      </c>
      <c r="S25">
        <f>SMALL((B$5:B21:D$5:D21:F$5:F21:H$5:H21:J$5:J21:L$5:L21:N$5:N21),R25)</f>
        <v>0</v>
      </c>
    </row>
    <row r="26" spans="1:19" x14ac:dyDescent="0.2">
      <c r="P26" s="2">
        <v>5</v>
      </c>
      <c r="Q26" s="1">
        <f>LARGE(B$5:B22:D$5:D22:F$5:F22:H$5:H22:J$5:J22:L$5:L22:N$5:N22,P26)</f>
        <v>170</v>
      </c>
      <c r="R26" s="2">
        <v>5</v>
      </c>
      <c r="S26">
        <f>SMALL((B$5:B22:D$5:D22:F$5:F22:H$5:H22:J$5:J22:L$5:L22:N$5:N22),R26)</f>
        <v>0</v>
      </c>
    </row>
    <row r="27" spans="1:19" x14ac:dyDescent="0.2">
      <c r="A27" s="14"/>
      <c r="P27" s="2"/>
    </row>
    <row r="28" spans="1:19" ht="48" x14ac:dyDescent="0.2">
      <c r="A28" s="12" t="s">
        <v>20</v>
      </c>
      <c r="B28">
        <f>COUNTIF(B5:B18,"*3")</f>
        <v>0</v>
      </c>
      <c r="C28">
        <f t="shared" ref="C28:O28" si="6">COUNTIF(C5:C18,"*3")</f>
        <v>0</v>
      </c>
      <c r="D28">
        <f t="shared" si="6"/>
        <v>0</v>
      </c>
      <c r="E28">
        <f t="shared" si="6"/>
        <v>0</v>
      </c>
      <c r="F28">
        <f t="shared" si="6"/>
        <v>0</v>
      </c>
      <c r="G28">
        <f t="shared" si="6"/>
        <v>0</v>
      </c>
      <c r="H28">
        <f t="shared" si="6"/>
        <v>0</v>
      </c>
      <c r="I28">
        <f t="shared" si="6"/>
        <v>0</v>
      </c>
      <c r="J28">
        <f t="shared" si="6"/>
        <v>0</v>
      </c>
      <c r="K28">
        <f t="shared" si="6"/>
        <v>0</v>
      </c>
      <c r="L28">
        <f t="shared" si="6"/>
        <v>0</v>
      </c>
      <c r="M28">
        <f t="shared" si="6"/>
        <v>0</v>
      </c>
      <c r="N28">
        <f t="shared" si="6"/>
        <v>0</v>
      </c>
      <c r="O28">
        <f t="shared" si="6"/>
        <v>0</v>
      </c>
    </row>
  </sheetData>
  <mergeCells count="8">
    <mergeCell ref="N3:O3"/>
    <mergeCell ref="A1:R1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10-16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2018-01-29T14:14:22Z</dcterms:created>
  <dcterms:modified xsi:type="dcterms:W3CDTF">2018-02-09T23:02:02Z</dcterms:modified>
</cp:coreProperties>
</file>