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ad\Documents\ACF\Final Year Project\"/>
    </mc:Choice>
  </mc:AlternateContent>
  <xr:revisionPtr revIDLastSave="0" documentId="8_{3E9AD367-5C92-4B89-BE43-5843844D9A53}" xr6:coauthVersionLast="47" xr6:coauthVersionMax="47" xr10:uidLastSave="{00000000-0000-0000-0000-000000000000}"/>
  <bookViews>
    <workbookView xWindow="-110" yWindow="-110" windowWidth="22780" windowHeight="14540" xr2:uid="{992645C7-990F-4FBE-B023-D0943E8093DA}"/>
  </bookViews>
  <sheets>
    <sheet name="MAYS SMIF DATA." sheetId="1" r:id="rId1"/>
  </sheets>
  <calcPr calcId="0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T3" i="1"/>
  <c r="S3" i="1"/>
  <c r="B5" i="1"/>
  <c r="B4" i="1"/>
  <c r="P4" i="1" s="1"/>
  <c r="P5" i="1"/>
  <c r="B6" i="1" s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3" i="1"/>
  <c r="P6" i="1" l="1"/>
  <c r="B7" i="1"/>
  <c r="P7" i="1" l="1"/>
  <c r="B8" i="1" s="1"/>
  <c r="P8" i="1" l="1"/>
  <c r="B9" i="1"/>
  <c r="P9" i="1" l="1"/>
  <c r="B10" i="1" s="1"/>
  <c r="P10" i="1" l="1"/>
  <c r="B11" i="1"/>
  <c r="P11" i="1" l="1"/>
  <c r="B12" i="1"/>
  <c r="P12" i="1" l="1"/>
  <c r="B13" i="1" s="1"/>
  <c r="P13" i="1" l="1"/>
  <c r="B14" i="1"/>
  <c r="P14" i="1" l="1"/>
  <c r="B15" i="1"/>
  <c r="P15" i="1" l="1"/>
  <c r="B16" i="1"/>
  <c r="P16" i="1" l="1"/>
  <c r="B17" i="1"/>
  <c r="P17" i="1" l="1"/>
  <c r="B18" i="1"/>
  <c r="P18" i="1" l="1"/>
  <c r="B19" i="1" s="1"/>
  <c r="P19" i="1" l="1"/>
  <c r="B20" i="1"/>
  <c r="P20" i="1" l="1"/>
  <c r="B21" i="1"/>
  <c r="P21" i="1" l="1"/>
  <c r="B22" i="1" s="1"/>
  <c r="P22" i="1" l="1"/>
  <c r="B23" i="1" s="1"/>
  <c r="P23" i="1" l="1"/>
  <c r="B24" i="1"/>
  <c r="P24" i="1" l="1"/>
  <c r="B25" i="1" s="1"/>
  <c r="P25" i="1" l="1"/>
  <c r="B26" i="1" s="1"/>
  <c r="P26" i="1" l="1"/>
  <c r="B27" i="1"/>
  <c r="P27" i="1" l="1"/>
  <c r="B28" i="1"/>
  <c r="P28" i="1" l="1"/>
  <c r="B29" i="1" s="1"/>
  <c r="P29" i="1" l="1"/>
  <c r="B30" i="1"/>
  <c r="P30" i="1" l="1"/>
  <c r="B31" i="1" s="1"/>
  <c r="P31" i="1" l="1"/>
  <c r="B32" i="1" s="1"/>
  <c r="P32" i="1" l="1"/>
  <c r="B33" i="1" s="1"/>
  <c r="B34" i="1" l="1"/>
  <c r="P33" i="1"/>
  <c r="P34" i="1" l="1"/>
  <c r="B35" i="1"/>
  <c r="P35" i="1" l="1"/>
  <c r="B36" i="1" s="1"/>
  <c r="P36" i="1" l="1"/>
  <c r="B37" i="1" s="1"/>
  <c r="P37" i="1" l="1"/>
  <c r="B38" i="1" s="1"/>
  <c r="P38" i="1" l="1"/>
  <c r="B39" i="1" s="1"/>
  <c r="B40" i="1" l="1"/>
  <c r="P39" i="1"/>
  <c r="P40" i="1" l="1"/>
  <c r="B41" i="1" s="1"/>
  <c r="B42" i="1" l="1"/>
  <c r="P41" i="1"/>
  <c r="P42" i="1" l="1"/>
  <c r="B43" i="1" s="1"/>
  <c r="B44" i="1" l="1"/>
  <c r="P43" i="1"/>
  <c r="P44" i="1" l="1"/>
  <c r="B45" i="1" s="1"/>
  <c r="B46" i="1" l="1"/>
  <c r="P45" i="1"/>
  <c r="P46" i="1" l="1"/>
  <c r="B47" i="1" s="1"/>
  <c r="P47" i="1" l="1"/>
  <c r="B48" i="1" s="1"/>
  <c r="P48" i="1" l="1"/>
  <c r="B49" i="1" s="1"/>
  <c r="B50" i="1" l="1"/>
  <c r="P49" i="1"/>
  <c r="P50" i="1" l="1"/>
  <c r="B51" i="1" s="1"/>
  <c r="B52" i="1" l="1"/>
  <c r="P51" i="1"/>
  <c r="P52" i="1" l="1"/>
  <c r="B53" i="1" s="1"/>
  <c r="B54" i="1" l="1"/>
  <c r="P53" i="1"/>
  <c r="P54" i="1" l="1"/>
  <c r="B55" i="1" s="1"/>
  <c r="B56" i="1" l="1"/>
  <c r="P55" i="1"/>
  <c r="P56" i="1" l="1"/>
  <c r="B57" i="1" s="1"/>
  <c r="B58" i="1" l="1"/>
  <c r="P57" i="1"/>
  <c r="P58" i="1" l="1"/>
  <c r="B59" i="1" s="1"/>
  <c r="B60" i="1" l="1"/>
  <c r="P59" i="1"/>
  <c r="P60" i="1" l="1"/>
  <c r="B61" i="1" s="1"/>
  <c r="P61" i="1" l="1"/>
  <c r="B62" i="1" s="1"/>
  <c r="B63" i="1" l="1"/>
  <c r="P62" i="1"/>
  <c r="P63" i="1" l="1"/>
  <c r="B64" i="1" s="1"/>
  <c r="B65" i="1" l="1"/>
  <c r="P64" i="1"/>
  <c r="P65" i="1" l="1"/>
  <c r="B66" i="1" s="1"/>
  <c r="B67" i="1" l="1"/>
  <c r="P66" i="1"/>
  <c r="P67" i="1" l="1"/>
  <c r="B68" i="1" s="1"/>
  <c r="P68" i="1" l="1"/>
  <c r="B69" i="1" s="1"/>
  <c r="B70" i="1" l="1"/>
  <c r="P69" i="1"/>
  <c r="P70" i="1" l="1"/>
  <c r="B71" i="1" s="1"/>
  <c r="B72" i="1" l="1"/>
  <c r="P71" i="1"/>
  <c r="P72" i="1" l="1"/>
  <c r="B73" i="1" s="1"/>
  <c r="B74" i="1" l="1"/>
  <c r="P73" i="1"/>
  <c r="P74" i="1" l="1"/>
  <c r="B75" i="1" s="1"/>
  <c r="P75" i="1" l="1"/>
  <c r="B76" i="1" s="1"/>
  <c r="P76" i="1" l="1"/>
  <c r="B77" i="1"/>
  <c r="B78" i="1" l="1"/>
  <c r="P77" i="1"/>
  <c r="P78" i="1" l="1"/>
  <c r="B79" i="1"/>
  <c r="P79" i="1" l="1"/>
  <c r="B80" i="1" s="1"/>
  <c r="P80" i="1" l="1"/>
  <c r="B81" i="1"/>
  <c r="P81" i="1" l="1"/>
  <c r="B82" i="1"/>
  <c r="P82" i="1" l="1"/>
  <c r="B83" i="1" s="1"/>
  <c r="P83" i="1" l="1"/>
  <c r="B84" i="1" s="1"/>
  <c r="P84" i="1" s="1"/>
</calcChain>
</file>

<file path=xl/sharedStrings.xml><?xml version="1.0" encoding="utf-8"?>
<sst xmlns="http://schemas.openxmlformats.org/spreadsheetml/2006/main" count="41" uniqueCount="40">
  <si>
    <t>Holdings</t>
  </si>
  <si>
    <t>MAYS SMIF PERFORMANCE</t>
  </si>
  <si>
    <t>KSE-100 PERFORMANCE</t>
  </si>
  <si>
    <t>GRAPH DATA</t>
  </si>
  <si>
    <t>DATE</t>
  </si>
  <si>
    <t>VALUE</t>
  </si>
  <si>
    <t>OGDC</t>
  </si>
  <si>
    <t xml:space="preserve">UBL </t>
  </si>
  <si>
    <t>MARI</t>
  </si>
  <si>
    <t>NBP</t>
  </si>
  <si>
    <t>LUCK</t>
  </si>
  <si>
    <t>FFC</t>
  </si>
  <si>
    <t>SYS</t>
  </si>
  <si>
    <t>NESTLE</t>
  </si>
  <si>
    <t>GAL</t>
  </si>
  <si>
    <t>BWCL</t>
  </si>
  <si>
    <t>EFERT</t>
  </si>
  <si>
    <t>PAKT</t>
  </si>
  <si>
    <t>PERCENT CHANGE</t>
  </si>
  <si>
    <t>VALUE CHANGE</t>
  </si>
  <si>
    <t>INDEX VALUE</t>
  </si>
  <si>
    <t>DAILY CHANGE</t>
  </si>
  <si>
    <t>PORTFOLIO % GROWTH</t>
  </si>
  <si>
    <t>KSE-100 % GROWTH</t>
  </si>
  <si>
    <t>Asset Allocation</t>
  </si>
  <si>
    <t>Companies</t>
  </si>
  <si>
    <t>Percentage</t>
  </si>
  <si>
    <t>Oil and Gas Developmdent Company Limited</t>
  </si>
  <si>
    <t>United Bank Limited</t>
  </si>
  <si>
    <t>Mari Energies</t>
  </si>
  <si>
    <t>National Bank of Pakistan</t>
  </si>
  <si>
    <t>Lucky Cement</t>
  </si>
  <si>
    <t>Fauji Fertilizer Company</t>
  </si>
  <si>
    <t>Systems Limited</t>
  </si>
  <si>
    <t>Ghandhara Automobiles Limited</t>
  </si>
  <si>
    <t>Bestway Cement Limited</t>
  </si>
  <si>
    <t>Engro Fertilizers</t>
  </si>
  <si>
    <t>Pakistan Tobacco Company Limited</t>
  </si>
  <si>
    <t>Cash for Day Trading</t>
  </si>
  <si>
    <t>Cash to Buy Dips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</si>
</sst>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0" fillId="6" borderId="5" xfId="10"/>
    <xf numFmtId="14" fontId="10" fillId="6" borderId="5" xfId="10" applyNumberFormat="1"/>
    <xf numFmtId="10" fontId="10" fillId="6" borderId="5" xfId="10" applyNumberFormat="1"/>
    <xf numFmtId="4" fontId="10" fillId="6" borderId="5" xfId="10" applyNumberFormat="1"/>
    <xf numFmtId="0" fontId="10" fillId="6" borderId="5" xfId="10" applyAlignment="1">
      <alignment horizontal="center"/>
    </xf>
    <xf numFmtId="9" fontId="10" fillId="6" borderId="5" xfId="10" applyNumberFormat="1"/>
    <xf numFmtId="0" fontId="10" fillId="6" borderId="5" xfId="10" applyFont="1"/>
    <xf numFmtId="0" fontId="10" fillId="6" borderId="10" xfId="10" applyFont="1" applyBorder="1" applyAlignment="1">
      <alignment horizontal="center"/>
    </xf>
    <xf numFmtId="0" fontId="10" fillId="6" borderId="11" xfId="10" applyFont="1" applyBorder="1" applyAlignment="1">
      <alignment horizontal="center"/>
    </xf>
    <xf numFmtId="0" fontId="10" fillId="6" borderId="12" xfId="10" applyFont="1" applyBorder="1" applyAlignment="1">
      <alignment horizontal="center"/>
    </xf>
    <xf numFmtId="0" fontId="15" fillId="6" borderId="5" xfId="16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'MAYS SMIF DATA.'!$S$2</c:f>
              <c:strCache>
                <c:ptCount val="1"/>
                <c:pt idx="0">
                  <c:v>PORTFOLIO % GROWTH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'MAYS SMIF DATA.'!$A$3:$A$84</c:f>
              <c:numCache>
                <c:formatCode>m/d/yyyy</c:formatCode>
                <c:ptCount val="82"/>
                <c:pt idx="0">
                  <c:v>45810</c:v>
                </c:pt>
                <c:pt idx="1">
                  <c:v>45811</c:v>
                </c:pt>
                <c:pt idx="2">
                  <c:v>45812</c:v>
                </c:pt>
                <c:pt idx="3">
                  <c:v>45813</c:v>
                </c:pt>
                <c:pt idx="4">
                  <c:v>45818</c:v>
                </c:pt>
                <c:pt idx="5">
                  <c:v>45819</c:v>
                </c:pt>
                <c:pt idx="6">
                  <c:v>45820</c:v>
                </c:pt>
                <c:pt idx="7">
                  <c:v>45821</c:v>
                </c:pt>
                <c:pt idx="8">
                  <c:v>45824</c:v>
                </c:pt>
                <c:pt idx="9">
                  <c:v>45825</c:v>
                </c:pt>
                <c:pt idx="10">
                  <c:v>45826</c:v>
                </c:pt>
                <c:pt idx="11">
                  <c:v>45827</c:v>
                </c:pt>
                <c:pt idx="12">
                  <c:v>45828</c:v>
                </c:pt>
                <c:pt idx="13">
                  <c:v>45831</c:v>
                </c:pt>
                <c:pt idx="14">
                  <c:v>45832</c:v>
                </c:pt>
                <c:pt idx="15">
                  <c:v>45833</c:v>
                </c:pt>
                <c:pt idx="16">
                  <c:v>45834</c:v>
                </c:pt>
                <c:pt idx="17">
                  <c:v>45835</c:v>
                </c:pt>
                <c:pt idx="18">
                  <c:v>45838</c:v>
                </c:pt>
                <c:pt idx="19">
                  <c:v>45839</c:v>
                </c:pt>
                <c:pt idx="20">
                  <c:v>45840</c:v>
                </c:pt>
                <c:pt idx="21">
                  <c:v>45841</c:v>
                </c:pt>
                <c:pt idx="22">
                  <c:v>45842</c:v>
                </c:pt>
                <c:pt idx="23">
                  <c:v>45845</c:v>
                </c:pt>
                <c:pt idx="24">
                  <c:v>45846</c:v>
                </c:pt>
                <c:pt idx="25">
                  <c:v>45847</c:v>
                </c:pt>
                <c:pt idx="26">
                  <c:v>45848</c:v>
                </c:pt>
                <c:pt idx="27">
                  <c:v>45849</c:v>
                </c:pt>
                <c:pt idx="28">
                  <c:v>45852</c:v>
                </c:pt>
                <c:pt idx="29">
                  <c:v>45853</c:v>
                </c:pt>
                <c:pt idx="30">
                  <c:v>45854</c:v>
                </c:pt>
                <c:pt idx="31">
                  <c:v>45855</c:v>
                </c:pt>
                <c:pt idx="32">
                  <c:v>45856</c:v>
                </c:pt>
                <c:pt idx="33">
                  <c:v>45859</c:v>
                </c:pt>
                <c:pt idx="34">
                  <c:v>45860</c:v>
                </c:pt>
                <c:pt idx="35">
                  <c:v>45861</c:v>
                </c:pt>
                <c:pt idx="36">
                  <c:v>45862</c:v>
                </c:pt>
                <c:pt idx="37">
                  <c:v>45863</c:v>
                </c:pt>
                <c:pt idx="38">
                  <c:v>45866</c:v>
                </c:pt>
                <c:pt idx="39">
                  <c:v>45867</c:v>
                </c:pt>
                <c:pt idx="40">
                  <c:v>45868</c:v>
                </c:pt>
                <c:pt idx="41">
                  <c:v>45869</c:v>
                </c:pt>
                <c:pt idx="42">
                  <c:v>45870</c:v>
                </c:pt>
                <c:pt idx="43">
                  <c:v>45873</c:v>
                </c:pt>
                <c:pt idx="44">
                  <c:v>45874</c:v>
                </c:pt>
                <c:pt idx="45">
                  <c:v>45875</c:v>
                </c:pt>
                <c:pt idx="46">
                  <c:v>45876</c:v>
                </c:pt>
                <c:pt idx="47">
                  <c:v>45877</c:v>
                </c:pt>
                <c:pt idx="48">
                  <c:v>45880</c:v>
                </c:pt>
                <c:pt idx="49">
                  <c:v>45881</c:v>
                </c:pt>
                <c:pt idx="50">
                  <c:v>45882</c:v>
                </c:pt>
                <c:pt idx="51">
                  <c:v>45884</c:v>
                </c:pt>
                <c:pt idx="52">
                  <c:v>45887</c:v>
                </c:pt>
                <c:pt idx="53">
                  <c:v>45888</c:v>
                </c:pt>
                <c:pt idx="54">
                  <c:v>45889</c:v>
                </c:pt>
                <c:pt idx="55">
                  <c:v>45890</c:v>
                </c:pt>
                <c:pt idx="56">
                  <c:v>45891</c:v>
                </c:pt>
                <c:pt idx="57">
                  <c:v>45894</c:v>
                </c:pt>
                <c:pt idx="58">
                  <c:v>45895</c:v>
                </c:pt>
                <c:pt idx="59">
                  <c:v>45896</c:v>
                </c:pt>
                <c:pt idx="60">
                  <c:v>45897</c:v>
                </c:pt>
                <c:pt idx="61">
                  <c:v>45898</c:v>
                </c:pt>
                <c:pt idx="62">
                  <c:v>45901</c:v>
                </c:pt>
                <c:pt idx="63">
                  <c:v>45902</c:v>
                </c:pt>
                <c:pt idx="64">
                  <c:v>45903</c:v>
                </c:pt>
                <c:pt idx="65">
                  <c:v>45904</c:v>
                </c:pt>
                <c:pt idx="66">
                  <c:v>45905</c:v>
                </c:pt>
                <c:pt idx="67">
                  <c:v>45908</c:v>
                </c:pt>
                <c:pt idx="68">
                  <c:v>45909</c:v>
                </c:pt>
                <c:pt idx="69">
                  <c:v>45910</c:v>
                </c:pt>
                <c:pt idx="70">
                  <c:v>45911</c:v>
                </c:pt>
                <c:pt idx="71">
                  <c:v>45912</c:v>
                </c:pt>
                <c:pt idx="72">
                  <c:v>45915</c:v>
                </c:pt>
                <c:pt idx="73">
                  <c:v>45916</c:v>
                </c:pt>
                <c:pt idx="74">
                  <c:v>45917</c:v>
                </c:pt>
                <c:pt idx="75">
                  <c:v>45918</c:v>
                </c:pt>
                <c:pt idx="76">
                  <c:v>45919</c:v>
                </c:pt>
                <c:pt idx="77">
                  <c:v>45922</c:v>
                </c:pt>
                <c:pt idx="78">
                  <c:v>45923</c:v>
                </c:pt>
                <c:pt idx="79">
                  <c:v>45924</c:v>
                </c:pt>
                <c:pt idx="80">
                  <c:v>45925</c:v>
                </c:pt>
                <c:pt idx="81">
                  <c:v>45926</c:v>
                </c:pt>
              </c:numCache>
            </c:numRef>
          </c:cat>
          <c:val>
            <c:numRef>
              <c:f>'MAYS SMIF DATA.'!$S$3:$S$84</c:f>
              <c:numCache>
                <c:formatCode>0.00%</c:formatCode>
                <c:ptCount val="82"/>
                <c:pt idx="0">
                  <c:v>0</c:v>
                </c:pt>
                <c:pt idx="1">
                  <c:v>-5.7570000000000121E-3</c:v>
                </c:pt>
                <c:pt idx="2">
                  <c:v>5.5445456399993986E-4</c:v>
                </c:pt>
                <c:pt idx="3">
                  <c:v>1.8256263974146369E-2</c:v>
                </c:pt>
                <c:pt idx="4">
                  <c:v>1.0113268631145145E-2</c:v>
                </c:pt>
                <c:pt idx="5">
                  <c:v>1.3875940556796085E-2</c:v>
                </c:pt>
                <c:pt idx="6">
                  <c:v>3.3135527923613184E-2</c:v>
                </c:pt>
                <c:pt idx="7">
                  <c:v>2.9188950206944897E-2</c:v>
                </c:pt>
                <c:pt idx="8">
                  <c:v>1.2890713991467573E-2</c:v>
                </c:pt>
                <c:pt idx="9">
                  <c:v>2.0218978307195767E-2</c:v>
                </c:pt>
                <c:pt idx="10">
                  <c:v>2.0401597504312807E-2</c:v>
                </c:pt>
                <c:pt idx="11">
                  <c:v>1.0111867795079332E-2</c:v>
                </c:pt>
                <c:pt idx="12">
                  <c:v>6.4552628336611573E-3</c:v>
                </c:pt>
                <c:pt idx="13">
                  <c:v>8.4822637330079775E-3</c:v>
                </c:pt>
                <c:pt idx="14">
                  <c:v>-2.1327463500675936E-2</c:v>
                </c:pt>
                <c:pt idx="15">
                  <c:v>2.7219587672373091E-2</c:v>
                </c:pt>
                <c:pt idx="16">
                  <c:v>2.6246810722847291E-2</c:v>
                </c:pt>
                <c:pt idx="17">
                  <c:v>1.7323594703612111E-2</c:v>
                </c:pt>
                <c:pt idx="18">
                  <c:v>3.2502062736589954E-2</c:v>
                </c:pt>
                <c:pt idx="19">
                  <c:v>3.7436390094408134E-2</c:v>
                </c:pt>
                <c:pt idx="20">
                  <c:v>5.5771003416546616E-2</c:v>
                </c:pt>
                <c:pt idx="21">
                  <c:v>7.7565284240074472E-2</c:v>
                </c:pt>
                <c:pt idx="22">
                  <c:v>8.1394951260263637E-2</c:v>
                </c:pt>
                <c:pt idx="23">
                  <c:v>0.10616862819868489</c:v>
                </c:pt>
                <c:pt idx="24">
                  <c:v>0.10852366120811996</c:v>
                </c:pt>
                <c:pt idx="25">
                  <c:v>0.10904466732888785</c:v>
                </c:pt>
                <c:pt idx="26">
                  <c:v>0.10375008808705988</c:v>
                </c:pt>
                <c:pt idx="27">
                  <c:v>0.11987366937383559</c:v>
                </c:pt>
                <c:pt idx="28">
                  <c:v>0.12655483568531989</c:v>
                </c:pt>
                <c:pt idx="29">
                  <c:v>0.14517228089985545</c:v>
                </c:pt>
                <c:pt idx="30">
                  <c:v>0.13937541881394044</c:v>
                </c:pt>
                <c:pt idx="31">
                  <c:v>0.14184786347276668</c:v>
                </c:pt>
                <c:pt idx="32">
                  <c:v>0.16125242606462287</c:v>
                </c:pt>
                <c:pt idx="33">
                  <c:v>0.15306908021814536</c:v>
                </c:pt>
                <c:pt idx="34">
                  <c:v>0.15014374396163199</c:v>
                </c:pt>
                <c:pt idx="35">
                  <c:v>0.1560267292119959</c:v>
                </c:pt>
                <c:pt idx="36">
                  <c:v>0.16232823091293036</c:v>
                </c:pt>
                <c:pt idx="37">
                  <c:v>0.1614378874880511</c:v>
                </c:pt>
                <c:pt idx="38">
                  <c:v>0.17113473241068888</c:v>
                </c:pt>
                <c:pt idx="39">
                  <c:v>0.17462002937434318</c:v>
                </c:pt>
                <c:pt idx="40">
                  <c:v>0.15964010013973207</c:v>
                </c:pt>
                <c:pt idx="41">
                  <c:v>0.16856121143010694</c:v>
                </c:pt>
                <c:pt idx="42">
                  <c:v>0.18397570237008165</c:v>
                </c:pt>
                <c:pt idx="43">
                  <c:v>0.20153761396333691</c:v>
                </c:pt>
                <c:pt idx="44">
                  <c:v>0.21088197198712999</c:v>
                </c:pt>
                <c:pt idx="45">
                  <c:v>0.22027962697172221</c:v>
                </c:pt>
                <c:pt idx="46">
                  <c:v>0.25637061721903787</c:v>
                </c:pt>
                <c:pt idx="47">
                  <c:v>0.25353498873597458</c:v>
                </c:pt>
                <c:pt idx="48">
                  <c:v>0.25037106642440499</c:v>
                </c:pt>
                <c:pt idx="49">
                  <c:v>0.26221708190770987</c:v>
                </c:pt>
                <c:pt idx="50">
                  <c:v>0.25906027698585854</c:v>
                </c:pt>
                <c:pt idx="51">
                  <c:v>0.26381700671231112</c:v>
                </c:pt>
                <c:pt idx="52">
                  <c:v>0.26661004229714536</c:v>
                </c:pt>
                <c:pt idx="53">
                  <c:v>0.27207926445978448</c:v>
                </c:pt>
                <c:pt idx="54">
                  <c:v>0.27212124307551155</c:v>
                </c:pt>
                <c:pt idx="55">
                  <c:v>0.2797348887153186</c:v>
                </c:pt>
                <c:pt idx="56">
                  <c:v>0.27440479290381936</c:v>
                </c:pt>
                <c:pt idx="57">
                  <c:v>0.27939281326324483</c:v>
                </c:pt>
                <c:pt idx="58">
                  <c:v>0.27572863224605881</c:v>
                </c:pt>
                <c:pt idx="59">
                  <c:v>0.27540332144483615</c:v>
                </c:pt>
                <c:pt idx="60">
                  <c:v>0.26686194540112029</c:v>
                </c:pt>
                <c:pt idx="61">
                  <c:v>0.27320385629979826</c:v>
                </c:pt>
                <c:pt idx="62">
                  <c:v>0.27951003500005123</c:v>
                </c:pt>
                <c:pt idx="63">
                  <c:v>0.29327756297665153</c:v>
                </c:pt>
                <c:pt idx="64">
                  <c:v>0.29519290704741996</c:v>
                </c:pt>
                <c:pt idx="65">
                  <c:v>0.30452347674978975</c:v>
                </c:pt>
                <c:pt idx="66">
                  <c:v>0.31161486636940161</c:v>
                </c:pt>
                <c:pt idx="67">
                  <c:v>0.33537476967368329</c:v>
                </c:pt>
                <c:pt idx="68">
                  <c:v>0.34182462981120709</c:v>
                </c:pt>
                <c:pt idx="69">
                  <c:v>0.35043914393459485</c:v>
                </c:pt>
                <c:pt idx="70">
                  <c:v>0.35495096111448032</c:v>
                </c:pt>
                <c:pt idx="71">
                  <c:v>0.34917887002013281</c:v>
                </c:pt>
                <c:pt idx="72">
                  <c:v>0.34380913811745262</c:v>
                </c:pt>
                <c:pt idx="73">
                  <c:v>0.35449510838376264</c:v>
                </c:pt>
                <c:pt idx="74">
                  <c:v>0.35759554768685309</c:v>
                </c:pt>
                <c:pt idx="75">
                  <c:v>0.35752495271837326</c:v>
                </c:pt>
                <c:pt idx="76">
                  <c:v>0.36859556870779131</c:v>
                </c:pt>
                <c:pt idx="77">
                  <c:v>0.37290253896251491</c:v>
                </c:pt>
                <c:pt idx="78">
                  <c:v>0.37528315196507589</c:v>
                </c:pt>
                <c:pt idx="79">
                  <c:v>0.38600348413464358</c:v>
                </c:pt>
                <c:pt idx="80">
                  <c:v>0.38387458278301256</c:v>
                </c:pt>
                <c:pt idx="81">
                  <c:v>0.38577741033433943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C-4EC3-B786-BF25676A5718}"/>
            </c:ext>
          </c:extLst>
        </c:ser>
        <c:ser>
          <c:idx val="1"/>
          <c:order val="1"/>
          <c:tx>
            <c:strRef>
              <c:f>'MAYS SMIF DATA.'!$T$2</c:f>
              <c:strCache>
                <c:ptCount val="1"/>
                <c:pt idx="0">
                  <c:v>KSE-100 % GROWTH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'MAYS SMIF DATA.'!$A$3:$A$84</c:f>
              <c:numCache>
                <c:formatCode>m/d/yyyy</c:formatCode>
                <c:ptCount val="82"/>
                <c:pt idx="0">
                  <c:v>45810</c:v>
                </c:pt>
                <c:pt idx="1">
                  <c:v>45811</c:v>
                </c:pt>
                <c:pt idx="2">
                  <c:v>45812</c:v>
                </c:pt>
                <c:pt idx="3">
                  <c:v>45813</c:v>
                </c:pt>
                <c:pt idx="4">
                  <c:v>45818</c:v>
                </c:pt>
                <c:pt idx="5">
                  <c:v>45819</c:v>
                </c:pt>
                <c:pt idx="6">
                  <c:v>45820</c:v>
                </c:pt>
                <c:pt idx="7">
                  <c:v>45821</c:v>
                </c:pt>
                <c:pt idx="8">
                  <c:v>45824</c:v>
                </c:pt>
                <c:pt idx="9">
                  <c:v>45825</c:v>
                </c:pt>
                <c:pt idx="10">
                  <c:v>45826</c:v>
                </c:pt>
                <c:pt idx="11">
                  <c:v>45827</c:v>
                </c:pt>
                <c:pt idx="12">
                  <c:v>45828</c:v>
                </c:pt>
                <c:pt idx="13">
                  <c:v>45831</c:v>
                </c:pt>
                <c:pt idx="14">
                  <c:v>45832</c:v>
                </c:pt>
                <c:pt idx="15">
                  <c:v>45833</c:v>
                </c:pt>
                <c:pt idx="16">
                  <c:v>45834</c:v>
                </c:pt>
                <c:pt idx="17">
                  <c:v>45835</c:v>
                </c:pt>
                <c:pt idx="18">
                  <c:v>45838</c:v>
                </c:pt>
                <c:pt idx="19">
                  <c:v>45839</c:v>
                </c:pt>
                <c:pt idx="20">
                  <c:v>45840</c:v>
                </c:pt>
                <c:pt idx="21">
                  <c:v>45841</c:v>
                </c:pt>
                <c:pt idx="22">
                  <c:v>45842</c:v>
                </c:pt>
                <c:pt idx="23">
                  <c:v>45845</c:v>
                </c:pt>
                <c:pt idx="24">
                  <c:v>45846</c:v>
                </c:pt>
                <c:pt idx="25">
                  <c:v>45847</c:v>
                </c:pt>
                <c:pt idx="26">
                  <c:v>45848</c:v>
                </c:pt>
                <c:pt idx="27">
                  <c:v>45849</c:v>
                </c:pt>
                <c:pt idx="28">
                  <c:v>45852</c:v>
                </c:pt>
                <c:pt idx="29">
                  <c:v>45853</c:v>
                </c:pt>
                <c:pt idx="30">
                  <c:v>45854</c:v>
                </c:pt>
                <c:pt idx="31">
                  <c:v>45855</c:v>
                </c:pt>
                <c:pt idx="32">
                  <c:v>45856</c:v>
                </c:pt>
                <c:pt idx="33">
                  <c:v>45859</c:v>
                </c:pt>
                <c:pt idx="34">
                  <c:v>45860</c:v>
                </c:pt>
                <c:pt idx="35">
                  <c:v>45861</c:v>
                </c:pt>
                <c:pt idx="36">
                  <c:v>45862</c:v>
                </c:pt>
                <c:pt idx="37">
                  <c:v>45863</c:v>
                </c:pt>
                <c:pt idx="38">
                  <c:v>45866</c:v>
                </c:pt>
                <c:pt idx="39">
                  <c:v>45867</c:v>
                </c:pt>
                <c:pt idx="40">
                  <c:v>45868</c:v>
                </c:pt>
                <c:pt idx="41">
                  <c:v>45869</c:v>
                </c:pt>
                <c:pt idx="42">
                  <c:v>45870</c:v>
                </c:pt>
                <c:pt idx="43">
                  <c:v>45873</c:v>
                </c:pt>
                <c:pt idx="44">
                  <c:v>45874</c:v>
                </c:pt>
                <c:pt idx="45">
                  <c:v>45875</c:v>
                </c:pt>
                <c:pt idx="46">
                  <c:v>45876</c:v>
                </c:pt>
                <c:pt idx="47">
                  <c:v>45877</c:v>
                </c:pt>
                <c:pt idx="48">
                  <c:v>45880</c:v>
                </c:pt>
                <c:pt idx="49">
                  <c:v>45881</c:v>
                </c:pt>
                <c:pt idx="50">
                  <c:v>45882</c:v>
                </c:pt>
                <c:pt idx="51">
                  <c:v>45884</c:v>
                </c:pt>
                <c:pt idx="52">
                  <c:v>45887</c:v>
                </c:pt>
                <c:pt idx="53">
                  <c:v>45888</c:v>
                </c:pt>
                <c:pt idx="54">
                  <c:v>45889</c:v>
                </c:pt>
                <c:pt idx="55">
                  <c:v>45890</c:v>
                </c:pt>
                <c:pt idx="56">
                  <c:v>45891</c:v>
                </c:pt>
                <c:pt idx="57">
                  <c:v>45894</c:v>
                </c:pt>
                <c:pt idx="58">
                  <c:v>45895</c:v>
                </c:pt>
                <c:pt idx="59">
                  <c:v>45896</c:v>
                </c:pt>
                <c:pt idx="60">
                  <c:v>45897</c:v>
                </c:pt>
                <c:pt idx="61">
                  <c:v>45898</c:v>
                </c:pt>
                <c:pt idx="62">
                  <c:v>45901</c:v>
                </c:pt>
                <c:pt idx="63">
                  <c:v>45902</c:v>
                </c:pt>
                <c:pt idx="64">
                  <c:v>45903</c:v>
                </c:pt>
                <c:pt idx="65">
                  <c:v>45904</c:v>
                </c:pt>
                <c:pt idx="66">
                  <c:v>45905</c:v>
                </c:pt>
                <c:pt idx="67">
                  <c:v>45908</c:v>
                </c:pt>
                <c:pt idx="68">
                  <c:v>45909</c:v>
                </c:pt>
                <c:pt idx="69">
                  <c:v>45910</c:v>
                </c:pt>
                <c:pt idx="70">
                  <c:v>45911</c:v>
                </c:pt>
                <c:pt idx="71">
                  <c:v>45912</c:v>
                </c:pt>
                <c:pt idx="72">
                  <c:v>45915</c:v>
                </c:pt>
                <c:pt idx="73">
                  <c:v>45916</c:v>
                </c:pt>
                <c:pt idx="74">
                  <c:v>45917</c:v>
                </c:pt>
                <c:pt idx="75">
                  <c:v>45918</c:v>
                </c:pt>
                <c:pt idx="76">
                  <c:v>45919</c:v>
                </c:pt>
                <c:pt idx="77">
                  <c:v>45922</c:v>
                </c:pt>
                <c:pt idx="78">
                  <c:v>45923</c:v>
                </c:pt>
                <c:pt idx="79">
                  <c:v>45924</c:v>
                </c:pt>
                <c:pt idx="80">
                  <c:v>45925</c:v>
                </c:pt>
                <c:pt idx="81">
                  <c:v>45926</c:v>
                </c:pt>
              </c:numCache>
            </c:numRef>
          </c:cat>
          <c:val>
            <c:numRef>
              <c:f>'MAYS SMIF DATA.'!$T$3:$T$84</c:f>
              <c:numCache>
                <c:formatCode>0.00%</c:formatCode>
                <c:ptCount val="82"/>
                <c:pt idx="0">
                  <c:v>0</c:v>
                </c:pt>
                <c:pt idx="1">
                  <c:v>1.3232578897609315E-2</c:v>
                </c:pt>
                <c:pt idx="2">
                  <c:v>2.4571953335950525E-2</c:v>
                </c:pt>
                <c:pt idx="3">
                  <c:v>2.3243951078843139E-2</c:v>
                </c:pt>
                <c:pt idx="4">
                  <c:v>2.6469447914627686E-2</c:v>
                </c:pt>
                <c:pt idx="5">
                  <c:v>4.605460009736051E-2</c:v>
                </c:pt>
                <c:pt idx="6">
                  <c:v>4.3871181678060811E-2</c:v>
                </c:pt>
                <c:pt idx="7">
                  <c:v>2.7471569336615653E-2</c:v>
                </c:pt>
                <c:pt idx="8">
                  <c:v>2.8159586721861807E-2</c:v>
                </c:pt>
                <c:pt idx="9">
                  <c:v>2.6020247176491429E-2</c:v>
                </c:pt>
                <c:pt idx="10">
                  <c:v>1.3359263600162263E-2</c:v>
                </c:pt>
                <c:pt idx="11">
                  <c:v>9.4616480569418293E-3</c:v>
                </c:pt>
                <c:pt idx="12">
                  <c:v>9.6353558330188882E-3</c:v>
                </c:pt>
                <c:pt idx="13">
                  <c:v>-2.2799376940069727E-2</c:v>
                </c:pt>
                <c:pt idx="14">
                  <c:v>2.8338594057208732E-2</c:v>
                </c:pt>
                <c:pt idx="15">
                  <c:v>3.2670773460581115E-2</c:v>
                </c:pt>
                <c:pt idx="16">
                  <c:v>2.6654680129117425E-2</c:v>
                </c:pt>
                <c:pt idx="17">
                  <c:v>4.6276592746787637E-2</c:v>
                </c:pt>
                <c:pt idx="18">
                  <c:v>5.6776786180700922E-2</c:v>
                </c:pt>
                <c:pt idx="19">
                  <c:v>7.8413456640898715E-2</c:v>
                </c:pt>
                <c:pt idx="20">
                  <c:v>9.6453829356378584E-2</c:v>
                </c:pt>
                <c:pt idx="21">
                  <c:v>9.9336032519441675E-2</c:v>
                </c:pt>
                <c:pt idx="22">
                  <c:v>0.10995533985695061</c:v>
                </c:pt>
                <c:pt idx="23">
                  <c:v>0.12190963141060562</c:v>
                </c:pt>
                <c:pt idx="24">
                  <c:v>0.12218747973234034</c:v>
                </c:pt>
                <c:pt idx="25">
                  <c:v>0.11523740216950507</c:v>
                </c:pt>
                <c:pt idx="26">
                  <c:v>0.12537688909309486</c:v>
                </c:pt>
                <c:pt idx="27">
                  <c:v>0.12972950965365193</c:v>
                </c:pt>
                <c:pt idx="28">
                  <c:v>0.14825929246173009</c:v>
                </c:pt>
                <c:pt idx="29">
                  <c:v>0.14352611307358387</c:v>
                </c:pt>
                <c:pt idx="30">
                  <c:v>0.14722814964373931</c:v>
                </c:pt>
                <c:pt idx="31">
                  <c:v>0.16645402535595166</c:v>
                </c:pt>
                <c:pt idx="32">
                  <c:v>0.16588083175489166</c:v>
                </c:pt>
                <c:pt idx="33">
                  <c:v>0.16268612283486705</c:v>
                </c:pt>
                <c:pt idx="34">
                  <c:v>0.17279776604229169</c:v>
                </c:pt>
                <c:pt idx="35">
                  <c:v>0.17140751499375684</c:v>
                </c:pt>
                <c:pt idx="36">
                  <c:v>0.16668257936447528</c:v>
                </c:pt>
                <c:pt idx="37">
                  <c:v>0.17101164632827603</c:v>
                </c:pt>
                <c:pt idx="38">
                  <c:v>0.17246490324813357</c:v>
                </c:pt>
                <c:pt idx="39">
                  <c:v>0.16055982188770135</c:v>
                </c:pt>
                <c:pt idx="40">
                  <c:v>0.16432368664934183</c:v>
                </c:pt>
                <c:pt idx="41">
                  <c:v>0.17255205155613162</c:v>
                </c:pt>
                <c:pt idx="42">
                  <c:v>0.18638608837090809</c:v>
                </c:pt>
                <c:pt idx="43">
                  <c:v>0.19494681135192526</c:v>
                </c:pt>
                <c:pt idx="44">
                  <c:v>0.20322850833137007</c:v>
                </c:pt>
                <c:pt idx="45">
                  <c:v>0.22048429391490298</c:v>
                </c:pt>
                <c:pt idx="46">
                  <c:v>0.22518357294771851</c:v>
                </c:pt>
                <c:pt idx="47">
                  <c:v>0.22295994517395634</c:v>
                </c:pt>
                <c:pt idx="48">
                  <c:v>0.23597364386170971</c:v>
                </c:pt>
                <c:pt idx="49">
                  <c:v>0.2366084974142777</c:v>
                </c:pt>
                <c:pt idx="50">
                  <c:v>0.23260438596572386</c:v>
                </c:pt>
                <c:pt idx="51">
                  <c:v>0.23228742184937623</c:v>
                </c:pt>
                <c:pt idx="52">
                  <c:v>0.2466281133543764</c:v>
                </c:pt>
                <c:pt idx="53">
                  <c:v>0.2598713754905142</c:v>
                </c:pt>
                <c:pt idx="54">
                  <c:v>0.26677131754025418</c:v>
                </c:pt>
                <c:pt idx="55">
                  <c:v>0.255366918350868</c:v>
                </c:pt>
                <c:pt idx="56">
                  <c:v>0.25753544753221824</c:v>
                </c:pt>
                <c:pt idx="57">
                  <c:v>0.25183421531739181</c:v>
                </c:pt>
                <c:pt idx="58">
                  <c:v>0.2486355527579116</c:v>
                </c:pt>
                <c:pt idx="59">
                  <c:v>0.24071960948809545</c:v>
                </c:pt>
                <c:pt idx="60">
                  <c:v>0.23945351954246119</c:v>
                </c:pt>
                <c:pt idx="61">
                  <c:v>0.25017259318623042</c:v>
                </c:pt>
                <c:pt idx="62">
                  <c:v>0.2615569718183739</c:v>
                </c:pt>
                <c:pt idx="63">
                  <c:v>0.2700055628548339</c:v>
                </c:pt>
                <c:pt idx="64">
                  <c:v>0.280322038234049</c:v>
                </c:pt>
                <c:pt idx="65">
                  <c:v>0.28422385977668996</c:v>
                </c:pt>
                <c:pt idx="66">
                  <c:v>0.29777954354980141</c:v>
                </c:pt>
                <c:pt idx="67">
                  <c:v>0.31300627089277633</c:v>
                </c:pt>
                <c:pt idx="68">
                  <c:v>0.31701223298107539</c:v>
                </c:pt>
                <c:pt idx="69">
                  <c:v>0.32085878769132758</c:v>
                </c:pt>
                <c:pt idx="70">
                  <c:v>0.31346001411028679</c:v>
                </c:pt>
                <c:pt idx="71">
                  <c:v>0.29914649336154508</c:v>
                </c:pt>
                <c:pt idx="72">
                  <c:v>0.30709440222695883</c:v>
                </c:pt>
                <c:pt idx="73">
                  <c:v>0.31379388634430594</c:v>
                </c:pt>
                <c:pt idx="74">
                  <c:v>0.31376755678793211</c:v>
                </c:pt>
                <c:pt idx="75">
                  <c:v>0.32870440665082912</c:v>
                </c:pt>
                <c:pt idx="76">
                  <c:v>0.32941025747361952</c:v>
                </c:pt>
                <c:pt idx="77">
                  <c:v>0.32534961739285073</c:v>
                </c:pt>
                <c:pt idx="78">
                  <c:v>0.32863340938060692</c:v>
                </c:pt>
                <c:pt idx="79">
                  <c:v>0.33108685296271867</c:v>
                </c:pt>
                <c:pt idx="80">
                  <c:v>0.33986393255393921</c:v>
                </c:pt>
                <c:pt idx="81">
                  <c:v>0.36490586426516436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C-4EC3-B786-BF25676A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095503"/>
        <c:axId val="1347095023"/>
      </c:lineChart>
      <c:dateAx>
        <c:axId val="1347095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95023"/>
        <c:crosses val="autoZero"/>
        <c:auto val="1"/>
        <c:lblOffset val="100"/>
        <c:baseTimeUnit val="days"/>
      </c:dateAx>
      <c:valAx>
        <c:axId val="13470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595553</xdr:colOff>
      <xdr:row>19</xdr:row>
      <xdr:rowOff>182225</xdr:rowOff>
    </xdr:from>
    <xdr:to>
      <xdr:col>29</xdr:col>
      <xdr:colOff>596514</xdr:colOff>
      <xdr:row>55</xdr:row>
      <xdr:rowOff>144318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459B8-6F32-CB71-D668-92897833A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3F7E-1A0D-446D-B6C1-CCBBC88EE80F}">
  <dimension ref="A1:W84"/>
  <sheetViews>
    <sheetView tabSelected="1" topLeftCell="O14" zoomScale="70" workbookViewId="0">
      <selection activeCell="T5" sqref="T5"/>
    </sheetView>
  </sheetViews>
  <sheetFormatPr defaultRowHeight="14.5" x14ac:dyDescent="0.35"/>
  <cols>
    <col min="1" max="1" width="9.6328125" bestFit="1" customWidth="1"/>
    <col min="2" max="2" width="10.90625" bestFit="1" customWidth="1"/>
    <col min="3" max="3" width="8.54296875" bestFit="1" customWidth="1"/>
    <col min="4" max="5" width="6.81640625" bestFit="1" customWidth="1"/>
    <col min="6" max="6" width="7.26953125" bestFit="1" customWidth="1"/>
    <col min="7" max="9" width="6.81640625" bestFit="1" customWidth="1"/>
    <col min="10" max="12" width="7.26953125" bestFit="1" customWidth="1"/>
    <col min="13" max="14" width="6.81640625" bestFit="1" customWidth="1"/>
    <col min="15" max="15" width="23.453125" bestFit="1" customWidth="1"/>
    <col min="16" max="16" width="13.90625" bestFit="1" customWidth="1"/>
    <col min="17" max="17" width="21.08984375" bestFit="1" customWidth="1"/>
    <col min="18" max="18" width="13.26953125" bestFit="1" customWidth="1"/>
    <col min="19" max="19" width="21" bestFit="1" customWidth="1"/>
    <col min="20" max="20" width="17.81640625" bestFit="1" customWidth="1"/>
    <col min="22" max="22" width="57.54296875" bestFit="1" customWidth="1"/>
    <col min="23" max="23" width="15.6328125" bestFit="1" customWidth="1"/>
  </cols>
  <sheetData>
    <row r="1" spans="1:23" x14ac:dyDescent="0.35">
      <c r="A1" s="7"/>
      <c r="B1" s="7"/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8" t="s">
        <v>1</v>
      </c>
      <c r="P1" s="10"/>
      <c r="Q1" s="8" t="s">
        <v>2</v>
      </c>
      <c r="R1" s="10"/>
      <c r="S1" s="8" t="s">
        <v>3</v>
      </c>
      <c r="T1" s="10"/>
    </row>
    <row r="2" spans="1:23" x14ac:dyDescent="0.35">
      <c r="A2" s="7" t="s">
        <v>4</v>
      </c>
      <c r="B2" s="7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V2" s="5" t="s">
        <v>24</v>
      </c>
      <c r="W2" s="5"/>
    </row>
    <row r="3" spans="1:23" x14ac:dyDescent="0.35">
      <c r="A3" s="2">
        <v>45810</v>
      </c>
      <c r="B3" s="1">
        <v>1000000</v>
      </c>
      <c r="C3" s="3">
        <v>-7.1999999999999998E-3</v>
      </c>
      <c r="D3" s="3">
        <v>-1.1999999999999999E-3</v>
      </c>
      <c r="E3" s="3">
        <v>-5.4000000000000003E-3</v>
      </c>
      <c r="F3" s="3">
        <v>1.8100000000000002E-2</v>
      </c>
      <c r="G3" s="3">
        <v>-1.15E-2</v>
      </c>
      <c r="H3" s="3">
        <v>-5.4000000000000003E-3</v>
      </c>
      <c r="I3" s="3">
        <v>-4.9799999999999997E-2</v>
      </c>
      <c r="J3" s="3">
        <v>5.7000000000000002E-3</v>
      </c>
      <c r="K3" s="3">
        <v>-1.7500000000000002E-2</v>
      </c>
      <c r="L3" s="3">
        <v>-6.4999999999999997E-3</v>
      </c>
      <c r="M3" s="3">
        <v>-1.26E-2</v>
      </c>
      <c r="N3" s="3">
        <v>4.4999999999999997E-3</v>
      </c>
      <c r="O3" s="3">
        <f>(0.1*C3)+(0.09*D3)+(0.08*E3)+(0.15*F3)+(0.08*G3)+(0.06*H3)+(0.08*I3)+(0.05*J3)+(0.09*K3)+(0.05*L3)+(0.04*M3)+(0.03*N3)</f>
        <v>-5.757E-3</v>
      </c>
      <c r="P3" s="1">
        <f>O3*B3</f>
        <v>-5757</v>
      </c>
      <c r="Q3" s="4">
        <v>118877.81</v>
      </c>
      <c r="R3" s="3">
        <v>-6.7999999999999996E-3</v>
      </c>
      <c r="S3" s="3">
        <f>(B3/$B$3)-1</f>
        <v>0</v>
      </c>
      <c r="T3" s="3">
        <f>(Q3/$Q$3)-1</f>
        <v>0</v>
      </c>
      <c r="V3" s="1" t="s">
        <v>25</v>
      </c>
      <c r="W3" s="1" t="s">
        <v>26</v>
      </c>
    </row>
    <row r="4" spans="1:23" x14ac:dyDescent="0.35">
      <c r="A4" s="2">
        <v>45811</v>
      </c>
      <c r="B4" s="1">
        <f>B3+P3</f>
        <v>994243</v>
      </c>
      <c r="C4" s="3">
        <v>5.5999999999999999E-3</v>
      </c>
      <c r="D4" s="3">
        <v>6.7999999999999996E-3</v>
      </c>
      <c r="E4" s="3">
        <v>3.3999999999999998E-3</v>
      </c>
      <c r="F4" s="3">
        <v>7.6E-3</v>
      </c>
      <c r="G4" s="3">
        <v>2.2599999999999999E-2</v>
      </c>
      <c r="H4" s="3">
        <v>1.7899999999999999E-2</v>
      </c>
      <c r="I4" s="3">
        <v>-8.3999999999999995E-3</v>
      </c>
      <c r="J4" s="3">
        <v>6.3E-3</v>
      </c>
      <c r="K4" s="3">
        <v>-2.8999999999999998E-3</v>
      </c>
      <c r="L4" s="3">
        <v>1.6999999999999999E-3</v>
      </c>
      <c r="M4" s="3">
        <v>3.56E-2</v>
      </c>
      <c r="N4" s="3">
        <v>-2.9999999999999997E-4</v>
      </c>
      <c r="O4" s="3">
        <f t="shared" ref="O4:O67" si="0">(0.1*C4)+(0.09*D4)+(0.08*E4)+(0.15*F4)+(0.08*G4)+(0.06*H4)+(0.08*I4)+(0.05*J4)+(0.09*K4)+(0.05*L4)+(0.04*M4)+(0.03*N4)</f>
        <v>6.3480000000000003E-3</v>
      </c>
      <c r="P4" s="1">
        <f t="shared" ref="P4:P67" si="1">O4*B4</f>
        <v>6311.4545640000006</v>
      </c>
      <c r="Q4" s="4">
        <v>120450.87</v>
      </c>
      <c r="R4" s="3">
        <v>1.32E-2</v>
      </c>
      <c r="S4" s="3">
        <f t="shared" ref="S4:S67" si="2">(B4/$B$3)-1</f>
        <v>-5.7570000000000121E-3</v>
      </c>
      <c r="T4" s="3">
        <f t="shared" ref="T4:T67" si="3">(Q4/$Q$3)-1</f>
        <v>1.3232578897609315E-2</v>
      </c>
      <c r="V4" s="1" t="s">
        <v>27</v>
      </c>
      <c r="W4" s="6">
        <v>0.1</v>
      </c>
    </row>
    <row r="5" spans="1:23" x14ac:dyDescent="0.35">
      <c r="A5" s="2">
        <v>45812</v>
      </c>
      <c r="B5" s="1">
        <f t="shared" ref="B5:B68" si="4">B4+P4</f>
        <v>1000554.454564</v>
      </c>
      <c r="C5" s="3">
        <v>1.3100000000000001E-2</v>
      </c>
      <c r="D5" s="3">
        <v>1.4E-3</v>
      </c>
      <c r="E5" s="3">
        <v>4.7000000000000002E-3</v>
      </c>
      <c r="F5" s="3">
        <v>0.10009999999999999</v>
      </c>
      <c r="G5" s="3">
        <v>1.8700000000000001E-2</v>
      </c>
      <c r="H5" s="3">
        <v>7.7000000000000002E-3</v>
      </c>
      <c r="I5" s="3">
        <v>3.3700000000000001E-2</v>
      </c>
      <c r="J5" s="3">
        <v>-7.0000000000000001E-3</v>
      </c>
      <c r="K5" s="3">
        <v>-3.95E-2</v>
      </c>
      <c r="L5" s="3">
        <v>-2.0000000000000001E-4</v>
      </c>
      <c r="M5" s="3">
        <v>-2.7000000000000001E-3</v>
      </c>
      <c r="N5" s="3">
        <v>7.7999999999999996E-3</v>
      </c>
      <c r="O5" s="3">
        <f t="shared" si="0"/>
        <v>1.7692000000000003E-2</v>
      </c>
      <c r="P5" s="1">
        <f t="shared" si="1"/>
        <v>17701.809410146292</v>
      </c>
      <c r="Q5" s="4">
        <v>121798.87</v>
      </c>
      <c r="R5" s="3">
        <v>1.12E-2</v>
      </c>
      <c r="S5" s="3">
        <f t="shared" si="2"/>
        <v>5.5445456399993986E-4</v>
      </c>
      <c r="T5" s="3">
        <f t="shared" si="3"/>
        <v>2.4571953335950525E-2</v>
      </c>
      <c r="V5" s="1" t="s">
        <v>28</v>
      </c>
      <c r="W5" s="6">
        <v>0.09</v>
      </c>
    </row>
    <row r="6" spans="1:23" x14ac:dyDescent="0.35">
      <c r="A6" s="2">
        <v>45813</v>
      </c>
      <c r="B6" s="1">
        <f t="shared" si="4"/>
        <v>1018256.2639741463</v>
      </c>
      <c r="C6" s="3">
        <v>-9.1999999999999998E-3</v>
      </c>
      <c r="D6" s="3">
        <v>2.0000000000000001E-4</v>
      </c>
      <c r="E6" s="3">
        <v>-3.3E-3</v>
      </c>
      <c r="F6" s="3">
        <v>-2.2800000000000001E-2</v>
      </c>
      <c r="G6" s="3">
        <v>-1.03E-2</v>
      </c>
      <c r="H6" s="3">
        <v>-5.0000000000000001E-3</v>
      </c>
      <c r="I6" s="3">
        <v>-1.6799999999999999E-2</v>
      </c>
      <c r="J6" s="3">
        <v>7.4999999999999997E-3</v>
      </c>
      <c r="K6" s="3">
        <v>-1.2699999999999999E-2</v>
      </c>
      <c r="L6" s="3">
        <v>2.9999999999999997E-4</v>
      </c>
      <c r="M6" s="3">
        <v>2.0000000000000001E-4</v>
      </c>
      <c r="N6" s="3">
        <v>-6.6E-3</v>
      </c>
      <c r="O6" s="3">
        <f t="shared" si="0"/>
        <v>-7.9969999999999989E-3</v>
      </c>
      <c r="P6" s="1">
        <f t="shared" si="1"/>
        <v>-8142.9953430012474</v>
      </c>
      <c r="Q6" s="4">
        <v>121641</v>
      </c>
      <c r="R6" s="3">
        <v>-1.2999999999999999E-3</v>
      </c>
      <c r="S6" s="3">
        <f t="shared" si="2"/>
        <v>1.8256263974146369E-2</v>
      </c>
      <c r="T6" s="3">
        <f t="shared" si="3"/>
        <v>2.3243951078843139E-2</v>
      </c>
      <c r="V6" s="1" t="s">
        <v>29</v>
      </c>
      <c r="W6" s="6">
        <v>0.08</v>
      </c>
    </row>
    <row r="7" spans="1:23" x14ac:dyDescent="0.35">
      <c r="A7" s="2">
        <v>45818</v>
      </c>
      <c r="B7" s="1">
        <f t="shared" si="4"/>
        <v>1010113.2686311451</v>
      </c>
      <c r="C7" s="3">
        <v>1.8E-3</v>
      </c>
      <c r="D7" s="3">
        <v>-4.0000000000000002E-4</v>
      </c>
      <c r="E7" s="3">
        <v>-1.6999999999999999E-3</v>
      </c>
      <c r="F7" s="3">
        <v>-5.7999999999999996E-3</v>
      </c>
      <c r="G7" s="3">
        <v>-1.9199999999999998E-2</v>
      </c>
      <c r="H7" s="3">
        <v>1.6400000000000001E-2</v>
      </c>
      <c r="I7" s="3">
        <v>8.3999999999999995E-3</v>
      </c>
      <c r="J7" s="3">
        <v>-1.2500000000000001E-2</v>
      </c>
      <c r="K7" s="3">
        <v>5.8700000000000002E-2</v>
      </c>
      <c r="L7" s="3">
        <v>4.4999999999999997E-3</v>
      </c>
      <c r="M7" s="3">
        <v>-7.4000000000000003E-3</v>
      </c>
      <c r="N7" s="3">
        <v>-4.0000000000000001E-3</v>
      </c>
      <c r="O7" s="3">
        <f t="shared" si="0"/>
        <v>3.7250000000000004E-3</v>
      </c>
      <c r="P7" s="1">
        <f t="shared" si="1"/>
        <v>3762.671925651016</v>
      </c>
      <c r="Q7" s="4">
        <v>122024.44</v>
      </c>
      <c r="R7" s="3">
        <v>3.2000000000000002E-3</v>
      </c>
      <c r="S7" s="3">
        <f t="shared" si="2"/>
        <v>1.0113268631145145E-2</v>
      </c>
      <c r="T7" s="3">
        <f t="shared" si="3"/>
        <v>2.6469447914627686E-2</v>
      </c>
      <c r="V7" s="1" t="s">
        <v>30</v>
      </c>
      <c r="W7" s="6">
        <v>0.15</v>
      </c>
    </row>
    <row r="8" spans="1:23" x14ac:dyDescent="0.35">
      <c r="A8" s="2">
        <v>45819</v>
      </c>
      <c r="B8" s="1">
        <f t="shared" si="4"/>
        <v>1013875.9405567962</v>
      </c>
      <c r="C8" s="3">
        <v>2.3699999999999999E-2</v>
      </c>
      <c r="D8" s="3">
        <v>5.3E-3</v>
      </c>
      <c r="E8" s="3">
        <v>2.98E-2</v>
      </c>
      <c r="F8" s="3">
        <v>3.9199999999999999E-2</v>
      </c>
      <c r="G8" s="3">
        <v>4.9599999999999998E-2</v>
      </c>
      <c r="H8" s="3">
        <v>1.8800000000000001E-2</v>
      </c>
      <c r="I8" s="3">
        <v>2.5000000000000001E-3</v>
      </c>
      <c r="J8" s="3">
        <v>0</v>
      </c>
      <c r="K8" s="3">
        <v>1.49E-2</v>
      </c>
      <c r="L8" s="3">
        <v>1.2200000000000001E-2</v>
      </c>
      <c r="M8" s="3">
        <v>1.1900000000000001E-2</v>
      </c>
      <c r="N8" s="3">
        <v>5.4000000000000003E-3</v>
      </c>
      <c r="O8" s="3">
        <f t="shared" si="0"/>
        <v>1.8995999999999996E-2</v>
      </c>
      <c r="P8" s="1">
        <f t="shared" si="1"/>
        <v>19259.587366816893</v>
      </c>
      <c r="Q8" s="4">
        <v>124352.68</v>
      </c>
      <c r="R8" s="3">
        <v>1.9099999999999999E-2</v>
      </c>
      <c r="S8" s="3">
        <f t="shared" si="2"/>
        <v>1.3875940556796085E-2</v>
      </c>
      <c r="T8" s="3">
        <f t="shared" si="3"/>
        <v>4.605460009736051E-2</v>
      </c>
      <c r="V8" s="1" t="s">
        <v>31</v>
      </c>
      <c r="W8" s="6">
        <v>0.08</v>
      </c>
    </row>
    <row r="9" spans="1:23" x14ac:dyDescent="0.35">
      <c r="A9" s="2">
        <v>45820</v>
      </c>
      <c r="B9" s="1">
        <f t="shared" si="4"/>
        <v>1033135.5279236131</v>
      </c>
      <c r="C9" s="3">
        <v>-1.5100000000000001E-2</v>
      </c>
      <c r="D9" s="3">
        <v>8.6E-3</v>
      </c>
      <c r="E9" s="3">
        <v>2.0000000000000001E-4</v>
      </c>
      <c r="F9" s="3">
        <v>-1.84E-2</v>
      </c>
      <c r="G9" s="3">
        <v>1.0999999999999999E-2</v>
      </c>
      <c r="H9" s="3">
        <v>-7.4000000000000003E-3</v>
      </c>
      <c r="I9" s="3">
        <v>-8.9999999999999998E-4</v>
      </c>
      <c r="J9" s="3">
        <v>2.0999999999999999E-3</v>
      </c>
      <c r="K9" s="3">
        <v>-1.6E-2</v>
      </c>
      <c r="L9" s="3">
        <v>1.4200000000000001E-2</v>
      </c>
      <c r="M9" s="3">
        <v>-5.1999999999999998E-3</v>
      </c>
      <c r="N9" s="3">
        <v>4.3E-3</v>
      </c>
      <c r="O9" s="3">
        <f t="shared" si="0"/>
        <v>-3.8200000000000005E-3</v>
      </c>
      <c r="P9" s="1">
        <f t="shared" si="1"/>
        <v>-3946.5777166682024</v>
      </c>
      <c r="Q9" s="4">
        <v>124093.12</v>
      </c>
      <c r="R9" s="3">
        <v>-2.0999999999999999E-3</v>
      </c>
      <c r="S9" s="3">
        <f t="shared" si="2"/>
        <v>3.3135527923613184E-2</v>
      </c>
      <c r="T9" s="3">
        <f t="shared" si="3"/>
        <v>4.3871181678060811E-2</v>
      </c>
      <c r="V9" s="1" t="s">
        <v>32</v>
      </c>
      <c r="W9" s="6">
        <v>0.06</v>
      </c>
    </row>
    <row r="10" spans="1:23" x14ac:dyDescent="0.35">
      <c r="A10" s="2">
        <v>45821</v>
      </c>
      <c r="B10" s="1">
        <f t="shared" si="4"/>
        <v>1029188.9502069448</v>
      </c>
      <c r="C10" s="3">
        <v>-1.4999999999999999E-2</v>
      </c>
      <c r="D10" s="3">
        <v>-4.8999999999999998E-3</v>
      </c>
      <c r="E10" s="3">
        <v>-1.4500000000000001E-2</v>
      </c>
      <c r="F10" s="3">
        <v>-2.63E-2</v>
      </c>
      <c r="G10" s="3">
        <v>-2.8899999999999999E-2</v>
      </c>
      <c r="H10" s="3">
        <v>-1.23E-2</v>
      </c>
      <c r="I10" s="3">
        <v>-3.0099999999999998E-2</v>
      </c>
      <c r="J10" s="3">
        <v>-1E-3</v>
      </c>
      <c r="K10" s="3">
        <v>-2.1000000000000001E-2</v>
      </c>
      <c r="L10" s="3">
        <v>-1.54E-2</v>
      </c>
      <c r="M10" s="3">
        <v>-1.7500000000000002E-2</v>
      </c>
      <c r="N10" s="3">
        <v>2.5999999999999999E-3</v>
      </c>
      <c r="O10" s="3">
        <f t="shared" si="0"/>
        <v>-1.5835999999999999E-2</v>
      </c>
      <c r="P10" s="1">
        <f t="shared" si="1"/>
        <v>-16298.236215477178</v>
      </c>
      <c r="Q10" s="4">
        <v>122143.57</v>
      </c>
      <c r="R10" s="3">
        <v>-1.5699999999999999E-2</v>
      </c>
      <c r="S10" s="3">
        <f t="shared" si="2"/>
        <v>2.9188950206944897E-2</v>
      </c>
      <c r="T10" s="3">
        <f t="shared" si="3"/>
        <v>2.7471569336615653E-2</v>
      </c>
      <c r="V10" s="1" t="s">
        <v>33</v>
      </c>
      <c r="W10" s="6">
        <v>0.08</v>
      </c>
    </row>
    <row r="11" spans="1:23" x14ac:dyDescent="0.35">
      <c r="A11" s="2">
        <v>45824</v>
      </c>
      <c r="B11" s="1">
        <f t="shared" si="4"/>
        <v>1012890.7139914676</v>
      </c>
      <c r="C11" s="3">
        <v>2.01E-2</v>
      </c>
      <c r="D11" s="3">
        <v>-2.3E-3</v>
      </c>
      <c r="E11" s="3">
        <v>8.6999999999999994E-3</v>
      </c>
      <c r="F11" s="3">
        <v>4.6199999999999998E-2</v>
      </c>
      <c r="G11" s="3">
        <v>-1.41E-2</v>
      </c>
      <c r="H11" s="3">
        <v>-2.5999999999999999E-3</v>
      </c>
      <c r="I11" s="3">
        <v>1.9E-3</v>
      </c>
      <c r="J11" s="3">
        <v>0</v>
      </c>
      <c r="K11" s="3">
        <v>-8.0000000000000004E-4</v>
      </c>
      <c r="L11" s="3">
        <v>-3.8999999999999998E-3</v>
      </c>
      <c r="M11" s="3">
        <v>-7.1999999999999998E-3</v>
      </c>
      <c r="N11" s="3">
        <v>-1.6899999999999998E-2</v>
      </c>
      <c r="O11" s="3">
        <f t="shared" si="0"/>
        <v>7.2349999999999992E-3</v>
      </c>
      <c r="P11" s="1">
        <f t="shared" si="1"/>
        <v>7328.2643157282673</v>
      </c>
      <c r="Q11" s="4">
        <v>122225.36</v>
      </c>
      <c r="R11" s="3">
        <v>6.9999999999999999E-4</v>
      </c>
      <c r="S11" s="3">
        <f t="shared" si="2"/>
        <v>1.2890713991467573E-2</v>
      </c>
      <c r="T11" s="3">
        <f t="shared" si="3"/>
        <v>2.8159586721861807E-2</v>
      </c>
      <c r="V11" s="1" t="s">
        <v>13</v>
      </c>
      <c r="W11" s="6">
        <v>0.05</v>
      </c>
    </row>
    <row r="12" spans="1:23" x14ac:dyDescent="0.35">
      <c r="A12" s="2">
        <v>45825</v>
      </c>
      <c r="B12" s="1">
        <f t="shared" si="4"/>
        <v>1020218.9783071958</v>
      </c>
      <c r="C12" s="3">
        <v>5.7000000000000002E-3</v>
      </c>
      <c r="D12" s="3">
        <v>8.9999999999999993E-3</v>
      </c>
      <c r="E12" s="3">
        <v>-3.7000000000000002E-3</v>
      </c>
      <c r="F12" s="3">
        <v>-5.4000000000000003E-3</v>
      </c>
      <c r="G12" s="3">
        <v>-1.6500000000000001E-2</v>
      </c>
      <c r="H12" s="3">
        <v>-2.7000000000000001E-3</v>
      </c>
      <c r="I12" s="3">
        <v>1.7999999999999999E-2</v>
      </c>
      <c r="J12" s="3">
        <v>4.0000000000000002E-4</v>
      </c>
      <c r="K12" s="3">
        <v>8.0000000000000004E-4</v>
      </c>
      <c r="L12" s="3">
        <v>-6.0000000000000001E-3</v>
      </c>
      <c r="M12" s="3">
        <v>2.5999999999999999E-3</v>
      </c>
      <c r="N12" s="3">
        <v>1.6999999999999999E-3</v>
      </c>
      <c r="O12" s="3">
        <f t="shared" si="0"/>
        <v>1.7899999999999974E-4</v>
      </c>
      <c r="P12" s="1">
        <f t="shared" si="1"/>
        <v>182.61919711698778</v>
      </c>
      <c r="Q12" s="4">
        <v>121971.04</v>
      </c>
      <c r="R12" s="3">
        <v>-2.0999999999999999E-3</v>
      </c>
      <c r="S12" s="3">
        <f t="shared" si="2"/>
        <v>2.0218978307195767E-2</v>
      </c>
      <c r="T12" s="3">
        <f t="shared" si="3"/>
        <v>2.6020247176491429E-2</v>
      </c>
      <c r="V12" s="1" t="s">
        <v>34</v>
      </c>
      <c r="W12" s="6">
        <v>0.09</v>
      </c>
    </row>
    <row r="13" spans="1:23" x14ac:dyDescent="0.35">
      <c r="A13" s="2">
        <v>45826</v>
      </c>
      <c r="B13" s="1">
        <f t="shared" si="4"/>
        <v>1020401.5975043128</v>
      </c>
      <c r="C13" s="3">
        <v>-1.44E-2</v>
      </c>
      <c r="D13" s="3">
        <v>-0.01</v>
      </c>
      <c r="E13" s="3">
        <v>-1.6799999999999999E-2</v>
      </c>
      <c r="F13" s="3">
        <v>-2.5399999999999999E-2</v>
      </c>
      <c r="G13" s="3">
        <v>-1.0999999999999999E-2</v>
      </c>
      <c r="H13" s="3">
        <v>-5.4000000000000003E-3</v>
      </c>
      <c r="I13" s="3">
        <v>-1.78E-2</v>
      </c>
      <c r="J13" s="3">
        <v>0</v>
      </c>
      <c r="K13" s="3">
        <v>-8.0000000000000004E-4</v>
      </c>
      <c r="L13" s="3">
        <v>-7.0000000000000001E-3</v>
      </c>
      <c r="M13" s="3">
        <v>1.03E-2</v>
      </c>
      <c r="N13" s="3">
        <v>1.6000000000000001E-3</v>
      </c>
      <c r="O13" s="3">
        <f t="shared" si="0"/>
        <v>-1.0083999999999999E-2</v>
      </c>
      <c r="P13" s="1">
        <f t="shared" si="1"/>
        <v>-10289.729709233488</v>
      </c>
      <c r="Q13" s="4">
        <v>120465.93</v>
      </c>
      <c r="R13" s="3">
        <v>-1.23E-2</v>
      </c>
      <c r="S13" s="3">
        <f t="shared" si="2"/>
        <v>2.0401597504312807E-2</v>
      </c>
      <c r="T13" s="3">
        <f t="shared" si="3"/>
        <v>1.3359263600162263E-2</v>
      </c>
      <c r="V13" s="1" t="s">
        <v>35</v>
      </c>
      <c r="W13" s="6">
        <v>0.05</v>
      </c>
    </row>
    <row r="14" spans="1:23" x14ac:dyDescent="0.35">
      <c r="A14" s="2">
        <v>45827</v>
      </c>
      <c r="B14" s="1">
        <f t="shared" si="4"/>
        <v>1010111.8677950792</v>
      </c>
      <c r="C14" s="3">
        <v>-2.3E-3</v>
      </c>
      <c r="D14" s="3">
        <v>1.06E-2</v>
      </c>
      <c r="E14" s="3">
        <v>-7.7999999999999996E-3</v>
      </c>
      <c r="F14" s="3">
        <v>-7.4999999999999997E-3</v>
      </c>
      <c r="G14" s="3">
        <v>-9.2999999999999992E-3</v>
      </c>
      <c r="H14" s="3">
        <v>2.3999999999999998E-3</v>
      </c>
      <c r="I14" s="3">
        <v>6.0000000000000001E-3</v>
      </c>
      <c r="J14" s="3">
        <v>-6.9999999999999999E-4</v>
      </c>
      <c r="K14" s="3">
        <v>-1.8100000000000002E-2</v>
      </c>
      <c r="L14" s="3">
        <v>5.4999999999999997E-3</v>
      </c>
      <c r="M14" s="3">
        <v>-1.6500000000000001E-2</v>
      </c>
      <c r="N14" s="3">
        <v>-1.4200000000000001E-2</v>
      </c>
      <c r="O14" s="3">
        <f t="shared" si="0"/>
        <v>-3.62E-3</v>
      </c>
      <c r="P14" s="1">
        <f t="shared" si="1"/>
        <v>-3656.604961418187</v>
      </c>
      <c r="Q14" s="4">
        <v>120002.59</v>
      </c>
      <c r="R14" s="3">
        <v>-3.8E-3</v>
      </c>
      <c r="S14" s="3">
        <f t="shared" si="2"/>
        <v>1.0111867795079332E-2</v>
      </c>
      <c r="T14" s="3">
        <f t="shared" si="3"/>
        <v>9.4616480569418293E-3</v>
      </c>
      <c r="V14" s="1" t="s">
        <v>36</v>
      </c>
      <c r="W14" s="6">
        <v>0.04</v>
      </c>
    </row>
    <row r="15" spans="1:23" x14ac:dyDescent="0.35">
      <c r="A15" s="2">
        <v>45828</v>
      </c>
      <c r="B15" s="1">
        <f t="shared" si="4"/>
        <v>1006455.2628336611</v>
      </c>
      <c r="C15" s="3">
        <v>7.4999999999999997E-3</v>
      </c>
      <c r="D15" s="3">
        <v>5.4000000000000003E-3</v>
      </c>
      <c r="E15" s="3">
        <v>3.3E-3</v>
      </c>
      <c r="F15" s="3">
        <v>3.3999999999999998E-3</v>
      </c>
      <c r="G15" s="3">
        <v>4.4999999999999997E-3</v>
      </c>
      <c r="H15" s="3">
        <v>-3.7000000000000002E-3</v>
      </c>
      <c r="I15" s="3">
        <v>1.6500000000000001E-2</v>
      </c>
      <c r="J15" s="3">
        <v>-6.9999999999999999E-4</v>
      </c>
      <c r="K15" s="3">
        <v>-5.1000000000000004E-3</v>
      </c>
      <c r="L15" s="3">
        <v>-8.5000000000000006E-3</v>
      </c>
      <c r="M15" s="3">
        <v>-8.5000000000000006E-3</v>
      </c>
      <c r="N15" s="3">
        <v>-6.4999999999999997E-3</v>
      </c>
      <c r="O15" s="3">
        <f t="shared" si="0"/>
        <v>2.0140000000000002E-3</v>
      </c>
      <c r="P15" s="1">
        <f t="shared" si="1"/>
        <v>2027.0008993469935</v>
      </c>
      <c r="Q15" s="4">
        <v>120023.24</v>
      </c>
      <c r="R15" s="3">
        <v>2.0000000000000001E-4</v>
      </c>
      <c r="S15" s="3">
        <f t="shared" si="2"/>
        <v>6.4552628336611573E-3</v>
      </c>
      <c r="T15" s="3">
        <f t="shared" si="3"/>
        <v>9.6353558330188882E-3</v>
      </c>
      <c r="V15" s="1" t="s">
        <v>37</v>
      </c>
      <c r="W15" s="6">
        <v>0.03</v>
      </c>
    </row>
    <row r="16" spans="1:23" x14ac:dyDescent="0.35">
      <c r="A16" s="2">
        <v>45831</v>
      </c>
      <c r="B16" s="1">
        <f t="shared" si="4"/>
        <v>1008482.2637330081</v>
      </c>
      <c r="C16" s="3">
        <v>-3.95E-2</v>
      </c>
      <c r="D16" s="3">
        <v>-1.1000000000000001E-3</v>
      </c>
      <c r="E16" s="3">
        <v>-3.4200000000000001E-2</v>
      </c>
      <c r="F16" s="3">
        <v>-4.0599999999999997E-2</v>
      </c>
      <c r="G16" s="3">
        <v>-4.02E-2</v>
      </c>
      <c r="H16" s="3">
        <v>-6.0000000000000001E-3</v>
      </c>
      <c r="I16" s="3">
        <v>-4.0300000000000002E-2</v>
      </c>
      <c r="J16" s="3">
        <v>1.1000000000000001E-3</v>
      </c>
      <c r="K16" s="3">
        <v>-9.8900000000000002E-2</v>
      </c>
      <c r="L16" s="3">
        <v>-3.3E-3</v>
      </c>
      <c r="M16" s="3">
        <v>-2.01E-2</v>
      </c>
      <c r="N16" s="3">
        <v>-2.3E-3</v>
      </c>
      <c r="O16" s="3">
        <f t="shared" si="0"/>
        <v>-2.9558999999999998E-2</v>
      </c>
      <c r="P16" s="1">
        <f t="shared" si="1"/>
        <v>-29809.727233683985</v>
      </c>
      <c r="Q16" s="4">
        <v>116167.47</v>
      </c>
      <c r="R16" s="3">
        <v>-3.2099999999999997E-2</v>
      </c>
      <c r="S16" s="3">
        <f t="shared" si="2"/>
        <v>8.4822637330079775E-3</v>
      </c>
      <c r="T16" s="3">
        <f t="shared" si="3"/>
        <v>-2.2799376940069727E-2</v>
      </c>
      <c r="V16" s="1" t="s">
        <v>38</v>
      </c>
      <c r="W16" s="6">
        <v>0.05</v>
      </c>
    </row>
    <row r="17" spans="1:23" x14ac:dyDescent="0.35">
      <c r="A17" s="2">
        <v>45832</v>
      </c>
      <c r="B17" s="1">
        <f t="shared" si="4"/>
        <v>978672.53649932402</v>
      </c>
      <c r="C17" s="3">
        <v>6.9400000000000003E-2</v>
      </c>
      <c r="D17" s="3">
        <v>4.2900000000000001E-2</v>
      </c>
      <c r="E17" s="3">
        <v>5.2299999999999999E-2</v>
      </c>
      <c r="F17" s="3">
        <v>7.4499999999999997E-2</v>
      </c>
      <c r="G17" s="3">
        <v>9.4E-2</v>
      </c>
      <c r="H17" s="3">
        <v>1.6199999999999999E-2</v>
      </c>
      <c r="I17" s="3">
        <v>5.3100000000000001E-2</v>
      </c>
      <c r="J17" s="3">
        <v>4.1000000000000003E-3</v>
      </c>
      <c r="K17" s="3">
        <v>7.9600000000000004E-2</v>
      </c>
      <c r="L17" s="3">
        <v>2.0899999999999998E-2</v>
      </c>
      <c r="M17" s="3">
        <v>4.0099999999999997E-2</v>
      </c>
      <c r="N17" s="3">
        <v>2.29E-2</v>
      </c>
      <c r="O17" s="3">
        <f t="shared" si="0"/>
        <v>4.9605000000000003E-2</v>
      </c>
      <c r="P17" s="1">
        <f t="shared" si="1"/>
        <v>48547.051173048974</v>
      </c>
      <c r="Q17" s="4">
        <v>122246.64</v>
      </c>
      <c r="R17" s="3">
        <v>5.2299999999999999E-2</v>
      </c>
      <c r="S17" s="3">
        <f t="shared" si="2"/>
        <v>-2.1327463500675936E-2</v>
      </c>
      <c r="T17" s="3">
        <f t="shared" si="3"/>
        <v>2.8338594057208732E-2</v>
      </c>
      <c r="V17" s="1" t="s">
        <v>39</v>
      </c>
      <c r="W17" s="6">
        <v>0.05</v>
      </c>
    </row>
    <row r="18" spans="1:23" x14ac:dyDescent="0.35">
      <c r="A18" s="2">
        <v>45833</v>
      </c>
      <c r="B18" s="1">
        <f t="shared" si="4"/>
        <v>1027219.587672373</v>
      </c>
      <c r="C18" s="3">
        <v>-6.9999999999999999E-4</v>
      </c>
      <c r="D18" s="3">
        <v>-7.1000000000000004E-3</v>
      </c>
      <c r="E18" s="3">
        <v>-4.4000000000000003E-3</v>
      </c>
      <c r="F18" s="3">
        <v>1.5E-3</v>
      </c>
      <c r="G18" s="3">
        <v>3.8E-3</v>
      </c>
      <c r="H18" s="3">
        <v>8.0000000000000004E-4</v>
      </c>
      <c r="I18" s="3">
        <v>4.7000000000000002E-3</v>
      </c>
      <c r="J18" s="3">
        <v>1.6000000000000001E-3</v>
      </c>
      <c r="K18" s="3">
        <v>-8.3000000000000001E-3</v>
      </c>
      <c r="L18" s="3">
        <v>1E-4</v>
      </c>
      <c r="M18" s="3">
        <v>6.3E-3</v>
      </c>
      <c r="N18" s="3">
        <v>-1.43E-2</v>
      </c>
      <c r="O18" s="3">
        <f t="shared" si="0"/>
        <v>-9.4699999999999993E-4</v>
      </c>
      <c r="P18" s="1">
        <f t="shared" si="1"/>
        <v>-972.77694952573722</v>
      </c>
      <c r="Q18" s="4">
        <v>122761.64</v>
      </c>
      <c r="R18" s="3">
        <v>4.1999999999999997E-3</v>
      </c>
      <c r="S18" s="3">
        <f t="shared" si="2"/>
        <v>2.7219587672373091E-2</v>
      </c>
      <c r="T18" s="3">
        <f t="shared" si="3"/>
        <v>3.2670773460581115E-2</v>
      </c>
    </row>
    <row r="19" spans="1:23" x14ac:dyDescent="0.35">
      <c r="A19" s="2">
        <v>45834</v>
      </c>
      <c r="B19" s="1">
        <f t="shared" si="4"/>
        <v>1026246.8107228474</v>
      </c>
      <c r="C19" s="3">
        <v>-2.5999999999999999E-3</v>
      </c>
      <c r="D19" s="3">
        <v>-1.5E-3</v>
      </c>
      <c r="E19" s="3">
        <v>-8.0000000000000002E-3</v>
      </c>
      <c r="F19" s="3">
        <v>-1.35E-2</v>
      </c>
      <c r="G19" s="3">
        <v>-1.8599999999999998E-2</v>
      </c>
      <c r="H19" s="3">
        <v>-1E-4</v>
      </c>
      <c r="I19" s="3">
        <v>-1.3100000000000001E-2</v>
      </c>
      <c r="J19" s="3">
        <v>-0.01</v>
      </c>
      <c r="K19" s="3">
        <v>-3.2800000000000003E-2</v>
      </c>
      <c r="L19" s="3">
        <v>-8.9999999999999998E-4</v>
      </c>
      <c r="M19" s="3">
        <v>-5.4999999999999997E-3</v>
      </c>
      <c r="N19" s="3">
        <v>2.0799999999999999E-2</v>
      </c>
      <c r="O19" s="3">
        <f t="shared" si="0"/>
        <v>-8.6949999999999996E-3</v>
      </c>
      <c r="P19" s="1">
        <f t="shared" si="1"/>
        <v>-8923.2160192351566</v>
      </c>
      <c r="Q19" s="4">
        <v>122046.46</v>
      </c>
      <c r="R19" s="3">
        <v>-5.7999999999999996E-3</v>
      </c>
      <c r="S19" s="3">
        <f t="shared" si="2"/>
        <v>2.6246810722847291E-2</v>
      </c>
      <c r="T19" s="3">
        <f t="shared" si="3"/>
        <v>2.6654680129117425E-2</v>
      </c>
    </row>
    <row r="20" spans="1:23" x14ac:dyDescent="0.35">
      <c r="A20" s="2">
        <v>45835</v>
      </c>
      <c r="B20" s="1">
        <f t="shared" si="4"/>
        <v>1017323.5947036122</v>
      </c>
      <c r="C20" s="3">
        <v>1.7899999999999999E-2</v>
      </c>
      <c r="D20" s="3">
        <v>8.6E-3</v>
      </c>
      <c r="E20" s="3">
        <v>9.7999999999999997E-3</v>
      </c>
      <c r="F20" s="3">
        <v>1.9300000000000001E-2</v>
      </c>
      <c r="G20" s="3">
        <v>4.2799999999999998E-2</v>
      </c>
      <c r="H20" s="3">
        <v>2.23E-2</v>
      </c>
      <c r="I20" s="3">
        <v>1.55E-2</v>
      </c>
      <c r="J20" s="3">
        <v>7.7999999999999996E-3</v>
      </c>
      <c r="K20" s="3">
        <v>8.6E-3</v>
      </c>
      <c r="L20" s="3">
        <v>2.0999999999999999E-3</v>
      </c>
      <c r="M20" s="3">
        <v>2.5399999999999999E-2</v>
      </c>
      <c r="N20" s="3">
        <v>1.2999999999999999E-2</v>
      </c>
      <c r="O20" s="3">
        <f t="shared" si="0"/>
        <v>1.4919999999999999E-2</v>
      </c>
      <c r="P20" s="1">
        <f t="shared" si="1"/>
        <v>15178.468032977893</v>
      </c>
      <c r="Q20" s="4">
        <v>124379.07</v>
      </c>
      <c r="R20" s="3">
        <v>1.9099999999999999E-2</v>
      </c>
      <c r="S20" s="3">
        <f t="shared" si="2"/>
        <v>1.7323594703612111E-2</v>
      </c>
      <c r="T20" s="3">
        <f t="shared" si="3"/>
        <v>4.6276592746787637E-2</v>
      </c>
    </row>
    <row r="21" spans="1:23" x14ac:dyDescent="0.35">
      <c r="A21" s="2">
        <v>45838</v>
      </c>
      <c r="B21" s="1">
        <f t="shared" si="4"/>
        <v>1032502.06273659</v>
      </c>
      <c r="C21" s="3">
        <v>-2.8E-3</v>
      </c>
      <c r="D21" s="3">
        <v>1.0800000000000001E-2</v>
      </c>
      <c r="E21" s="3">
        <v>-3.5999999999999999E-3</v>
      </c>
      <c r="F21" s="3">
        <v>8.3999999999999995E-3</v>
      </c>
      <c r="G21" s="3">
        <v>-1.8E-3</v>
      </c>
      <c r="H21" s="3">
        <v>1.52E-2</v>
      </c>
      <c r="I21" s="3">
        <v>6.7000000000000002E-3</v>
      </c>
      <c r="J21" s="3">
        <v>2.0999999999999999E-3</v>
      </c>
      <c r="K21" s="3">
        <v>6.1000000000000004E-3</v>
      </c>
      <c r="L21" s="3">
        <v>-1E-4</v>
      </c>
      <c r="M21" s="3">
        <v>-1.5800000000000002E-2</v>
      </c>
      <c r="N21" s="3">
        <v>5.9799999999999999E-2</v>
      </c>
      <c r="O21" s="3">
        <f t="shared" si="0"/>
        <v>4.7789999999999994E-3</v>
      </c>
      <c r="P21" s="1">
        <f t="shared" si="1"/>
        <v>4934.3273578181634</v>
      </c>
      <c r="Q21" s="4">
        <v>125627.31</v>
      </c>
      <c r="R21" s="3">
        <v>0.01</v>
      </c>
      <c r="S21" s="3">
        <f t="shared" si="2"/>
        <v>3.2502062736589954E-2</v>
      </c>
      <c r="T21" s="3">
        <f t="shared" si="3"/>
        <v>5.6776786180700922E-2</v>
      </c>
    </row>
    <row r="22" spans="1:23" x14ac:dyDescent="0.35">
      <c r="A22" s="2">
        <v>45839</v>
      </c>
      <c r="B22" s="1">
        <f t="shared" si="4"/>
        <v>1037436.3900944082</v>
      </c>
      <c r="C22" s="3">
        <v>4.5999999999999999E-3</v>
      </c>
      <c r="D22" s="3">
        <v>5.0299999999999997E-2</v>
      </c>
      <c r="E22" s="3">
        <v>1.54E-2</v>
      </c>
      <c r="F22" s="3">
        <v>3.0700000000000002E-2</v>
      </c>
      <c r="G22" s="3">
        <v>-1.54E-2</v>
      </c>
      <c r="H22" s="3">
        <v>5.04E-2</v>
      </c>
      <c r="I22" s="3">
        <v>2.6800000000000001E-2</v>
      </c>
      <c r="J22" s="3">
        <v>-4.4000000000000003E-3</v>
      </c>
      <c r="K22" s="3">
        <v>2.4899999999999999E-2</v>
      </c>
      <c r="L22" s="3">
        <v>1.04E-2</v>
      </c>
      <c r="M22" s="3">
        <v>2.07E-2</v>
      </c>
      <c r="N22" s="3">
        <v>-1.52E-2</v>
      </c>
      <c r="O22" s="3">
        <f t="shared" si="0"/>
        <v>1.7672999999999994E-2</v>
      </c>
      <c r="P22" s="1">
        <f t="shared" si="1"/>
        <v>18334.61332213847</v>
      </c>
      <c r="Q22" s="4">
        <v>128199.43</v>
      </c>
      <c r="R22" s="3">
        <v>2.0500000000000001E-2</v>
      </c>
      <c r="S22" s="3">
        <f t="shared" si="2"/>
        <v>3.7436390094408134E-2</v>
      </c>
      <c r="T22" s="3">
        <f t="shared" si="3"/>
        <v>7.8413456640898715E-2</v>
      </c>
    </row>
    <row r="23" spans="1:23" x14ac:dyDescent="0.35">
      <c r="A23" s="2">
        <v>45840</v>
      </c>
      <c r="B23" s="1">
        <f t="shared" si="4"/>
        <v>1055771.0034165466</v>
      </c>
      <c r="C23" s="3">
        <v>6.1000000000000004E-3</v>
      </c>
      <c r="D23" s="3">
        <v>5.5100000000000003E-2</v>
      </c>
      <c r="E23" s="3">
        <v>1.66E-2</v>
      </c>
      <c r="F23" s="3">
        <v>4.6800000000000001E-2</v>
      </c>
      <c r="G23" s="3">
        <v>-2.7000000000000001E-3</v>
      </c>
      <c r="H23" s="3">
        <v>3.8999999999999998E-3</v>
      </c>
      <c r="I23" s="3">
        <v>1.95E-2</v>
      </c>
      <c r="J23" s="3">
        <v>3.5999999999999999E-3</v>
      </c>
      <c r="K23" s="3">
        <v>0.05</v>
      </c>
      <c r="L23" s="3">
        <v>-1.6000000000000001E-3</v>
      </c>
      <c r="M23" s="3">
        <v>1.7899999999999999E-2</v>
      </c>
      <c r="N23" s="3">
        <v>-5.5999999999999999E-3</v>
      </c>
      <c r="O23" s="3">
        <f t="shared" si="0"/>
        <v>2.0643000000000002E-2</v>
      </c>
      <c r="P23" s="1">
        <f t="shared" si="1"/>
        <v>21794.280823527773</v>
      </c>
      <c r="Q23" s="4">
        <v>130344.03</v>
      </c>
      <c r="R23" s="3">
        <v>1.67E-2</v>
      </c>
      <c r="S23" s="3">
        <f t="shared" si="2"/>
        <v>5.5771003416546616E-2</v>
      </c>
      <c r="T23" s="3">
        <f t="shared" si="3"/>
        <v>9.6453829356378584E-2</v>
      </c>
    </row>
    <row r="24" spans="1:23" x14ac:dyDescent="0.35">
      <c r="A24" s="2">
        <v>45841</v>
      </c>
      <c r="B24" s="1">
        <f t="shared" si="4"/>
        <v>1077565.2842400745</v>
      </c>
      <c r="C24" s="3">
        <v>2.7699999999999999E-2</v>
      </c>
      <c r="D24" s="3">
        <v>1.32E-2</v>
      </c>
      <c r="E24" s="3">
        <v>3.2000000000000002E-3</v>
      </c>
      <c r="F24" s="3">
        <v>-1.1900000000000001E-2</v>
      </c>
      <c r="G24" s="3">
        <v>2.5000000000000001E-3</v>
      </c>
      <c r="H24" s="3">
        <v>-1E-4</v>
      </c>
      <c r="I24" s="3">
        <v>5.3E-3</v>
      </c>
      <c r="J24" s="3">
        <v>-5.5999999999999999E-3</v>
      </c>
      <c r="K24" s="3">
        <v>6.8999999999999999E-3</v>
      </c>
      <c r="L24" s="3">
        <v>1.9E-3</v>
      </c>
      <c r="M24" s="3">
        <v>8.8999999999999999E-3</v>
      </c>
      <c r="N24" s="3">
        <v>-9.4999999999999998E-3</v>
      </c>
      <c r="O24" s="3">
        <f t="shared" si="0"/>
        <v>3.5539999999999999E-3</v>
      </c>
      <c r="P24" s="1">
        <f t="shared" si="1"/>
        <v>3829.6670201892243</v>
      </c>
      <c r="Q24" s="4">
        <v>130686.66</v>
      </c>
      <c r="R24" s="3">
        <v>2.5999999999999999E-3</v>
      </c>
      <c r="S24" s="3">
        <f t="shared" si="2"/>
        <v>7.7565284240074472E-2</v>
      </c>
      <c r="T24" s="3">
        <f t="shared" si="3"/>
        <v>9.9336032519441675E-2</v>
      </c>
    </row>
    <row r="25" spans="1:23" x14ac:dyDescent="0.35">
      <c r="A25" s="2">
        <v>45842</v>
      </c>
      <c r="B25" s="1">
        <f t="shared" si="4"/>
        <v>1081394.9512602636</v>
      </c>
      <c r="C25" s="3">
        <v>-7.9000000000000008E-3</v>
      </c>
      <c r="D25" s="3">
        <v>5.7000000000000002E-2</v>
      </c>
      <c r="E25" s="3">
        <v>-8.3000000000000001E-3</v>
      </c>
      <c r="F25" s="3">
        <v>4.0599999999999997E-2</v>
      </c>
      <c r="G25" s="3">
        <v>9.7999999999999997E-3</v>
      </c>
      <c r="H25" s="3">
        <v>-2.1499999999999998E-2</v>
      </c>
      <c r="I25" s="3">
        <v>4.6800000000000001E-2</v>
      </c>
      <c r="J25" s="3">
        <v>5.3E-3</v>
      </c>
      <c r="K25" s="3">
        <v>9.5299999999999996E-2</v>
      </c>
      <c r="L25" s="3">
        <v>-1.1000000000000001E-3</v>
      </c>
      <c r="M25" s="3">
        <v>8.8999999999999999E-3</v>
      </c>
      <c r="N25" s="3">
        <v>2.5399999999999999E-2</v>
      </c>
      <c r="O25" s="3">
        <f t="shared" si="0"/>
        <v>2.2908999999999995E-2</v>
      </c>
      <c r="P25" s="1">
        <f t="shared" si="1"/>
        <v>24773.676938421373</v>
      </c>
      <c r="Q25" s="4">
        <v>131949.06</v>
      </c>
      <c r="R25" s="3">
        <v>9.7000000000000003E-3</v>
      </c>
      <c r="S25" s="3">
        <f t="shared" si="2"/>
        <v>8.1394951260263637E-2</v>
      </c>
      <c r="T25" s="3">
        <f t="shared" si="3"/>
        <v>0.10995533985695061</v>
      </c>
    </row>
    <row r="26" spans="1:23" x14ac:dyDescent="0.35">
      <c r="A26" s="2">
        <v>45845</v>
      </c>
      <c r="B26" s="1">
        <f t="shared" si="4"/>
        <v>1106168.6281986849</v>
      </c>
      <c r="C26" s="3">
        <v>8.2000000000000007E-3</v>
      </c>
      <c r="D26" s="3">
        <v>4.7999999999999996E-3</v>
      </c>
      <c r="E26" s="3">
        <v>-3.5999999999999999E-3</v>
      </c>
      <c r="F26" s="3">
        <v>-2.5000000000000001E-3</v>
      </c>
      <c r="G26" s="3">
        <v>9.9000000000000008E-3</v>
      </c>
      <c r="H26" s="3">
        <v>8.6E-3</v>
      </c>
      <c r="I26" s="3">
        <v>1.2999999999999999E-2</v>
      </c>
      <c r="J26" s="3">
        <v>6.8999999999999999E-3</v>
      </c>
      <c r="K26" s="3">
        <v>-2.0199999999999999E-2</v>
      </c>
      <c r="L26" s="3">
        <v>1.6000000000000001E-3</v>
      </c>
      <c r="M26" s="3">
        <v>-4.7999999999999996E-3</v>
      </c>
      <c r="N26" s="3">
        <v>2.5899999999999999E-2</v>
      </c>
      <c r="O26" s="3">
        <f t="shared" si="0"/>
        <v>2.1290000000000002E-3</v>
      </c>
      <c r="P26" s="1">
        <f t="shared" si="1"/>
        <v>2355.0330094350006</v>
      </c>
      <c r="Q26" s="4">
        <v>133370.16</v>
      </c>
      <c r="R26" s="3">
        <v>1.0800000000000001E-2</v>
      </c>
      <c r="S26" s="3">
        <f t="shared" si="2"/>
        <v>0.10616862819868489</v>
      </c>
      <c r="T26" s="3">
        <f t="shared" si="3"/>
        <v>0.12190963141060562</v>
      </c>
    </row>
    <row r="27" spans="1:23" x14ac:dyDescent="0.35">
      <c r="A27" s="2">
        <v>45846</v>
      </c>
      <c r="B27" s="1">
        <f t="shared" si="4"/>
        <v>1108523.6612081199</v>
      </c>
      <c r="C27" s="3">
        <v>4.0000000000000002E-4</v>
      </c>
      <c r="D27" s="3">
        <v>2.8999999999999998E-3</v>
      </c>
      <c r="E27" s="3">
        <v>-6.7999999999999996E-3</v>
      </c>
      <c r="F27" s="3">
        <v>8.6E-3</v>
      </c>
      <c r="G27" s="3">
        <v>-4.4000000000000003E-3</v>
      </c>
      <c r="H27" s="3">
        <v>-5.1999999999999998E-3</v>
      </c>
      <c r="I27" s="3">
        <v>-1.09E-2</v>
      </c>
      <c r="J27" s="3">
        <v>1.95E-2</v>
      </c>
      <c r="K27" s="3">
        <v>4.8999999999999998E-3</v>
      </c>
      <c r="L27" s="3">
        <v>6.6E-3</v>
      </c>
      <c r="M27" s="3">
        <v>-9.1000000000000004E-3</v>
      </c>
      <c r="N27" s="3">
        <v>-1.41E-2</v>
      </c>
      <c r="O27" s="3">
        <f t="shared" si="0"/>
        <v>4.6999999999999971E-4</v>
      </c>
      <c r="P27" s="1">
        <f t="shared" si="1"/>
        <v>521.00612076781601</v>
      </c>
      <c r="Q27" s="4">
        <v>133403.19</v>
      </c>
      <c r="R27" s="3">
        <v>2.0000000000000001E-4</v>
      </c>
      <c r="S27" s="3">
        <f t="shared" si="2"/>
        <v>0.10852366120811996</v>
      </c>
      <c r="T27" s="3">
        <f t="shared" si="3"/>
        <v>0.12218747973234034</v>
      </c>
    </row>
    <row r="28" spans="1:23" x14ac:dyDescent="0.35">
      <c r="A28" s="2">
        <v>45847</v>
      </c>
      <c r="B28" s="1">
        <f t="shared" si="4"/>
        <v>1109044.6673288879</v>
      </c>
      <c r="C28" s="3">
        <v>-5.3E-3</v>
      </c>
      <c r="D28" s="3">
        <v>2.0000000000000001E-4</v>
      </c>
      <c r="E28" s="3">
        <v>1.9E-3</v>
      </c>
      <c r="F28" s="3">
        <v>-1.2E-2</v>
      </c>
      <c r="G28" s="3">
        <v>-7.4000000000000003E-3</v>
      </c>
      <c r="H28" s="3">
        <v>-1.04E-2</v>
      </c>
      <c r="I28" s="3">
        <v>-7.3000000000000001E-3</v>
      </c>
      <c r="J28" s="3">
        <v>-6.1000000000000004E-3</v>
      </c>
      <c r="K28" s="3">
        <v>-4.1000000000000003E-3</v>
      </c>
      <c r="L28" s="3">
        <v>4.4999999999999997E-3</v>
      </c>
      <c r="M28" s="3">
        <v>-1.01E-2</v>
      </c>
      <c r="N28" s="3">
        <v>1.2999999999999999E-3</v>
      </c>
      <c r="O28" s="3">
        <f t="shared" si="0"/>
        <v>-4.7739999999999996E-3</v>
      </c>
      <c r="P28" s="1">
        <f t="shared" si="1"/>
        <v>-5294.5792418281098</v>
      </c>
      <c r="Q28" s="4">
        <v>132576.98000000001</v>
      </c>
      <c r="R28" s="3">
        <v>-6.1999999999999998E-3</v>
      </c>
      <c r="S28" s="3">
        <f t="shared" si="2"/>
        <v>0.10904466732888785</v>
      </c>
      <c r="T28" s="3">
        <f t="shared" si="3"/>
        <v>0.11523740216950507</v>
      </c>
    </row>
    <row r="29" spans="1:23" x14ac:dyDescent="0.35">
      <c r="A29" s="2">
        <v>45848</v>
      </c>
      <c r="B29" s="1">
        <f t="shared" si="4"/>
        <v>1103750.0880870598</v>
      </c>
      <c r="C29" s="3">
        <v>-6.1000000000000004E-3</v>
      </c>
      <c r="D29" s="3">
        <v>1.09E-2</v>
      </c>
      <c r="E29" s="3">
        <v>-3.3999999999999998E-3</v>
      </c>
      <c r="F29" s="3">
        <v>2.1000000000000001E-2</v>
      </c>
      <c r="G29" s="3">
        <v>2.7000000000000001E-3</v>
      </c>
      <c r="H29" s="3">
        <v>6.7999999999999996E-3</v>
      </c>
      <c r="I29" s="3">
        <v>9.4999999999999998E-3</v>
      </c>
      <c r="J29" s="3">
        <v>-2.8E-3</v>
      </c>
      <c r="K29" s="3">
        <v>0.1</v>
      </c>
      <c r="L29" s="3">
        <v>7.9000000000000008E-3</v>
      </c>
      <c r="M29" s="3">
        <v>3.3E-3</v>
      </c>
      <c r="N29" s="3">
        <v>1.9599999999999999E-2</v>
      </c>
      <c r="O29" s="3">
        <f t="shared" si="0"/>
        <v>1.4607999999999998E-2</v>
      </c>
      <c r="P29" s="1">
        <f t="shared" si="1"/>
        <v>16123.581286775767</v>
      </c>
      <c r="Q29" s="4">
        <v>133782.34</v>
      </c>
      <c r="R29" s="3">
        <v>9.1000000000000004E-3</v>
      </c>
      <c r="S29" s="3">
        <f t="shared" si="2"/>
        <v>0.10375008808705988</v>
      </c>
      <c r="T29" s="3">
        <f t="shared" si="3"/>
        <v>0.12537688909309486</v>
      </c>
    </row>
    <row r="30" spans="1:23" x14ac:dyDescent="0.35">
      <c r="A30" s="2">
        <v>45849</v>
      </c>
      <c r="B30" s="1">
        <f t="shared" si="4"/>
        <v>1119873.6693738357</v>
      </c>
      <c r="C30" s="3">
        <v>5.5999999999999999E-3</v>
      </c>
      <c r="D30" s="3">
        <v>2.4E-2</v>
      </c>
      <c r="E30" s="3">
        <v>2.9999999999999997E-4</v>
      </c>
      <c r="F30" s="3">
        <v>-4.5999999999999999E-3</v>
      </c>
      <c r="G30" s="3">
        <v>-4.0000000000000001E-3</v>
      </c>
      <c r="H30" s="3">
        <v>2.5000000000000001E-3</v>
      </c>
      <c r="I30" s="3">
        <v>-5.1000000000000004E-3</v>
      </c>
      <c r="J30" s="3">
        <v>-1.4E-3</v>
      </c>
      <c r="K30" s="3">
        <v>2.1100000000000001E-2</v>
      </c>
      <c r="L30" s="3">
        <v>4.3900000000000002E-2</v>
      </c>
      <c r="M30" s="3">
        <v>-1.1000000000000001E-3</v>
      </c>
      <c r="N30" s="3">
        <v>1.7000000000000001E-2</v>
      </c>
      <c r="O30" s="3">
        <f t="shared" si="0"/>
        <v>5.9660000000000017E-3</v>
      </c>
      <c r="P30" s="1">
        <f t="shared" si="1"/>
        <v>6681.1663114843059</v>
      </c>
      <c r="Q30" s="4">
        <v>134299.76999999999</v>
      </c>
      <c r="R30" s="3">
        <v>3.8999999999999998E-3</v>
      </c>
      <c r="S30" s="3">
        <f t="shared" si="2"/>
        <v>0.11987366937383559</v>
      </c>
      <c r="T30" s="3">
        <f t="shared" si="3"/>
        <v>0.12972950965365193</v>
      </c>
    </row>
    <row r="31" spans="1:23" x14ac:dyDescent="0.35">
      <c r="A31" s="2">
        <v>45852</v>
      </c>
      <c r="B31" s="1">
        <f t="shared" si="4"/>
        <v>1126554.83568532</v>
      </c>
      <c r="C31" s="3">
        <v>-3.3999999999999998E-3</v>
      </c>
      <c r="D31" s="3">
        <v>5.45E-2</v>
      </c>
      <c r="E31" s="3">
        <v>-1.2999999999999999E-3</v>
      </c>
      <c r="F31" s="3">
        <v>3.7199999999999997E-2</v>
      </c>
      <c r="G31" s="3">
        <v>3.3999999999999998E-3</v>
      </c>
      <c r="H31" s="3">
        <v>1.67E-2</v>
      </c>
      <c r="I31" s="3">
        <v>6.4999999999999997E-3</v>
      </c>
      <c r="J31" s="3">
        <v>-6.9999999999999999E-4</v>
      </c>
      <c r="K31" s="3">
        <v>1.5800000000000002E-2</v>
      </c>
      <c r="L31" s="3">
        <v>5.8599999999999999E-2</v>
      </c>
      <c r="M31" s="3">
        <v>9.7999999999999997E-3</v>
      </c>
      <c r="N31" s="3">
        <v>-5.9999999999999995E-4</v>
      </c>
      <c r="O31" s="3">
        <f t="shared" si="0"/>
        <v>1.6525999999999996E-2</v>
      </c>
      <c r="P31" s="1">
        <f t="shared" si="1"/>
        <v>18617.445214535594</v>
      </c>
      <c r="Q31" s="4">
        <v>136502.54999999999</v>
      </c>
      <c r="R31" s="3">
        <v>1.6400000000000001E-2</v>
      </c>
      <c r="S31" s="3">
        <f t="shared" si="2"/>
        <v>0.12655483568531989</v>
      </c>
      <c r="T31" s="3">
        <f t="shared" si="3"/>
        <v>0.14825929246173009</v>
      </c>
    </row>
    <row r="32" spans="1:23" x14ac:dyDescent="0.35">
      <c r="A32" s="2">
        <v>45853</v>
      </c>
      <c r="B32" s="1">
        <f t="shared" si="4"/>
        <v>1145172.2808998555</v>
      </c>
      <c r="C32" s="3">
        <v>-1.18E-2</v>
      </c>
      <c r="D32" s="3">
        <v>2.7E-2</v>
      </c>
      <c r="E32" s="3">
        <v>-7.9000000000000008E-3</v>
      </c>
      <c r="F32" s="3">
        <v>-1E-3</v>
      </c>
      <c r="G32" s="3">
        <v>-9.4000000000000004E-3</v>
      </c>
      <c r="H32" s="3">
        <v>7.3000000000000001E-3</v>
      </c>
      <c r="I32" s="3">
        <v>-1.15E-2</v>
      </c>
      <c r="J32" s="3">
        <v>7.4999999999999997E-3</v>
      </c>
      <c r="K32" s="3">
        <v>-4.1599999999999998E-2</v>
      </c>
      <c r="L32" s="3">
        <v>-5.9999999999999995E-4</v>
      </c>
      <c r="M32" s="3">
        <v>-8.3999999999999995E-3</v>
      </c>
      <c r="N32" s="3">
        <v>-1.8700000000000001E-2</v>
      </c>
      <c r="O32" s="3">
        <f t="shared" si="0"/>
        <v>-5.0619999999999997E-3</v>
      </c>
      <c r="P32" s="1">
        <f t="shared" si="1"/>
        <v>-5796.8620859150687</v>
      </c>
      <c r="Q32" s="4">
        <v>135939.88</v>
      </c>
      <c r="R32" s="3">
        <v>-4.1000000000000003E-3</v>
      </c>
      <c r="S32" s="3">
        <f t="shared" si="2"/>
        <v>0.14517228089985545</v>
      </c>
      <c r="T32" s="3">
        <f t="shared" si="3"/>
        <v>0.14352611307358387</v>
      </c>
    </row>
    <row r="33" spans="1:20" x14ac:dyDescent="0.35">
      <c r="A33" s="2">
        <v>45854</v>
      </c>
      <c r="B33" s="1">
        <f t="shared" si="4"/>
        <v>1139375.4188139404</v>
      </c>
      <c r="C33" s="3">
        <v>-2.9999999999999997E-4</v>
      </c>
      <c r="D33" s="3">
        <v>-1.9400000000000001E-2</v>
      </c>
      <c r="E33" s="3">
        <v>-2.3E-3</v>
      </c>
      <c r="F33" s="3">
        <v>-1.15E-2</v>
      </c>
      <c r="G33" s="3">
        <v>-6.9999999999999999E-4</v>
      </c>
      <c r="H33" s="3">
        <v>5.4399999999999997E-2</v>
      </c>
      <c r="I33" s="3">
        <v>-6.4000000000000003E-3</v>
      </c>
      <c r="J33" s="3">
        <v>6.4000000000000003E-3</v>
      </c>
      <c r="K33" s="3">
        <v>1.8100000000000002E-2</v>
      </c>
      <c r="L33" s="3">
        <v>-1.4E-3</v>
      </c>
      <c r="M33" s="3">
        <v>2.8400000000000002E-2</v>
      </c>
      <c r="N33" s="3">
        <v>4.7999999999999996E-3</v>
      </c>
      <c r="O33" s="3">
        <f t="shared" si="0"/>
        <v>2.1699999999999996E-3</v>
      </c>
      <c r="P33" s="1">
        <f t="shared" si="1"/>
        <v>2472.4446588262504</v>
      </c>
      <c r="Q33" s="4">
        <v>136379.97</v>
      </c>
      <c r="R33" s="3">
        <v>3.2000000000000002E-3</v>
      </c>
      <c r="S33" s="3">
        <f t="shared" si="2"/>
        <v>0.13937541881394044</v>
      </c>
      <c r="T33" s="3">
        <f t="shared" si="3"/>
        <v>0.14722814964373931</v>
      </c>
    </row>
    <row r="34" spans="1:20" x14ac:dyDescent="0.35">
      <c r="A34" s="2">
        <v>45855</v>
      </c>
      <c r="B34" s="1">
        <f t="shared" si="4"/>
        <v>1141847.8634727667</v>
      </c>
      <c r="C34" s="3">
        <v>3.5999999999999999E-3</v>
      </c>
      <c r="D34" s="3">
        <v>2.8199999999999999E-2</v>
      </c>
      <c r="E34" s="3">
        <v>-1E-3</v>
      </c>
      <c r="F34" s="3">
        <v>3.27E-2</v>
      </c>
      <c r="G34" s="3">
        <v>2.4799999999999999E-2</v>
      </c>
      <c r="H34" s="3">
        <v>2.92E-2</v>
      </c>
      <c r="I34" s="3">
        <v>4.48E-2</v>
      </c>
      <c r="J34" s="3">
        <v>-1.4E-3</v>
      </c>
      <c r="K34" s="3">
        <v>-1.9E-3</v>
      </c>
      <c r="L34" s="3">
        <v>-1.1999999999999999E-3</v>
      </c>
      <c r="M34" s="3">
        <v>0.05</v>
      </c>
      <c r="N34" s="3">
        <v>8.3999999999999995E-3</v>
      </c>
      <c r="O34" s="3">
        <f t="shared" si="0"/>
        <v>1.6993999999999999E-2</v>
      </c>
      <c r="P34" s="1">
        <f t="shared" si="1"/>
        <v>19404.562591856196</v>
      </c>
      <c r="Q34" s="4">
        <v>138665.5</v>
      </c>
      <c r="R34" s="3">
        <v>1.6799999999999999E-2</v>
      </c>
      <c r="S34" s="3">
        <f t="shared" si="2"/>
        <v>0.14184786347276668</v>
      </c>
      <c r="T34" s="3">
        <f t="shared" si="3"/>
        <v>0.16645402535595166</v>
      </c>
    </row>
    <row r="35" spans="1:20" x14ac:dyDescent="0.35">
      <c r="A35" s="2">
        <v>45856</v>
      </c>
      <c r="B35" s="1">
        <f t="shared" si="4"/>
        <v>1161252.4260646228</v>
      </c>
      <c r="C35" s="3">
        <v>-8.3999999999999995E-3</v>
      </c>
      <c r="D35" s="3">
        <v>1E-3</v>
      </c>
      <c r="E35" s="3">
        <v>-1.32E-2</v>
      </c>
      <c r="F35" s="3">
        <v>-3.0300000000000001E-2</v>
      </c>
      <c r="G35" s="3">
        <v>1.1000000000000001E-3</v>
      </c>
      <c r="H35" s="3">
        <v>4.1300000000000003E-2</v>
      </c>
      <c r="I35" s="3">
        <v>-0.02</v>
      </c>
      <c r="J35" s="3">
        <v>1.0800000000000001E-2</v>
      </c>
      <c r="K35" s="3">
        <v>-0.02</v>
      </c>
      <c r="L35" s="3">
        <v>-6.0000000000000001E-3</v>
      </c>
      <c r="M35" s="3">
        <v>8.0999999999999996E-3</v>
      </c>
      <c r="N35" s="3">
        <v>-1.4200000000000001E-2</v>
      </c>
      <c r="O35" s="3">
        <f t="shared" si="0"/>
        <v>-7.0470000000000003E-3</v>
      </c>
      <c r="P35" s="1">
        <f t="shared" si="1"/>
        <v>-8183.3458464773976</v>
      </c>
      <c r="Q35" s="4">
        <v>138597.35999999999</v>
      </c>
      <c r="R35" s="3">
        <v>-5.0000000000000001E-4</v>
      </c>
      <c r="S35" s="3">
        <f t="shared" si="2"/>
        <v>0.16125242606462287</v>
      </c>
      <c r="T35" s="3">
        <f t="shared" si="3"/>
        <v>0.16588083175489166</v>
      </c>
    </row>
    <row r="36" spans="1:20" x14ac:dyDescent="0.35">
      <c r="A36" s="2">
        <v>45859</v>
      </c>
      <c r="B36" s="1">
        <f t="shared" si="4"/>
        <v>1153069.0802181454</v>
      </c>
      <c r="C36" s="3">
        <v>-9.4000000000000004E-3</v>
      </c>
      <c r="D36" s="3">
        <v>-1.06E-2</v>
      </c>
      <c r="E36" s="3">
        <v>-3.3E-3</v>
      </c>
      <c r="F36" s="3">
        <v>-8.6E-3</v>
      </c>
      <c r="G36" s="3">
        <v>-2.7000000000000001E-3</v>
      </c>
      <c r="H36" s="3">
        <v>-1.4800000000000001E-2</v>
      </c>
      <c r="I36" s="3">
        <v>-1.0500000000000001E-2</v>
      </c>
      <c r="J36" s="3">
        <v>1.1900000000000001E-2</v>
      </c>
      <c r="K36" s="3">
        <v>2.1700000000000001E-2</v>
      </c>
      <c r="L36" s="3">
        <v>-8.9999999999999998E-4</v>
      </c>
      <c r="M36" s="3">
        <v>7.9000000000000008E-3</v>
      </c>
      <c r="N36" s="3">
        <v>1.1999999999999999E-3</v>
      </c>
      <c r="O36" s="3">
        <f t="shared" si="0"/>
        <v>-2.5370000000000011E-3</v>
      </c>
      <c r="P36" s="1">
        <f t="shared" si="1"/>
        <v>-2925.3362565134362</v>
      </c>
      <c r="Q36" s="4">
        <v>138217.57999999999</v>
      </c>
      <c r="R36" s="3">
        <v>-2.7000000000000001E-3</v>
      </c>
      <c r="S36" s="3">
        <f t="shared" si="2"/>
        <v>0.15306908021814536</v>
      </c>
      <c r="T36" s="3">
        <f t="shared" si="3"/>
        <v>0.16268612283486705</v>
      </c>
    </row>
    <row r="37" spans="1:20" x14ac:dyDescent="0.35">
      <c r="A37" s="2">
        <v>45860</v>
      </c>
      <c r="B37" s="1">
        <f t="shared" si="4"/>
        <v>1150143.743961632</v>
      </c>
      <c r="C37" s="3">
        <v>2.46E-2</v>
      </c>
      <c r="D37" s="3">
        <v>-9.4999999999999998E-3</v>
      </c>
      <c r="E37" s="3">
        <v>1.5900000000000001E-2</v>
      </c>
      <c r="F37" s="3">
        <v>2.0000000000000001E-4</v>
      </c>
      <c r="G37" s="3">
        <v>-1.8E-3</v>
      </c>
      <c r="H37" s="3">
        <v>1.46E-2</v>
      </c>
      <c r="I37" s="3">
        <v>-1.35E-2</v>
      </c>
      <c r="J37" s="3">
        <v>6.1000000000000004E-3</v>
      </c>
      <c r="K37" s="3">
        <v>4.7000000000000002E-3</v>
      </c>
      <c r="L37" s="3">
        <v>1.5E-3</v>
      </c>
      <c r="M37" s="3">
        <v>4.5100000000000001E-2</v>
      </c>
      <c r="N37" s="3">
        <v>-1.6999999999999999E-3</v>
      </c>
      <c r="O37" s="3">
        <f t="shared" si="0"/>
        <v>5.1150000000000006E-3</v>
      </c>
      <c r="P37" s="1">
        <f t="shared" si="1"/>
        <v>5882.9852503637485</v>
      </c>
      <c r="Q37" s="4">
        <v>139419.63</v>
      </c>
      <c r="R37" s="3">
        <v>8.6999999999999994E-3</v>
      </c>
      <c r="S37" s="3">
        <f t="shared" si="2"/>
        <v>0.15014374396163199</v>
      </c>
      <c r="T37" s="3">
        <f t="shared" si="3"/>
        <v>0.17279776604229169</v>
      </c>
    </row>
    <row r="38" spans="1:20" x14ac:dyDescent="0.35">
      <c r="A38" s="2">
        <v>45861</v>
      </c>
      <c r="B38" s="1">
        <f t="shared" si="4"/>
        <v>1156026.7292119958</v>
      </c>
      <c r="C38" s="3">
        <v>-1.8E-3</v>
      </c>
      <c r="D38" s="3">
        <v>2.0000000000000001E-4</v>
      </c>
      <c r="E38" s="3">
        <v>1.04E-2</v>
      </c>
      <c r="F38" s="3">
        <v>-1.4200000000000001E-2</v>
      </c>
      <c r="G38" s="3">
        <v>-8.9999999999999998E-4</v>
      </c>
      <c r="H38" s="3">
        <v>-1.6000000000000001E-3</v>
      </c>
      <c r="I38" s="3">
        <v>7.7999999999999996E-3</v>
      </c>
      <c r="J38" s="3">
        <v>6.7999999999999996E-3</v>
      </c>
      <c r="K38" s="3">
        <v>6.9199999999999998E-2</v>
      </c>
      <c r="L38" s="3">
        <v>6.7000000000000002E-3</v>
      </c>
      <c r="M38" s="3">
        <v>-2.2000000000000001E-3</v>
      </c>
      <c r="N38" s="3">
        <v>-1.2E-2</v>
      </c>
      <c r="O38" s="3">
        <f t="shared" si="0"/>
        <v>5.4509999999999992E-3</v>
      </c>
      <c r="P38" s="1">
        <f t="shared" si="1"/>
        <v>6301.5017009345884</v>
      </c>
      <c r="Q38" s="4">
        <v>139254.35999999999</v>
      </c>
      <c r="R38" s="3">
        <v>-1.1999999999999999E-3</v>
      </c>
      <c r="S38" s="3">
        <f t="shared" si="2"/>
        <v>0.1560267292119959</v>
      </c>
      <c r="T38" s="3">
        <f t="shared" si="3"/>
        <v>0.17140751499375684</v>
      </c>
    </row>
    <row r="39" spans="1:20" x14ac:dyDescent="0.35">
      <c r="A39" s="2">
        <v>45862</v>
      </c>
      <c r="B39" s="1">
        <f t="shared" si="4"/>
        <v>1162328.2309129303</v>
      </c>
      <c r="C39" s="3">
        <v>-4.0000000000000001E-3</v>
      </c>
      <c r="D39" s="3">
        <v>1.8E-3</v>
      </c>
      <c r="E39" s="3">
        <v>-1.5800000000000002E-2</v>
      </c>
      <c r="F39" s="3">
        <v>-6.9999999999999999E-4</v>
      </c>
      <c r="G39" s="3">
        <v>-9.1999999999999998E-3</v>
      </c>
      <c r="H39" s="3">
        <v>-1.1599999999999999E-2</v>
      </c>
      <c r="I39" s="3">
        <v>1.38E-2</v>
      </c>
      <c r="J39" s="3">
        <v>5.04E-2</v>
      </c>
      <c r="K39" s="3">
        <v>-1.03E-2</v>
      </c>
      <c r="L39" s="3">
        <v>3.8999999999999998E-3</v>
      </c>
      <c r="M39" s="3">
        <v>-1.2699999999999999E-2</v>
      </c>
      <c r="N39" s="3">
        <v>-3.7000000000000002E-3</v>
      </c>
      <c r="O39" s="3">
        <f t="shared" si="0"/>
        <v>-7.660000000000004E-4</v>
      </c>
      <c r="P39" s="1">
        <f t="shared" si="1"/>
        <v>-890.34342487930508</v>
      </c>
      <c r="Q39" s="4">
        <v>138692.67000000001</v>
      </c>
      <c r="R39" s="3">
        <v>-4.0000000000000001E-3</v>
      </c>
      <c r="S39" s="3">
        <f t="shared" si="2"/>
        <v>0.16232823091293036</v>
      </c>
      <c r="T39" s="3">
        <f t="shared" si="3"/>
        <v>0.16668257936447528</v>
      </c>
    </row>
    <row r="40" spans="1:20" x14ac:dyDescent="0.35">
      <c r="A40" s="2">
        <v>45863</v>
      </c>
      <c r="B40" s="1">
        <f t="shared" si="4"/>
        <v>1161437.8874880511</v>
      </c>
      <c r="C40" s="3">
        <v>2.5999999999999999E-3</v>
      </c>
      <c r="D40" s="3">
        <v>7.1000000000000004E-3</v>
      </c>
      <c r="E40" s="3">
        <v>-3.3E-3</v>
      </c>
      <c r="F40" s="3">
        <v>0.02</v>
      </c>
      <c r="G40" s="3">
        <v>1.43E-2</v>
      </c>
      <c r="H40" s="3">
        <v>-5.9999999999999995E-4</v>
      </c>
      <c r="I40" s="3">
        <v>6.1999999999999998E-3</v>
      </c>
      <c r="J40" s="3">
        <v>-2.2100000000000002E-2</v>
      </c>
      <c r="K40" s="3">
        <v>4.3099999999999999E-2</v>
      </c>
      <c r="L40" s="3">
        <v>3.7000000000000002E-3</v>
      </c>
      <c r="M40" s="3">
        <v>-3.8E-3</v>
      </c>
      <c r="N40" s="3">
        <v>1.01E-2</v>
      </c>
      <c r="O40" s="3">
        <f t="shared" si="0"/>
        <v>8.3489999999999988E-3</v>
      </c>
      <c r="P40" s="1">
        <f t="shared" si="1"/>
        <v>9696.8449226377379</v>
      </c>
      <c r="Q40" s="4">
        <v>139207.29999999999</v>
      </c>
      <c r="R40" s="3">
        <v>3.7000000000000002E-3</v>
      </c>
      <c r="S40" s="3">
        <f t="shared" si="2"/>
        <v>0.1614378874880511</v>
      </c>
      <c r="T40" s="3">
        <f t="shared" si="3"/>
        <v>0.17101164632827603</v>
      </c>
    </row>
    <row r="41" spans="1:20" x14ac:dyDescent="0.35">
      <c r="A41" s="2">
        <v>45866</v>
      </c>
      <c r="B41" s="1">
        <f t="shared" si="4"/>
        <v>1171134.7324106889</v>
      </c>
      <c r="C41" s="3">
        <v>5.4000000000000003E-3</v>
      </c>
      <c r="D41" s="3">
        <v>-1.2E-2</v>
      </c>
      <c r="E41" s="3">
        <v>-5.4000000000000003E-3</v>
      </c>
      <c r="F41" s="3">
        <v>-2.1399999999999999E-2</v>
      </c>
      <c r="G41" s="3">
        <v>0.03</v>
      </c>
      <c r="H41" s="3">
        <v>2.2000000000000001E-3</v>
      </c>
      <c r="I41" s="3">
        <v>2.01E-2</v>
      </c>
      <c r="J41" s="3">
        <v>2.9999999999999997E-4</v>
      </c>
      <c r="K41" s="3">
        <v>2.5499999999999998E-2</v>
      </c>
      <c r="L41" s="3">
        <v>8.6E-3</v>
      </c>
      <c r="M41" s="3">
        <v>-4.0000000000000002E-4</v>
      </c>
      <c r="N41" s="3">
        <v>9.7999999999999997E-3</v>
      </c>
      <c r="O41" s="3">
        <f t="shared" si="0"/>
        <v>2.9759999999999999E-3</v>
      </c>
      <c r="P41" s="1">
        <f t="shared" si="1"/>
        <v>3485.2969636542102</v>
      </c>
      <c r="Q41" s="4">
        <v>139380.06</v>
      </c>
      <c r="R41" s="3">
        <v>1.1999999999999999E-3</v>
      </c>
      <c r="S41" s="3">
        <f t="shared" si="2"/>
        <v>0.17113473241068888</v>
      </c>
      <c r="T41" s="3">
        <f t="shared" si="3"/>
        <v>0.17246490324813357</v>
      </c>
    </row>
    <row r="42" spans="1:20" x14ac:dyDescent="0.35">
      <c r="A42" s="2">
        <v>45867</v>
      </c>
      <c r="B42" s="1">
        <f t="shared" si="4"/>
        <v>1174620.0293743431</v>
      </c>
      <c r="C42" s="3">
        <v>-1.3599999999999999E-2</v>
      </c>
      <c r="D42" s="3">
        <v>-1.7999999999999999E-2</v>
      </c>
      <c r="E42" s="3">
        <v>-1.3100000000000001E-2</v>
      </c>
      <c r="F42" s="3">
        <v>-1.18E-2</v>
      </c>
      <c r="G42" s="3">
        <v>-2.01E-2</v>
      </c>
      <c r="H42" s="3">
        <v>7.4999999999999997E-3</v>
      </c>
      <c r="I42" s="3">
        <v>-2.4199999999999999E-2</v>
      </c>
      <c r="J42" s="3">
        <v>-1.6000000000000001E-3</v>
      </c>
      <c r="K42" s="3">
        <v>-3.9E-2</v>
      </c>
      <c r="L42" s="3">
        <v>4.4299999999999999E-2</v>
      </c>
      <c r="M42" s="3">
        <v>-5.1200000000000002E-2</v>
      </c>
      <c r="N42" s="3">
        <v>-1.46E-2</v>
      </c>
      <c r="O42" s="3">
        <f t="shared" si="0"/>
        <v>-1.2752999999999999E-2</v>
      </c>
      <c r="P42" s="1">
        <f t="shared" si="1"/>
        <v>-14979.929234610996</v>
      </c>
      <c r="Q42" s="4">
        <v>137964.81</v>
      </c>
      <c r="R42" s="3">
        <v>-1.0200000000000001E-2</v>
      </c>
      <c r="S42" s="3">
        <f t="shared" si="2"/>
        <v>0.17462002937434318</v>
      </c>
      <c r="T42" s="3">
        <f t="shared" si="3"/>
        <v>0.16055982188770135</v>
      </c>
    </row>
    <row r="43" spans="1:20" x14ac:dyDescent="0.35">
      <c r="A43" s="2">
        <v>45868</v>
      </c>
      <c r="B43" s="1">
        <f t="shared" si="4"/>
        <v>1159640.100139732</v>
      </c>
      <c r="C43" s="3">
        <v>3.3E-3</v>
      </c>
      <c r="D43" s="3">
        <v>2.0799999999999999E-2</v>
      </c>
      <c r="E43" s="3">
        <v>-4.0000000000000001E-3</v>
      </c>
      <c r="F43" s="3">
        <v>1.9400000000000001E-2</v>
      </c>
      <c r="G43" s="3">
        <v>-1.5100000000000001E-2</v>
      </c>
      <c r="H43" s="3">
        <v>-7.0000000000000001E-3</v>
      </c>
      <c r="I43" s="3">
        <v>6.9000000000000006E-2</v>
      </c>
      <c r="J43" s="3">
        <v>-1.0200000000000001E-2</v>
      </c>
      <c r="K43" s="3">
        <v>-3.85E-2</v>
      </c>
      <c r="L43" s="3">
        <v>5.79E-2</v>
      </c>
      <c r="M43" s="3">
        <v>5.3E-3</v>
      </c>
      <c r="N43" s="3">
        <v>-4.1000000000000003E-3</v>
      </c>
      <c r="O43" s="3">
        <f t="shared" si="0"/>
        <v>7.6930000000000019E-3</v>
      </c>
      <c r="P43" s="1">
        <f t="shared" si="1"/>
        <v>8921.1112903749599</v>
      </c>
      <c r="Q43" s="4">
        <v>138412.25</v>
      </c>
      <c r="R43" s="3">
        <v>3.2000000000000002E-3</v>
      </c>
      <c r="S43" s="3">
        <f t="shared" si="2"/>
        <v>0.15964010013973207</v>
      </c>
      <c r="T43" s="3">
        <f t="shared" si="3"/>
        <v>0.16432368664934183</v>
      </c>
    </row>
    <row r="44" spans="1:20" x14ac:dyDescent="0.35">
      <c r="A44" s="2">
        <v>45869</v>
      </c>
      <c r="B44" s="1">
        <f t="shared" si="4"/>
        <v>1168561.211430107</v>
      </c>
      <c r="C44" s="3">
        <v>3.6600000000000001E-2</v>
      </c>
      <c r="D44" s="3">
        <v>2.3E-3</v>
      </c>
      <c r="E44" s="3">
        <v>2.12E-2</v>
      </c>
      <c r="F44" s="3">
        <v>8.6E-3</v>
      </c>
      <c r="G44" s="3">
        <v>1.5E-3</v>
      </c>
      <c r="H44" s="3">
        <v>-1.41E-2</v>
      </c>
      <c r="I44" s="3">
        <v>7.5899999999999995E-2</v>
      </c>
      <c r="J44" s="3">
        <v>2.5000000000000001E-3</v>
      </c>
      <c r="K44" s="3">
        <v>3.2000000000000002E-3</v>
      </c>
      <c r="L44" s="3">
        <v>1.9400000000000001E-2</v>
      </c>
      <c r="M44" s="3">
        <v>-7.3000000000000001E-3</v>
      </c>
      <c r="N44" s="3">
        <v>-3.3E-3</v>
      </c>
      <c r="O44" s="3">
        <f t="shared" si="0"/>
        <v>1.3191000000000001E-2</v>
      </c>
      <c r="P44" s="1">
        <f t="shared" si="1"/>
        <v>15414.490939974543</v>
      </c>
      <c r="Q44" s="4">
        <v>139390.42000000001</v>
      </c>
      <c r="R44" s="3">
        <v>7.1000000000000004E-3</v>
      </c>
      <c r="S44" s="3">
        <f t="shared" si="2"/>
        <v>0.16856121143010694</v>
      </c>
      <c r="T44" s="3">
        <f t="shared" si="3"/>
        <v>0.17255205155613162</v>
      </c>
    </row>
    <row r="45" spans="1:20" x14ac:dyDescent="0.35">
      <c r="A45" s="2">
        <v>45870</v>
      </c>
      <c r="B45" s="1">
        <f t="shared" si="4"/>
        <v>1183975.7023700816</v>
      </c>
      <c r="C45" s="3">
        <v>9.7199999999999995E-2</v>
      </c>
      <c r="D45" s="3">
        <v>5.1000000000000004E-3</v>
      </c>
      <c r="E45" s="3">
        <v>1.7500000000000002E-2</v>
      </c>
      <c r="F45" s="3">
        <v>2.3300000000000001E-2</v>
      </c>
      <c r="G45" s="3">
        <v>8.3000000000000001E-3</v>
      </c>
      <c r="H45" s="3">
        <v>1.9E-3</v>
      </c>
      <c r="I45" s="3">
        <v>-2.81E-2</v>
      </c>
      <c r="J45" s="3">
        <v>3.39E-2</v>
      </c>
      <c r="K45" s="3">
        <v>-1.55E-2</v>
      </c>
      <c r="L45" s="3">
        <v>5.3E-3</v>
      </c>
      <c r="M45" s="3">
        <v>0.01</v>
      </c>
      <c r="N45" s="3">
        <v>8.8000000000000005E-3</v>
      </c>
      <c r="O45" s="3">
        <f t="shared" si="0"/>
        <v>1.4832999999999997E-2</v>
      </c>
      <c r="P45" s="1">
        <f t="shared" si="1"/>
        <v>17561.911593255416</v>
      </c>
      <c r="Q45" s="4">
        <v>141034.98000000001</v>
      </c>
      <c r="R45" s="3">
        <v>1.18E-2</v>
      </c>
      <c r="S45" s="3">
        <f t="shared" si="2"/>
        <v>0.18397570237008165</v>
      </c>
      <c r="T45" s="3">
        <f t="shared" si="3"/>
        <v>0.18638608837090809</v>
      </c>
    </row>
    <row r="46" spans="1:20" x14ac:dyDescent="0.35">
      <c r="A46" s="2">
        <v>45873</v>
      </c>
      <c r="B46" s="1">
        <f t="shared" si="4"/>
        <v>1201537.6139633369</v>
      </c>
      <c r="C46" s="3">
        <v>1.78E-2</v>
      </c>
      <c r="D46" s="3">
        <v>-1.4E-3</v>
      </c>
      <c r="E46" s="3">
        <v>-5.1000000000000004E-3</v>
      </c>
      <c r="F46" s="3">
        <v>1.6999999999999999E-3</v>
      </c>
      <c r="G46" s="3">
        <v>3.39E-2</v>
      </c>
      <c r="H46" s="3">
        <v>5.1999999999999998E-3</v>
      </c>
      <c r="I46" s="3">
        <v>2.9899999999999999E-2</v>
      </c>
      <c r="J46" s="3">
        <v>2.3999999999999998E-3</v>
      </c>
      <c r="K46" s="3">
        <v>1.0500000000000001E-2</v>
      </c>
      <c r="L46" s="3">
        <v>3.5999999999999999E-3</v>
      </c>
      <c r="M46" s="3">
        <v>-7.9000000000000008E-3</v>
      </c>
      <c r="N46" s="3">
        <v>-2.3E-3</v>
      </c>
      <c r="O46" s="3">
        <f t="shared" si="0"/>
        <v>7.7769999999999992E-3</v>
      </c>
      <c r="P46" s="1">
        <f t="shared" si="1"/>
        <v>9344.3580237928709</v>
      </c>
      <c r="Q46" s="4">
        <v>142052.66</v>
      </c>
      <c r="R46" s="3">
        <v>7.1999999999999998E-3</v>
      </c>
      <c r="S46" s="3">
        <f t="shared" si="2"/>
        <v>0.20153761396333691</v>
      </c>
      <c r="T46" s="3">
        <f t="shared" si="3"/>
        <v>0.19494681135192526</v>
      </c>
    </row>
    <row r="47" spans="1:20" x14ac:dyDescent="0.35">
      <c r="A47" s="2">
        <v>45874</v>
      </c>
      <c r="B47" s="1">
        <f t="shared" si="4"/>
        <v>1210881.9719871299</v>
      </c>
      <c r="C47" s="3">
        <v>-4.1999999999999997E-3</v>
      </c>
      <c r="D47" s="3">
        <v>1.03E-2</v>
      </c>
      <c r="E47" s="3">
        <v>-6.8999999999999999E-3</v>
      </c>
      <c r="F47" s="3">
        <v>-1E-3</v>
      </c>
      <c r="G47" s="3">
        <v>7.6E-3</v>
      </c>
      <c r="H47" s="3">
        <v>2.0799999999999999E-2</v>
      </c>
      <c r="I47" s="3">
        <v>-4.7000000000000002E-3</v>
      </c>
      <c r="J47" s="3">
        <v>0.1</v>
      </c>
      <c r="K47" s="3">
        <v>-8.9999999999999998E-4</v>
      </c>
      <c r="L47" s="3">
        <v>1E-4</v>
      </c>
      <c r="M47" s="3">
        <v>2.1999999999999999E-2</v>
      </c>
      <c r="N47" s="3">
        <v>2.24E-2</v>
      </c>
      <c r="O47" s="3">
        <f t="shared" si="0"/>
        <v>7.7609999999999997E-3</v>
      </c>
      <c r="P47" s="1">
        <f t="shared" si="1"/>
        <v>9397.6549845921145</v>
      </c>
      <c r="Q47" s="4">
        <v>143037.17000000001</v>
      </c>
      <c r="R47" s="3">
        <v>6.8999999999999999E-3</v>
      </c>
      <c r="S47" s="3">
        <f t="shared" si="2"/>
        <v>0.21088197198712999</v>
      </c>
      <c r="T47" s="3">
        <f t="shared" si="3"/>
        <v>0.20322850833137007</v>
      </c>
    </row>
    <row r="48" spans="1:20" x14ac:dyDescent="0.35">
      <c r="A48" s="2">
        <v>45875</v>
      </c>
      <c r="B48" s="1">
        <f t="shared" si="4"/>
        <v>1220279.6269717221</v>
      </c>
      <c r="C48" s="3">
        <v>1.2E-2</v>
      </c>
      <c r="D48" s="3">
        <v>1.83E-2</v>
      </c>
      <c r="E48" s="3">
        <v>-2E-3</v>
      </c>
      <c r="F48" s="3">
        <v>9.8299999999999998E-2</v>
      </c>
      <c r="G48" s="3">
        <v>1.5699999999999999E-2</v>
      </c>
      <c r="H48" s="3">
        <v>-1.04E-2</v>
      </c>
      <c r="I48" s="3">
        <v>1.1999999999999999E-3</v>
      </c>
      <c r="J48" s="3">
        <v>0.1</v>
      </c>
      <c r="K48" s="3">
        <v>6.13E-2</v>
      </c>
      <c r="L48" s="3">
        <v>1.4E-3</v>
      </c>
      <c r="M48" s="3">
        <v>2.3199999999999998E-2</v>
      </c>
      <c r="N48" s="3">
        <v>-3.3E-3</v>
      </c>
      <c r="O48" s="3">
        <f t="shared" si="0"/>
        <v>2.9576000000000002E-2</v>
      </c>
      <c r="P48" s="1">
        <f t="shared" si="1"/>
        <v>36090.990247315654</v>
      </c>
      <c r="Q48" s="4">
        <v>145088.5</v>
      </c>
      <c r="R48" s="3">
        <v>1.43E-2</v>
      </c>
      <c r="S48" s="3">
        <f t="shared" si="2"/>
        <v>0.22027962697172221</v>
      </c>
      <c r="T48" s="3">
        <f t="shared" si="3"/>
        <v>0.22048429391490298</v>
      </c>
    </row>
    <row r="49" spans="1:20" x14ac:dyDescent="0.35">
      <c r="A49" s="2">
        <v>45876</v>
      </c>
      <c r="B49" s="1">
        <f t="shared" si="4"/>
        <v>1256370.6172190378</v>
      </c>
      <c r="C49" s="3">
        <v>1.8499999999999999E-2</v>
      </c>
      <c r="D49" s="3">
        <v>5.7000000000000002E-3</v>
      </c>
      <c r="E49" s="3">
        <v>2.2000000000000001E-3</v>
      </c>
      <c r="F49" s="3">
        <v>-6.7000000000000002E-3</v>
      </c>
      <c r="G49" s="3">
        <v>3.8E-3</v>
      </c>
      <c r="H49" s="3">
        <v>-3.4700000000000002E-2</v>
      </c>
      <c r="I49" s="3">
        <v>2.98E-2</v>
      </c>
      <c r="J49" s="3">
        <v>-5.5500000000000001E-2</v>
      </c>
      <c r="K49" s="3">
        <v>-2.6100000000000002E-2</v>
      </c>
      <c r="L49" s="3">
        <v>-2.53E-2</v>
      </c>
      <c r="M49" s="3">
        <v>3.3599999999999998E-2</v>
      </c>
      <c r="N49" s="3">
        <v>2.1600000000000001E-2</v>
      </c>
      <c r="O49" s="3">
        <f t="shared" si="0"/>
        <v>-2.2569999999999995E-3</v>
      </c>
      <c r="P49" s="1">
        <f t="shared" si="1"/>
        <v>-2835.6284830633676</v>
      </c>
      <c r="Q49" s="4">
        <v>145647.14000000001</v>
      </c>
      <c r="R49" s="3">
        <v>3.8999999999999998E-3</v>
      </c>
      <c r="S49" s="3">
        <f t="shared" si="2"/>
        <v>0.25637061721903787</v>
      </c>
      <c r="T49" s="3">
        <f t="shared" si="3"/>
        <v>0.22518357294771851</v>
      </c>
    </row>
    <row r="50" spans="1:20" x14ac:dyDescent="0.35">
      <c r="A50" s="2">
        <v>45877</v>
      </c>
      <c r="B50" s="1">
        <f t="shared" si="4"/>
        <v>1253534.9887359745</v>
      </c>
      <c r="C50" s="3">
        <v>1.2699999999999999E-2</v>
      </c>
      <c r="D50" s="3">
        <v>8.9999999999999998E-4</v>
      </c>
      <c r="E50" s="3">
        <v>-0.01</v>
      </c>
      <c r="F50" s="3">
        <v>1.0200000000000001E-2</v>
      </c>
      <c r="G50" s="3">
        <v>-1.9800000000000002E-2</v>
      </c>
      <c r="H50" s="3">
        <v>8.6E-3</v>
      </c>
      <c r="I50" s="3">
        <v>-1.61E-2</v>
      </c>
      <c r="J50" s="3">
        <v>-9.5999999999999992E-3</v>
      </c>
      <c r="K50" s="3">
        <v>-6.1000000000000004E-3</v>
      </c>
      <c r="L50" s="3">
        <v>-2.3E-3</v>
      </c>
      <c r="M50" s="3">
        <v>-4.5100000000000001E-2</v>
      </c>
      <c r="N50" s="3">
        <v>2.3300000000000001E-2</v>
      </c>
      <c r="O50" s="3">
        <f t="shared" si="0"/>
        <v>-2.5240000000000002E-3</v>
      </c>
      <c r="P50" s="1">
        <f t="shared" si="1"/>
        <v>-3163.9223115696</v>
      </c>
      <c r="Q50" s="4">
        <v>145382.79999999999</v>
      </c>
      <c r="R50" s="3">
        <v>-1.8E-3</v>
      </c>
      <c r="S50" s="3">
        <f t="shared" si="2"/>
        <v>0.25353498873597458</v>
      </c>
      <c r="T50" s="3">
        <f t="shared" si="3"/>
        <v>0.22295994517395634</v>
      </c>
    </row>
    <row r="51" spans="1:20" x14ac:dyDescent="0.35">
      <c r="A51" s="2">
        <v>45880</v>
      </c>
      <c r="B51" s="1">
        <f t="shared" si="4"/>
        <v>1250371.066424405</v>
      </c>
      <c r="C51" s="3">
        <v>2.4400000000000002E-2</v>
      </c>
      <c r="D51" s="3">
        <v>3.8999999999999998E-3</v>
      </c>
      <c r="E51" s="3">
        <v>7.6799999999999993E-2</v>
      </c>
      <c r="F51" s="3">
        <v>6.3E-3</v>
      </c>
      <c r="G51" s="3">
        <v>3.0999999999999999E-3</v>
      </c>
      <c r="H51" s="3">
        <v>-2.2000000000000001E-3</v>
      </c>
      <c r="I51" s="3">
        <v>-7.9000000000000008E-3</v>
      </c>
      <c r="J51" s="3">
        <v>-1.11E-2</v>
      </c>
      <c r="K51" s="3">
        <v>7.6E-3</v>
      </c>
      <c r="L51" s="3">
        <v>-1E-3</v>
      </c>
      <c r="M51" s="3">
        <v>-1.01E-2</v>
      </c>
      <c r="N51" s="3">
        <v>1.4500000000000001E-2</v>
      </c>
      <c r="O51" s="3">
        <f t="shared" si="0"/>
        <v>9.473999999999998E-3</v>
      </c>
      <c r="P51" s="1">
        <f t="shared" si="1"/>
        <v>11846.015483304811</v>
      </c>
      <c r="Q51" s="4">
        <v>146929.84</v>
      </c>
      <c r="R51" s="3">
        <v>1.06E-2</v>
      </c>
      <c r="S51" s="3">
        <f t="shared" si="2"/>
        <v>0.25037106642440499</v>
      </c>
      <c r="T51" s="3">
        <f t="shared" si="3"/>
        <v>0.23597364386170971</v>
      </c>
    </row>
    <row r="52" spans="1:20" x14ac:dyDescent="0.35">
      <c r="A52" s="2">
        <v>45881</v>
      </c>
      <c r="B52" s="1">
        <f t="shared" si="4"/>
        <v>1262217.0819077098</v>
      </c>
      <c r="C52" s="3">
        <v>-0.02</v>
      </c>
      <c r="D52" s="3">
        <v>-3.2000000000000002E-3</v>
      </c>
      <c r="E52" s="3">
        <v>-2.5100000000000001E-2</v>
      </c>
      <c r="F52" s="3">
        <v>8.5000000000000006E-3</v>
      </c>
      <c r="G52" s="3">
        <v>6.7000000000000002E-3</v>
      </c>
      <c r="H52" s="3">
        <v>-1.11E-2</v>
      </c>
      <c r="I52" s="3">
        <v>1.7299999999999999E-2</v>
      </c>
      <c r="J52" s="3">
        <v>-0.01</v>
      </c>
      <c r="K52" s="3">
        <v>2.2000000000000001E-3</v>
      </c>
      <c r="L52" s="3">
        <v>2.3E-3</v>
      </c>
      <c r="M52" s="3">
        <v>-1.15E-2</v>
      </c>
      <c r="N52" s="3">
        <v>-2.8999999999999998E-3</v>
      </c>
      <c r="O52" s="3">
        <f t="shared" si="0"/>
        <v>-2.5009999999999998E-3</v>
      </c>
      <c r="P52" s="1">
        <f t="shared" si="1"/>
        <v>-3156.8049218511819</v>
      </c>
      <c r="Q52" s="4">
        <v>147005.31</v>
      </c>
      <c r="R52" s="3">
        <v>5.0000000000000001E-4</v>
      </c>
      <c r="S52" s="3">
        <f t="shared" si="2"/>
        <v>0.26221708190770987</v>
      </c>
      <c r="T52" s="3">
        <f t="shared" si="3"/>
        <v>0.2366084974142777</v>
      </c>
    </row>
    <row r="53" spans="1:20" x14ac:dyDescent="0.35">
      <c r="A53" s="2">
        <v>45882</v>
      </c>
      <c r="B53" s="1">
        <f t="shared" si="4"/>
        <v>1259060.2769858586</v>
      </c>
      <c r="C53" s="3">
        <v>-7.4999999999999997E-3</v>
      </c>
      <c r="D53" s="3">
        <v>-4.7000000000000002E-3</v>
      </c>
      <c r="E53" s="3">
        <v>-1.2699999999999999E-2</v>
      </c>
      <c r="F53" s="3">
        <v>2.93E-2</v>
      </c>
      <c r="G53" s="3">
        <v>1.8599999999999998E-2</v>
      </c>
      <c r="H53" s="3">
        <v>-1.0699999999999999E-2</v>
      </c>
      <c r="I53" s="3">
        <v>-1.2999999999999999E-2</v>
      </c>
      <c r="J53" s="3">
        <v>-5.0000000000000001E-4</v>
      </c>
      <c r="K53" s="3">
        <v>2.8500000000000001E-2</v>
      </c>
      <c r="L53" s="3">
        <v>1.46E-2</v>
      </c>
      <c r="M53" s="3">
        <v>-2.7099999999999999E-2</v>
      </c>
      <c r="N53" s="3">
        <v>-1.4E-2</v>
      </c>
      <c r="O53" s="3">
        <f t="shared" si="0"/>
        <v>3.7779999999999984E-3</v>
      </c>
      <c r="P53" s="1">
        <f t="shared" si="1"/>
        <v>4756.7297264525714</v>
      </c>
      <c r="Q53" s="4">
        <v>146529.31</v>
      </c>
      <c r="R53" s="3">
        <v>-3.2000000000000002E-3</v>
      </c>
      <c r="S53" s="3">
        <f t="shared" si="2"/>
        <v>0.25906027698585854</v>
      </c>
      <c r="T53" s="3">
        <f t="shared" si="3"/>
        <v>0.23260438596572386</v>
      </c>
    </row>
    <row r="54" spans="1:20" x14ac:dyDescent="0.35">
      <c r="A54" s="2">
        <v>45884</v>
      </c>
      <c r="B54" s="1">
        <f t="shared" si="4"/>
        <v>1263817.0067123112</v>
      </c>
      <c r="C54" s="3">
        <v>-2.5700000000000001E-2</v>
      </c>
      <c r="D54" s="3">
        <v>-1.34E-2</v>
      </c>
      <c r="E54" s="3">
        <v>-8.9999999999999993E-3</v>
      </c>
      <c r="F54" s="3">
        <v>6.4000000000000003E-3</v>
      </c>
      <c r="G54" s="3">
        <v>2.3099999999999999E-2</v>
      </c>
      <c r="H54" s="3">
        <v>-2.9999999999999997E-4</v>
      </c>
      <c r="I54" s="3">
        <v>-8.3000000000000001E-3</v>
      </c>
      <c r="J54" s="3">
        <v>-1.1900000000000001E-2</v>
      </c>
      <c r="K54" s="3">
        <v>4.8000000000000001E-2</v>
      </c>
      <c r="L54" s="3">
        <v>-2.0000000000000001E-4</v>
      </c>
      <c r="M54" s="3">
        <v>3.2500000000000001E-2</v>
      </c>
      <c r="N54" s="3">
        <v>-1.4500000000000001E-2</v>
      </c>
      <c r="O54" s="3">
        <f t="shared" si="0"/>
        <v>2.2099999999999997E-3</v>
      </c>
      <c r="P54" s="1">
        <f t="shared" si="1"/>
        <v>2793.0355848342074</v>
      </c>
      <c r="Q54" s="4">
        <v>146491.63</v>
      </c>
      <c r="R54" s="3">
        <v>-2.9999999999999997E-4</v>
      </c>
      <c r="S54" s="3">
        <f t="shared" si="2"/>
        <v>0.26381700671231112</v>
      </c>
      <c r="T54" s="3">
        <f t="shared" si="3"/>
        <v>0.23228742184937623</v>
      </c>
    </row>
    <row r="55" spans="1:20" x14ac:dyDescent="0.35">
      <c r="A55" s="2">
        <v>45887</v>
      </c>
      <c r="B55" s="1">
        <f t="shared" si="4"/>
        <v>1266610.0422971454</v>
      </c>
      <c r="C55" s="3">
        <v>3.8E-3</v>
      </c>
      <c r="D55" s="3">
        <v>8.9999999999999993E-3</v>
      </c>
      <c r="E55" s="3">
        <v>5.7000000000000002E-3</v>
      </c>
      <c r="F55" s="3">
        <v>-2.9999999999999997E-4</v>
      </c>
      <c r="G55" s="3">
        <v>4.2299999999999997E-2</v>
      </c>
      <c r="H55" s="3">
        <v>4.4999999999999997E-3</v>
      </c>
      <c r="I55" s="3">
        <v>-5.0000000000000001E-3</v>
      </c>
      <c r="J55" s="3">
        <v>-2.9899999999999999E-2</v>
      </c>
      <c r="K55" s="3">
        <v>-8.9999999999999998E-4</v>
      </c>
      <c r="L55" s="3">
        <v>7.0000000000000001E-3</v>
      </c>
      <c r="M55" s="3">
        <v>1.2200000000000001E-2</v>
      </c>
      <c r="N55" s="3">
        <v>6.7000000000000002E-3</v>
      </c>
      <c r="O55" s="3">
        <f t="shared" si="0"/>
        <v>4.3179999999999998E-3</v>
      </c>
      <c r="P55" s="1">
        <f t="shared" si="1"/>
        <v>5469.2221626390738</v>
      </c>
      <c r="Q55" s="4">
        <v>148196.42000000001</v>
      </c>
      <c r="R55" s="3">
        <v>1.1599999999999999E-2</v>
      </c>
      <c r="S55" s="3">
        <f t="shared" si="2"/>
        <v>0.26661004229714536</v>
      </c>
      <c r="T55" s="3">
        <f t="shared" si="3"/>
        <v>0.2466281133543764</v>
      </c>
    </row>
    <row r="56" spans="1:20" x14ac:dyDescent="0.35">
      <c r="A56" s="2">
        <v>45888</v>
      </c>
      <c r="B56" s="1">
        <f t="shared" si="4"/>
        <v>1272079.2644597844</v>
      </c>
      <c r="C56" s="3">
        <v>-1.46E-2</v>
      </c>
      <c r="D56" s="3">
        <v>0.02</v>
      </c>
      <c r="E56" s="3">
        <v>-7.7000000000000002E-3</v>
      </c>
      <c r="F56" s="3">
        <v>4.4999999999999997E-3</v>
      </c>
      <c r="G56" s="3">
        <v>3.6400000000000002E-2</v>
      </c>
      <c r="H56" s="3">
        <v>-6.3E-3</v>
      </c>
      <c r="I56" s="3">
        <v>-1.5100000000000001E-2</v>
      </c>
      <c r="J56" s="3">
        <v>-5.1999999999999998E-3</v>
      </c>
      <c r="K56" s="3">
        <v>-2.3699999999999999E-2</v>
      </c>
      <c r="L56" s="3">
        <v>2.23E-2</v>
      </c>
      <c r="M56" s="3">
        <v>-2.7000000000000001E-3</v>
      </c>
      <c r="N56" s="3">
        <v>-1.0200000000000001E-2</v>
      </c>
      <c r="O56" s="3">
        <f t="shared" si="0"/>
        <v>3.2999999999999881E-5</v>
      </c>
      <c r="P56" s="1">
        <f t="shared" si="1"/>
        <v>41.97861572717273</v>
      </c>
      <c r="Q56" s="4">
        <v>149770.75</v>
      </c>
      <c r="R56" s="3">
        <v>1.06E-2</v>
      </c>
      <c r="S56" s="3">
        <f t="shared" si="2"/>
        <v>0.27207926445978448</v>
      </c>
      <c r="T56" s="3">
        <f t="shared" si="3"/>
        <v>0.2598713754905142</v>
      </c>
    </row>
    <row r="57" spans="1:20" x14ac:dyDescent="0.35">
      <c r="A57" s="2">
        <v>45889</v>
      </c>
      <c r="B57" s="1">
        <f t="shared" si="4"/>
        <v>1272121.2430755117</v>
      </c>
      <c r="C57" s="3">
        <v>-5.4999999999999997E-3</v>
      </c>
      <c r="D57" s="3">
        <v>-3.7000000000000002E-3</v>
      </c>
      <c r="E57" s="3">
        <v>-3.5000000000000001E-3</v>
      </c>
      <c r="F57" s="3">
        <v>3.5299999999999998E-2</v>
      </c>
      <c r="G57" s="3">
        <v>-3.2000000000000002E-3</v>
      </c>
      <c r="H57" s="3">
        <v>-1.11E-2</v>
      </c>
      <c r="I57" s="3">
        <v>3.5099999999999999E-2</v>
      </c>
      <c r="J57" s="3">
        <v>3.2000000000000002E-3</v>
      </c>
      <c r="K57" s="3">
        <v>-1E-4</v>
      </c>
      <c r="L57" s="3">
        <v>2.5000000000000001E-3</v>
      </c>
      <c r="M57" s="3">
        <v>-1.17E-2</v>
      </c>
      <c r="N57" s="3">
        <v>5.3E-3</v>
      </c>
      <c r="O57" s="3">
        <f t="shared" si="0"/>
        <v>5.9849999999999999E-3</v>
      </c>
      <c r="P57" s="1">
        <f t="shared" si="1"/>
        <v>7613.6456398069367</v>
      </c>
      <c r="Q57" s="4">
        <v>150591</v>
      </c>
      <c r="R57" s="3">
        <v>5.4999999999999997E-3</v>
      </c>
      <c r="S57" s="3">
        <f t="shared" si="2"/>
        <v>0.27212124307551155</v>
      </c>
      <c r="T57" s="3">
        <f t="shared" si="3"/>
        <v>0.26677131754025418</v>
      </c>
    </row>
    <row r="58" spans="1:20" x14ac:dyDescent="0.35">
      <c r="A58" s="2">
        <v>45890</v>
      </c>
      <c r="B58" s="1">
        <f t="shared" si="4"/>
        <v>1279734.8887153186</v>
      </c>
      <c r="C58" s="3">
        <v>1.0500000000000001E-2</v>
      </c>
      <c r="D58" s="3">
        <v>-7.3000000000000001E-3</v>
      </c>
      <c r="E58" s="3">
        <v>-6.3E-3</v>
      </c>
      <c r="F58" s="3">
        <v>-2.0500000000000001E-2</v>
      </c>
      <c r="G58" s="3">
        <v>-1.11E-2</v>
      </c>
      <c r="H58" s="3">
        <v>-6.1999999999999998E-3</v>
      </c>
      <c r="I58" s="3">
        <v>1.26E-2</v>
      </c>
      <c r="J58" s="3">
        <v>-2.5999999999999999E-3</v>
      </c>
      <c r="K58" s="3">
        <v>-7.7999999999999996E-3</v>
      </c>
      <c r="L58" s="3">
        <v>-4.0000000000000002E-4</v>
      </c>
      <c r="M58" s="3">
        <v>-6.4000000000000003E-3</v>
      </c>
      <c r="N58" s="3">
        <v>1.2699999999999999E-2</v>
      </c>
      <c r="O58" s="3">
        <f t="shared" si="0"/>
        <v>-4.1649999999999994E-3</v>
      </c>
      <c r="P58" s="1">
        <f t="shared" si="1"/>
        <v>-5330.0958114993018</v>
      </c>
      <c r="Q58" s="4">
        <v>149235.26999999999</v>
      </c>
      <c r="R58" s="3">
        <v>-8.9999999999999993E-3</v>
      </c>
      <c r="S58" s="3">
        <f t="shared" si="2"/>
        <v>0.2797348887153186</v>
      </c>
      <c r="T58" s="3">
        <f t="shared" si="3"/>
        <v>0.255366918350868</v>
      </c>
    </row>
    <row r="59" spans="1:20" x14ac:dyDescent="0.35">
      <c r="A59" s="2">
        <v>45891</v>
      </c>
      <c r="B59" s="1">
        <f t="shared" si="4"/>
        <v>1274404.7929038194</v>
      </c>
      <c r="C59" s="3">
        <v>8.3000000000000001E-3</v>
      </c>
      <c r="D59" s="3">
        <v>2.8999999999999998E-3</v>
      </c>
      <c r="E59" s="3">
        <v>4.4000000000000003E-3</v>
      </c>
      <c r="F59" s="3">
        <v>2.35E-2</v>
      </c>
      <c r="G59" s="3">
        <v>-6.7000000000000002E-3</v>
      </c>
      <c r="H59" s="3">
        <v>7.3000000000000001E-3</v>
      </c>
      <c r="I59" s="3">
        <v>-1E-4</v>
      </c>
      <c r="J59" s="3">
        <v>-1.49E-2</v>
      </c>
      <c r="K59" s="3">
        <v>-6.9999999999999999E-4</v>
      </c>
      <c r="L59" s="3">
        <v>7.1000000000000004E-3</v>
      </c>
      <c r="M59" s="3">
        <v>-6.8999999999999999E-3</v>
      </c>
      <c r="N59" s="3">
        <v>-7.3000000000000001E-3</v>
      </c>
      <c r="O59" s="3">
        <f t="shared" si="0"/>
        <v>3.9140000000000008E-3</v>
      </c>
      <c r="P59" s="1">
        <f t="shared" si="1"/>
        <v>4988.0203594255499</v>
      </c>
      <c r="Q59" s="4">
        <v>149493.06</v>
      </c>
      <c r="R59" s="3">
        <v>1.6999999999999999E-3</v>
      </c>
      <c r="S59" s="3">
        <f t="shared" si="2"/>
        <v>0.27440479290381936</v>
      </c>
      <c r="T59" s="3">
        <f t="shared" si="3"/>
        <v>0.25753544753221824</v>
      </c>
    </row>
    <row r="60" spans="1:20" x14ac:dyDescent="0.35">
      <c r="A60" s="2">
        <v>45894</v>
      </c>
      <c r="B60" s="1">
        <f t="shared" si="4"/>
        <v>1279392.8132632449</v>
      </c>
      <c r="C60" s="3">
        <v>-8.2000000000000007E-3</v>
      </c>
      <c r="D60" s="3">
        <v>-1.5E-3</v>
      </c>
      <c r="E60" s="3">
        <v>-5.9999999999999995E-4</v>
      </c>
      <c r="F60" s="3">
        <v>7.6E-3</v>
      </c>
      <c r="G60" s="3">
        <v>-8.3999999999999995E-3</v>
      </c>
      <c r="H60" s="3">
        <v>-1.1000000000000001E-3</v>
      </c>
      <c r="I60" s="3">
        <v>-2.0199999999999999E-2</v>
      </c>
      <c r="J60" s="3">
        <v>-1.5599999999999999E-2</v>
      </c>
      <c r="K60" s="3">
        <v>-2.8E-3</v>
      </c>
      <c r="L60" s="3">
        <v>1.17E-2</v>
      </c>
      <c r="M60" s="3">
        <v>2.5000000000000001E-3</v>
      </c>
      <c r="N60" s="3">
        <v>-0.01</v>
      </c>
      <c r="O60" s="3">
        <f t="shared" si="0"/>
        <v>-2.8640000000000002E-3</v>
      </c>
      <c r="P60" s="1">
        <f t="shared" si="1"/>
        <v>-3664.1810171859338</v>
      </c>
      <c r="Q60" s="4">
        <v>148815.31</v>
      </c>
      <c r="R60" s="3">
        <v>-4.4999999999999997E-3</v>
      </c>
      <c r="S60" s="3">
        <f t="shared" si="2"/>
        <v>0.27939281326324483</v>
      </c>
      <c r="T60" s="3">
        <f t="shared" si="3"/>
        <v>0.25183421531739181</v>
      </c>
    </row>
    <row r="61" spans="1:20" x14ac:dyDescent="0.35">
      <c r="A61" s="2">
        <v>45895</v>
      </c>
      <c r="B61" s="1">
        <f t="shared" si="4"/>
        <v>1275728.6322460589</v>
      </c>
      <c r="C61" s="3">
        <v>-2.0999999999999999E-3</v>
      </c>
      <c r="D61" s="3">
        <v>-4.7999999999999996E-3</v>
      </c>
      <c r="E61" s="3">
        <v>-2.8999999999999998E-3</v>
      </c>
      <c r="F61" s="3">
        <v>-1.21E-2</v>
      </c>
      <c r="G61" s="3">
        <v>4.4999999999999997E-3</v>
      </c>
      <c r="H61" s="3">
        <v>1.1900000000000001E-2</v>
      </c>
      <c r="I61" s="3">
        <v>-3.0999999999999999E-3</v>
      </c>
      <c r="J61" s="3">
        <v>1.4999999999999999E-2</v>
      </c>
      <c r="K61" s="3">
        <v>-6.7999999999999996E-3</v>
      </c>
      <c r="L61" s="3">
        <v>3.7499999999999999E-2</v>
      </c>
      <c r="M61" s="3">
        <v>-8.3999999999999995E-3</v>
      </c>
      <c r="N61" s="3">
        <v>-2.3E-3</v>
      </c>
      <c r="O61" s="3">
        <f t="shared" si="0"/>
        <v>-2.5499999999999937E-4</v>
      </c>
      <c r="P61" s="1">
        <f t="shared" si="1"/>
        <v>-325.3108012227442</v>
      </c>
      <c r="Q61" s="4">
        <v>148435.06</v>
      </c>
      <c r="R61" s="3">
        <v>-2.5999999999999999E-3</v>
      </c>
      <c r="S61" s="3">
        <f t="shared" si="2"/>
        <v>0.27572863224605881</v>
      </c>
      <c r="T61" s="3">
        <f t="shared" si="3"/>
        <v>0.2486355527579116</v>
      </c>
    </row>
    <row r="62" spans="1:20" x14ac:dyDescent="0.35">
      <c r="A62" s="2">
        <v>45896</v>
      </c>
      <c r="B62" s="1">
        <f t="shared" si="4"/>
        <v>1275403.3214448362</v>
      </c>
      <c r="C62" s="3">
        <v>-2.9999999999999997E-4</v>
      </c>
      <c r="D62" s="3">
        <v>8.0000000000000004E-4</v>
      </c>
      <c r="E62" s="3">
        <v>-1.14E-2</v>
      </c>
      <c r="F62" s="3">
        <v>-2.5100000000000001E-2</v>
      </c>
      <c r="G62" s="3">
        <v>-1.9E-3</v>
      </c>
      <c r="H62" s="3">
        <v>-3.0999999999999999E-3</v>
      </c>
      <c r="I62" s="3">
        <v>-1.14E-2</v>
      </c>
      <c r="J62" s="3">
        <v>7.4999999999999997E-3</v>
      </c>
      <c r="K62" s="3">
        <v>-1E-4</v>
      </c>
      <c r="L62" s="3">
        <v>-1.4E-2</v>
      </c>
      <c r="M62" s="3">
        <v>-2.5000000000000001E-3</v>
      </c>
      <c r="N62" s="3">
        <v>-1.26E-2</v>
      </c>
      <c r="O62" s="3">
        <f t="shared" si="0"/>
        <v>-6.6970000000000016E-3</v>
      </c>
      <c r="P62" s="1">
        <f t="shared" si="1"/>
        <v>-8541.3760437160709</v>
      </c>
      <c r="Q62" s="4">
        <v>147494.03</v>
      </c>
      <c r="R62" s="3">
        <v>-6.3E-3</v>
      </c>
      <c r="S62" s="3">
        <f t="shared" si="2"/>
        <v>0.27540332144483615</v>
      </c>
      <c r="T62" s="3">
        <f t="shared" si="3"/>
        <v>0.24071960948809545</v>
      </c>
    </row>
    <row r="63" spans="1:20" x14ac:dyDescent="0.35">
      <c r="A63" s="2">
        <v>45897</v>
      </c>
      <c r="B63" s="1">
        <f t="shared" si="4"/>
        <v>1266861.9454011202</v>
      </c>
      <c r="C63" s="3">
        <v>3.5000000000000001E-3</v>
      </c>
      <c r="D63" s="3">
        <v>4.1000000000000003E-3</v>
      </c>
      <c r="E63" s="3">
        <v>1.6999999999999999E-3</v>
      </c>
      <c r="F63" s="3">
        <v>3.2000000000000002E-3</v>
      </c>
      <c r="G63" s="3">
        <v>8.8000000000000005E-3</v>
      </c>
      <c r="H63" s="3">
        <v>-9.1000000000000004E-3</v>
      </c>
      <c r="I63" s="3">
        <v>-1.2999999999999999E-2</v>
      </c>
      <c r="J63" s="3">
        <v>0.01</v>
      </c>
      <c r="K63" s="3">
        <v>4.4699999999999997E-2</v>
      </c>
      <c r="L63" s="3">
        <v>5.9999999999999995E-4</v>
      </c>
      <c r="M63" s="3">
        <v>-3.8999999999999998E-3</v>
      </c>
      <c r="N63" s="3">
        <v>5.1999999999999998E-3</v>
      </c>
      <c r="O63" s="3">
        <f t="shared" si="0"/>
        <v>5.0059999999999992E-3</v>
      </c>
      <c r="P63" s="1">
        <f t="shared" si="1"/>
        <v>6341.9108986780066</v>
      </c>
      <c r="Q63" s="4">
        <v>147343.51999999999</v>
      </c>
      <c r="R63" s="3">
        <v>-1E-3</v>
      </c>
      <c r="S63" s="3">
        <f t="shared" si="2"/>
        <v>0.26686194540112029</v>
      </c>
      <c r="T63" s="3">
        <f t="shared" si="3"/>
        <v>0.23945351954246119</v>
      </c>
    </row>
    <row r="64" spans="1:20" x14ac:dyDescent="0.35">
      <c r="A64" s="2">
        <v>45898</v>
      </c>
      <c r="B64" s="1">
        <f t="shared" si="4"/>
        <v>1273203.8562997982</v>
      </c>
      <c r="C64" s="3">
        <v>1.1900000000000001E-2</v>
      </c>
      <c r="D64" s="3">
        <v>-2.5000000000000001E-3</v>
      </c>
      <c r="E64" s="3">
        <v>6.1999999999999998E-3</v>
      </c>
      <c r="F64" s="3">
        <v>-4.0000000000000001E-3</v>
      </c>
      <c r="G64" s="3">
        <v>2.1899999999999999E-2</v>
      </c>
      <c r="H64" s="3">
        <v>-2.9999999999999997E-4</v>
      </c>
      <c r="I64" s="3">
        <v>2.7199999999999998E-2</v>
      </c>
      <c r="J64" s="3">
        <v>1.7500000000000002E-2</v>
      </c>
      <c r="K64" s="3">
        <v>-1.6199999999999999E-2</v>
      </c>
      <c r="L64" s="3">
        <v>1.7299999999999999E-2</v>
      </c>
      <c r="M64" s="3">
        <v>8.0000000000000004E-4</v>
      </c>
      <c r="N64" s="3">
        <v>-4.4000000000000003E-3</v>
      </c>
      <c r="O64" s="3">
        <f t="shared" si="0"/>
        <v>4.9530000000000008E-3</v>
      </c>
      <c r="P64" s="1">
        <f t="shared" si="1"/>
        <v>6306.1787002529018</v>
      </c>
      <c r="Q64" s="4">
        <v>148617.78</v>
      </c>
      <c r="R64" s="3">
        <v>8.6E-3</v>
      </c>
      <c r="S64" s="3">
        <f t="shared" si="2"/>
        <v>0.27320385629979826</v>
      </c>
      <c r="T64" s="3">
        <f t="shared" si="3"/>
        <v>0.25017259318623042</v>
      </c>
    </row>
    <row r="65" spans="1:20" x14ac:dyDescent="0.35">
      <c r="A65" s="2">
        <v>45901</v>
      </c>
      <c r="B65" s="1">
        <f t="shared" si="4"/>
        <v>1279510.0350000511</v>
      </c>
      <c r="C65" s="3">
        <v>2.2700000000000001E-2</v>
      </c>
      <c r="D65" s="3">
        <v>-1.6999999999999999E-3</v>
      </c>
      <c r="E65" s="3">
        <v>6.6E-3</v>
      </c>
      <c r="F65" s="3">
        <v>3.4200000000000001E-2</v>
      </c>
      <c r="G65" s="3">
        <v>4.24E-2</v>
      </c>
      <c r="H65" s="3">
        <v>-6.3E-3</v>
      </c>
      <c r="I65" s="3">
        <v>-1.77E-2</v>
      </c>
      <c r="J65" s="3">
        <v>-9.1000000000000004E-3</v>
      </c>
      <c r="K65" s="3">
        <v>1.67E-2</v>
      </c>
      <c r="L65" s="3">
        <v>-3.8E-3</v>
      </c>
      <c r="M65" s="3">
        <v>8.8000000000000005E-3</v>
      </c>
      <c r="N65" s="3">
        <v>5.8999999999999999E-3</v>
      </c>
      <c r="O65" s="3">
        <f t="shared" si="0"/>
        <v>1.076E-2</v>
      </c>
      <c r="P65" s="1">
        <f t="shared" si="1"/>
        <v>13767.527976600551</v>
      </c>
      <c r="Q65" s="4">
        <v>149971.13</v>
      </c>
      <c r="R65" s="3">
        <v>9.1000000000000004E-3</v>
      </c>
      <c r="S65" s="3">
        <f t="shared" si="2"/>
        <v>0.27951003500005123</v>
      </c>
      <c r="T65" s="3">
        <f t="shared" si="3"/>
        <v>0.2615569718183739</v>
      </c>
    </row>
    <row r="66" spans="1:20" x14ac:dyDescent="0.35">
      <c r="A66" s="2">
        <v>45902</v>
      </c>
      <c r="B66" s="1">
        <f t="shared" si="4"/>
        <v>1293277.5629766516</v>
      </c>
      <c r="C66" s="3">
        <v>-3.8E-3</v>
      </c>
      <c r="D66" s="3">
        <v>5.1999999999999998E-3</v>
      </c>
      <c r="E66" s="3">
        <v>1.1599999999999999E-2</v>
      </c>
      <c r="F66" s="3">
        <v>-1.4E-3</v>
      </c>
      <c r="G66" s="3">
        <v>-1.0800000000000001E-2</v>
      </c>
      <c r="H66" s="3">
        <v>1.32E-2</v>
      </c>
      <c r="I66" s="3">
        <v>5.0000000000000001E-3</v>
      </c>
      <c r="J66" s="3">
        <v>-6.7000000000000002E-3</v>
      </c>
      <c r="K66" s="3">
        <v>-6.8999999999999999E-3</v>
      </c>
      <c r="L66" s="3">
        <v>1.1999999999999999E-3</v>
      </c>
      <c r="M66" s="3">
        <v>2.5899999999999999E-2</v>
      </c>
      <c r="N66" s="3">
        <v>6.8999999999999999E-3</v>
      </c>
      <c r="O66" s="3">
        <f t="shared" si="0"/>
        <v>1.4809999999999999E-3</v>
      </c>
      <c r="P66" s="1">
        <f t="shared" si="1"/>
        <v>1915.3440707684208</v>
      </c>
      <c r="Q66" s="4">
        <v>150975.48000000001</v>
      </c>
      <c r="R66" s="3">
        <v>6.7000000000000002E-3</v>
      </c>
      <c r="S66" s="3">
        <f t="shared" si="2"/>
        <v>0.29327756297665153</v>
      </c>
      <c r="T66" s="3">
        <f t="shared" si="3"/>
        <v>0.2700055628548339</v>
      </c>
    </row>
    <row r="67" spans="1:20" x14ac:dyDescent="0.35">
      <c r="A67" s="2">
        <v>45903</v>
      </c>
      <c r="B67" s="1">
        <f t="shared" si="4"/>
        <v>1295192.90704742</v>
      </c>
      <c r="C67" s="3">
        <v>1.4E-2</v>
      </c>
      <c r="D67" s="3">
        <v>4.0000000000000001E-3</v>
      </c>
      <c r="E67" s="3">
        <v>1.24E-2</v>
      </c>
      <c r="F67" s="3">
        <v>1.2699999999999999E-2</v>
      </c>
      <c r="G67" s="3">
        <v>5.5999999999999999E-3</v>
      </c>
      <c r="H67" s="3">
        <v>1.4500000000000001E-2</v>
      </c>
      <c r="I67" s="3">
        <v>5.1999999999999998E-3</v>
      </c>
      <c r="J67" s="3">
        <v>3.8E-3</v>
      </c>
      <c r="K67" s="3">
        <v>5.0000000000000001E-3</v>
      </c>
      <c r="L67" s="3">
        <v>8.0000000000000004E-4</v>
      </c>
      <c r="M67" s="3">
        <v>5.4999999999999997E-3</v>
      </c>
      <c r="N67" s="3">
        <v>-2.8999999999999998E-3</v>
      </c>
      <c r="O67" s="3">
        <f t="shared" si="0"/>
        <v>7.2039999999999986E-3</v>
      </c>
      <c r="P67" s="1">
        <f t="shared" si="1"/>
        <v>9330.5697023696121</v>
      </c>
      <c r="Q67" s="4">
        <v>152201.88</v>
      </c>
      <c r="R67" s="3">
        <v>8.0999999999999996E-3</v>
      </c>
      <c r="S67" s="3">
        <f t="shared" si="2"/>
        <v>0.29519290704741996</v>
      </c>
      <c r="T67" s="3">
        <f t="shared" si="3"/>
        <v>0.280322038234049</v>
      </c>
    </row>
    <row r="68" spans="1:20" x14ac:dyDescent="0.35">
      <c r="A68" s="2">
        <v>45904</v>
      </c>
      <c r="B68" s="1">
        <f t="shared" si="4"/>
        <v>1304523.4767497897</v>
      </c>
      <c r="C68" s="3">
        <v>-9.9000000000000008E-3</v>
      </c>
      <c r="D68" s="3">
        <v>1.2999999999999999E-3</v>
      </c>
      <c r="E68" s="3">
        <v>1.0200000000000001E-2</v>
      </c>
      <c r="F68" s="3">
        <v>8.2000000000000007E-3</v>
      </c>
      <c r="G68" s="3">
        <v>2.1999999999999999E-2</v>
      </c>
      <c r="H68" s="3">
        <v>1.1299999999999999E-2</v>
      </c>
      <c r="I68" s="3">
        <v>2.0799999999999999E-2</v>
      </c>
      <c r="J68" s="3">
        <v>5.1000000000000004E-3</v>
      </c>
      <c r="K68" s="3">
        <v>3.8999999999999998E-3</v>
      </c>
      <c r="L68" s="3">
        <v>-3.5999999999999999E-3</v>
      </c>
      <c r="M68" s="3">
        <v>-1.15E-2</v>
      </c>
      <c r="N68" s="3">
        <v>6.4999999999999997E-3</v>
      </c>
      <c r="O68" s="3">
        <f t="shared" ref="O68:O84" si="5">(0.1*C68)+(0.09*D68)+(0.08*E68)+(0.15*F68)+(0.08*G68)+(0.06*H68)+(0.08*I68)+(0.05*J68)+(0.09*K68)+(0.05*L68)+(0.04*M68)+(0.03*N68)</f>
        <v>5.435999999999999E-3</v>
      </c>
      <c r="P68" s="1">
        <f t="shared" ref="P68:P84" si="6">O68*B68</f>
        <v>7091.3896196118549</v>
      </c>
      <c r="Q68" s="4">
        <v>152665.72</v>
      </c>
      <c r="R68" s="3">
        <v>3.0000000000000001E-3</v>
      </c>
      <c r="S68" s="3">
        <f t="shared" ref="S68:S84" si="7">(B68/$B$3)-1</f>
        <v>0.30452347674978975</v>
      </c>
      <c r="T68" s="3">
        <f t="shared" ref="T68:T84" si="8">(Q68/$Q$3)-1</f>
        <v>0.28422385977668996</v>
      </c>
    </row>
    <row r="69" spans="1:20" x14ac:dyDescent="0.35">
      <c r="A69" s="2">
        <v>45905</v>
      </c>
      <c r="B69" s="1">
        <f t="shared" ref="B69:B84" si="9">B68+P68</f>
        <v>1311614.8663694016</v>
      </c>
      <c r="C69" s="3">
        <v>9.5999999999999992E-3</v>
      </c>
      <c r="D69" s="3">
        <v>-4.7000000000000002E-3</v>
      </c>
      <c r="E69" s="3">
        <v>-8.0000000000000004E-4</v>
      </c>
      <c r="F69" s="3">
        <v>9.8799999999999999E-2</v>
      </c>
      <c r="G69" s="3">
        <v>2.93E-2</v>
      </c>
      <c r="H69" s="3">
        <v>-8.0000000000000002E-3</v>
      </c>
      <c r="I69" s="3">
        <v>-4.1000000000000003E-3</v>
      </c>
      <c r="J69" s="3">
        <v>-4.7000000000000002E-3</v>
      </c>
      <c r="K69" s="3">
        <v>1.1599999999999999E-2</v>
      </c>
      <c r="L69" s="3">
        <v>4.1000000000000003E-3</v>
      </c>
      <c r="M69" s="3">
        <v>7.1000000000000004E-3</v>
      </c>
      <c r="N69" s="3">
        <v>-4.0000000000000002E-4</v>
      </c>
      <c r="O69" s="3">
        <f t="shared" si="5"/>
        <v>1.8114999999999999E-2</v>
      </c>
      <c r="P69" s="1">
        <f t="shared" si="6"/>
        <v>23759.90330428171</v>
      </c>
      <c r="Q69" s="4">
        <v>154277.19</v>
      </c>
      <c r="R69" s="3">
        <v>1.06E-2</v>
      </c>
      <c r="S69" s="3">
        <f t="shared" si="7"/>
        <v>0.31161486636940161</v>
      </c>
      <c r="T69" s="3">
        <f t="shared" si="8"/>
        <v>0.29777954354980141</v>
      </c>
    </row>
    <row r="70" spans="1:20" x14ac:dyDescent="0.35">
      <c r="A70" s="2">
        <v>45908</v>
      </c>
      <c r="B70" s="1">
        <f t="shared" si="9"/>
        <v>1335374.7696736832</v>
      </c>
      <c r="C70" s="3">
        <v>7.4000000000000003E-3</v>
      </c>
      <c r="D70" s="3">
        <v>-1.29E-2</v>
      </c>
      <c r="E70" s="3">
        <v>2.1600000000000001E-2</v>
      </c>
      <c r="F70" s="3">
        <v>-1.1000000000000001E-3</v>
      </c>
      <c r="G70" s="3">
        <v>2.6599999999999999E-2</v>
      </c>
      <c r="H70" s="3">
        <v>6.6E-3</v>
      </c>
      <c r="I70" s="3">
        <v>-5.7000000000000002E-3</v>
      </c>
      <c r="J70" s="3">
        <v>4.1000000000000003E-3</v>
      </c>
      <c r="K70" s="3">
        <v>9.5999999999999992E-3</v>
      </c>
      <c r="L70" s="3">
        <v>4.1999999999999997E-3</v>
      </c>
      <c r="M70" s="3">
        <v>-4.0000000000000002E-4</v>
      </c>
      <c r="N70" s="3">
        <v>1.1900000000000001E-2</v>
      </c>
      <c r="O70" s="3">
        <f t="shared" si="5"/>
        <v>4.8299999999999992E-3</v>
      </c>
      <c r="P70" s="1">
        <f t="shared" si="6"/>
        <v>6449.8601375238886</v>
      </c>
      <c r="Q70" s="4">
        <v>156087.31</v>
      </c>
      <c r="R70" s="3">
        <v>1.17E-2</v>
      </c>
      <c r="S70" s="3">
        <f t="shared" si="7"/>
        <v>0.33537476967368329</v>
      </c>
      <c r="T70" s="3">
        <f t="shared" si="8"/>
        <v>0.31300627089277633</v>
      </c>
    </row>
    <row r="71" spans="1:20" x14ac:dyDescent="0.35">
      <c r="A71" s="2">
        <v>45909</v>
      </c>
      <c r="B71" s="1">
        <f t="shared" si="9"/>
        <v>1341824.6298112071</v>
      </c>
      <c r="C71" s="3">
        <v>-6.7000000000000002E-3</v>
      </c>
      <c r="D71" s="3">
        <v>3.0000000000000001E-3</v>
      </c>
      <c r="E71" s="3">
        <v>3.2399999999999998E-2</v>
      </c>
      <c r="F71" s="3">
        <v>2.4199999999999999E-2</v>
      </c>
      <c r="G71" s="3">
        <v>5.1000000000000004E-3</v>
      </c>
      <c r="H71" s="3">
        <v>1.5699999999999999E-2</v>
      </c>
      <c r="I71" s="3">
        <v>-6.4000000000000003E-3</v>
      </c>
      <c r="J71" s="3">
        <v>2.0999999999999999E-3</v>
      </c>
      <c r="K71" s="3">
        <v>-1.2699999999999999E-2</v>
      </c>
      <c r="L71" s="3">
        <v>-5.4000000000000003E-3</v>
      </c>
      <c r="M71" s="3">
        <v>2.1899999999999999E-2</v>
      </c>
      <c r="N71" s="3">
        <v>6.4000000000000003E-3</v>
      </c>
      <c r="O71" s="3">
        <f t="shared" si="5"/>
        <v>6.4199999999999995E-3</v>
      </c>
      <c r="P71" s="1">
        <f t="shared" si="6"/>
        <v>8614.5141233879494</v>
      </c>
      <c r="Q71" s="4">
        <v>156563.53</v>
      </c>
      <c r="R71" s="3">
        <v>3.0999999999999999E-3</v>
      </c>
      <c r="S71" s="3">
        <f t="shared" si="7"/>
        <v>0.34182462981120709</v>
      </c>
      <c r="T71" s="3">
        <f t="shared" si="8"/>
        <v>0.31701223298107539</v>
      </c>
    </row>
    <row r="72" spans="1:20" x14ac:dyDescent="0.35">
      <c r="A72" s="2">
        <v>45910</v>
      </c>
      <c r="B72" s="1">
        <f t="shared" si="9"/>
        <v>1350439.1439345949</v>
      </c>
      <c r="C72" s="3">
        <v>-8.0000000000000004E-4</v>
      </c>
      <c r="D72" s="3">
        <v>-8.0999999999999996E-3</v>
      </c>
      <c r="E72" s="3">
        <v>1.0200000000000001E-2</v>
      </c>
      <c r="F72" s="3">
        <v>7.7000000000000002E-3</v>
      </c>
      <c r="G72" s="3">
        <v>4.5999999999999999E-3</v>
      </c>
      <c r="H72" s="3">
        <v>-2.7000000000000001E-3</v>
      </c>
      <c r="I72" s="3">
        <v>-5.0000000000000001E-3</v>
      </c>
      <c r="J72" s="3">
        <v>1E-4</v>
      </c>
      <c r="K72" s="3">
        <v>-4.0000000000000002E-4</v>
      </c>
      <c r="L72" s="3">
        <v>-4.1000000000000003E-3</v>
      </c>
      <c r="M72" s="3">
        <v>3.2599999999999997E-2</v>
      </c>
      <c r="N72" s="3">
        <v>4.3499999999999997E-2</v>
      </c>
      <c r="O72" s="3">
        <f t="shared" si="5"/>
        <v>3.3410000000000002E-3</v>
      </c>
      <c r="P72" s="1">
        <f t="shared" si="6"/>
        <v>4511.8171798854819</v>
      </c>
      <c r="Q72" s="4">
        <v>157020.79999999999</v>
      </c>
      <c r="R72" s="3">
        <v>2.8999999999999998E-3</v>
      </c>
      <c r="S72" s="3">
        <f t="shared" si="7"/>
        <v>0.35043914393459485</v>
      </c>
      <c r="T72" s="3">
        <f t="shared" si="8"/>
        <v>0.32085878769132758</v>
      </c>
    </row>
    <row r="73" spans="1:20" x14ac:dyDescent="0.35">
      <c r="A73" s="2">
        <v>45911</v>
      </c>
      <c r="B73" s="1">
        <f t="shared" si="9"/>
        <v>1354950.9611144804</v>
      </c>
      <c r="C73" s="3">
        <v>-8.0000000000000002E-3</v>
      </c>
      <c r="D73" s="3">
        <v>-1.5E-3</v>
      </c>
      <c r="E73" s="3">
        <v>-1.9E-2</v>
      </c>
      <c r="F73" s="3">
        <v>-7.7000000000000002E-3</v>
      </c>
      <c r="G73" s="3">
        <v>-5.3E-3</v>
      </c>
      <c r="H73" s="3">
        <v>-6.4000000000000003E-3</v>
      </c>
      <c r="I73" s="3">
        <v>2.5999999999999999E-3</v>
      </c>
      <c r="J73" s="3">
        <v>-1.2699999999999999E-2</v>
      </c>
      <c r="K73" s="3">
        <v>-2.0999999999999999E-3</v>
      </c>
      <c r="L73" s="3">
        <v>-3.8E-3</v>
      </c>
      <c r="M73" s="3">
        <v>-0.02</v>
      </c>
      <c r="N73" s="3">
        <v>5.8799999999999998E-2</v>
      </c>
      <c r="O73" s="3">
        <f t="shared" si="5"/>
        <v>-4.2600000000000008E-3</v>
      </c>
      <c r="P73" s="1">
        <f t="shared" si="6"/>
        <v>-5772.0910943476874</v>
      </c>
      <c r="Q73" s="4">
        <v>156141.25</v>
      </c>
      <c r="R73" s="3">
        <v>-5.5999999999999999E-3</v>
      </c>
      <c r="S73" s="3">
        <f t="shared" si="7"/>
        <v>0.35495096111448032</v>
      </c>
      <c r="T73" s="3">
        <f t="shared" si="8"/>
        <v>0.31346001411028679</v>
      </c>
    </row>
    <row r="74" spans="1:20" x14ac:dyDescent="0.35">
      <c r="A74" s="2">
        <v>45912</v>
      </c>
      <c r="B74" s="1">
        <f t="shared" si="9"/>
        <v>1349178.8700201327</v>
      </c>
      <c r="C74" s="3">
        <v>-1.17E-2</v>
      </c>
      <c r="D74" s="3">
        <v>-3.1800000000000002E-2</v>
      </c>
      <c r="E74" s="3">
        <v>-1.0800000000000001E-2</v>
      </c>
      <c r="F74" s="3">
        <v>2.69E-2</v>
      </c>
      <c r="G74" s="3">
        <v>-1.35E-2</v>
      </c>
      <c r="H74" s="3">
        <v>-1.32E-2</v>
      </c>
      <c r="I74" s="3">
        <v>8.9999999999999998E-4</v>
      </c>
      <c r="J74" s="3">
        <v>-1.9300000000000001E-2</v>
      </c>
      <c r="K74" s="3">
        <v>3.5999999999999999E-3</v>
      </c>
      <c r="L74" s="3">
        <v>-5.9999999999999995E-4</v>
      </c>
      <c r="M74" s="3">
        <v>-8.6999999999999994E-3</v>
      </c>
      <c r="N74" s="3">
        <v>-0.01</v>
      </c>
      <c r="O74" s="3">
        <f t="shared" si="5"/>
        <v>-3.9800000000000009E-3</v>
      </c>
      <c r="P74" s="1">
        <f t="shared" si="6"/>
        <v>-5369.7319026801297</v>
      </c>
      <c r="Q74" s="4">
        <v>154439.69</v>
      </c>
      <c r="R74" s="3">
        <v>-1.09E-2</v>
      </c>
      <c r="S74" s="3">
        <f t="shared" si="7"/>
        <v>0.34917887002013281</v>
      </c>
      <c r="T74" s="3">
        <f t="shared" si="8"/>
        <v>0.29914649336154508</v>
      </c>
    </row>
    <row r="75" spans="1:20" x14ac:dyDescent="0.35">
      <c r="A75" s="2">
        <v>45915</v>
      </c>
      <c r="B75" s="1">
        <f t="shared" si="9"/>
        <v>1343809.1381174526</v>
      </c>
      <c r="C75" s="3">
        <v>3.5000000000000001E-3</v>
      </c>
      <c r="D75" s="3">
        <v>8.6E-3</v>
      </c>
      <c r="E75" s="3">
        <v>5.4000000000000003E-3</v>
      </c>
      <c r="F75" s="3">
        <v>1.9599999999999999E-2</v>
      </c>
      <c r="G75" s="3">
        <v>5.1000000000000004E-3</v>
      </c>
      <c r="H75" s="3">
        <v>2.06E-2</v>
      </c>
      <c r="I75" s="3">
        <v>4.0000000000000001E-3</v>
      </c>
      <c r="J75" s="3">
        <v>2.06E-2</v>
      </c>
      <c r="K75" s="3">
        <v>-8.0000000000000004E-4</v>
      </c>
      <c r="L75" s="3">
        <v>-5.0000000000000001E-4</v>
      </c>
      <c r="M75" s="3">
        <v>9.1000000000000004E-3</v>
      </c>
      <c r="N75" s="3">
        <v>6.4999999999999997E-3</v>
      </c>
      <c r="O75" s="3">
        <f t="shared" si="5"/>
        <v>7.9520000000000007E-3</v>
      </c>
      <c r="P75" s="1">
        <f t="shared" si="6"/>
        <v>10685.970266309983</v>
      </c>
      <c r="Q75" s="4">
        <v>155384.51999999999</v>
      </c>
      <c r="R75" s="3">
        <v>6.1000000000000004E-3</v>
      </c>
      <c r="S75" s="3">
        <f t="shared" si="7"/>
        <v>0.34380913811745262</v>
      </c>
      <c r="T75" s="3">
        <f t="shared" si="8"/>
        <v>0.30709440222695883</v>
      </c>
    </row>
    <row r="76" spans="1:20" x14ac:dyDescent="0.35">
      <c r="A76" s="2">
        <v>45916</v>
      </c>
      <c r="B76" s="1">
        <f t="shared" si="9"/>
        <v>1354495.1083837627</v>
      </c>
      <c r="C76" s="3">
        <v>1.37E-2</v>
      </c>
      <c r="D76" s="3">
        <v>2.5000000000000001E-3</v>
      </c>
      <c r="E76" s="3">
        <v>1.06E-2</v>
      </c>
      <c r="F76" s="3">
        <v>-2.8E-3</v>
      </c>
      <c r="G76" s="3">
        <v>2E-3</v>
      </c>
      <c r="H76" s="3">
        <v>-7.9000000000000008E-3</v>
      </c>
      <c r="I76" s="3">
        <v>-3.7000000000000002E-3</v>
      </c>
      <c r="J76" s="3">
        <v>-4.0000000000000002E-4</v>
      </c>
      <c r="K76" s="3">
        <v>3.3999999999999998E-3</v>
      </c>
      <c r="L76" s="3">
        <v>3.7000000000000002E-3</v>
      </c>
      <c r="M76" s="3">
        <v>5.4000000000000003E-3</v>
      </c>
      <c r="N76" s="3">
        <v>6.3E-3</v>
      </c>
      <c r="O76" s="3">
        <f t="shared" si="5"/>
        <v>2.2889999999999998E-3</v>
      </c>
      <c r="P76" s="1">
        <f t="shared" si="6"/>
        <v>3100.4393030904325</v>
      </c>
      <c r="Q76" s="4">
        <v>156180.94</v>
      </c>
      <c r="R76" s="3">
        <v>5.1000000000000004E-3</v>
      </c>
      <c r="S76" s="3">
        <f t="shared" si="7"/>
        <v>0.35449510838376264</v>
      </c>
      <c r="T76" s="3">
        <f t="shared" si="8"/>
        <v>0.31379388634430594</v>
      </c>
    </row>
    <row r="77" spans="1:20" x14ac:dyDescent="0.35">
      <c r="A77" s="2">
        <v>45917</v>
      </c>
      <c r="B77" s="1">
        <f t="shared" si="9"/>
        <v>1357595.547686853</v>
      </c>
      <c r="C77" s="3">
        <v>-6.6E-3</v>
      </c>
      <c r="D77" s="3">
        <v>-3.5000000000000001E-3</v>
      </c>
      <c r="E77" s="3">
        <v>-5.3E-3</v>
      </c>
      <c r="F77" s="3">
        <v>-7.9000000000000008E-3</v>
      </c>
      <c r="G77" s="3">
        <v>6.4000000000000003E-3</v>
      </c>
      <c r="H77" s="3">
        <v>-2.9999999999999997E-4</v>
      </c>
      <c r="I77" s="3">
        <v>2.8500000000000001E-2</v>
      </c>
      <c r="J77" s="3">
        <v>-2.2000000000000001E-3</v>
      </c>
      <c r="K77" s="3">
        <v>5.3E-3</v>
      </c>
      <c r="L77" s="3">
        <v>-5.7999999999999996E-3</v>
      </c>
      <c r="M77" s="3">
        <v>-2.8E-3</v>
      </c>
      <c r="N77" s="3">
        <v>-6.8999999999999999E-3</v>
      </c>
      <c r="O77" s="3">
        <f t="shared" si="5"/>
        <v>-5.1999999999999583E-5</v>
      </c>
      <c r="P77" s="1">
        <f t="shared" si="6"/>
        <v>-70.594968479715789</v>
      </c>
      <c r="Q77" s="4">
        <v>156177.81</v>
      </c>
      <c r="R77" s="3">
        <v>0</v>
      </c>
      <c r="S77" s="3">
        <f t="shared" si="7"/>
        <v>0.35759554768685309</v>
      </c>
      <c r="T77" s="3">
        <f t="shared" si="8"/>
        <v>0.31376755678793211</v>
      </c>
    </row>
    <row r="78" spans="1:20" x14ac:dyDescent="0.35">
      <c r="A78" s="2">
        <v>45918</v>
      </c>
      <c r="B78" s="1">
        <f t="shared" si="9"/>
        <v>1357524.9527183732</v>
      </c>
      <c r="C78" s="3">
        <v>6.4000000000000003E-3</v>
      </c>
      <c r="D78" s="3">
        <v>7.7000000000000002E-3</v>
      </c>
      <c r="E78" s="3">
        <v>-1.24E-2</v>
      </c>
      <c r="F78" s="3">
        <v>4.0899999999999999E-2</v>
      </c>
      <c r="G78" s="3">
        <v>8.0999999999999996E-3</v>
      </c>
      <c r="H78" s="3">
        <v>1.5E-3</v>
      </c>
      <c r="I78" s="3">
        <v>2.8E-3</v>
      </c>
      <c r="J78" s="3">
        <v>9.1000000000000004E-3</v>
      </c>
      <c r="K78" s="3">
        <v>4.0000000000000002E-4</v>
      </c>
      <c r="L78" s="3">
        <v>8.9999999999999998E-4</v>
      </c>
      <c r="M78" s="3">
        <v>4.0000000000000002E-4</v>
      </c>
      <c r="N78" s="3">
        <v>5.4999999999999997E-3</v>
      </c>
      <c r="O78" s="3">
        <f t="shared" si="5"/>
        <v>8.1550000000000008E-3</v>
      </c>
      <c r="P78" s="1">
        <f t="shared" si="6"/>
        <v>11070.615989418335</v>
      </c>
      <c r="Q78" s="4">
        <v>157953.47</v>
      </c>
      <c r="R78" s="3">
        <v>1.14E-2</v>
      </c>
      <c r="S78" s="3">
        <f t="shared" si="7"/>
        <v>0.35752495271837326</v>
      </c>
      <c r="T78" s="3">
        <f t="shared" si="8"/>
        <v>0.32870440665082912</v>
      </c>
    </row>
    <row r="79" spans="1:20" x14ac:dyDescent="0.35">
      <c r="A79" s="2">
        <v>45919</v>
      </c>
      <c r="B79" s="1">
        <f t="shared" si="9"/>
        <v>1368595.5687077914</v>
      </c>
      <c r="C79" s="3">
        <v>1.89E-2</v>
      </c>
      <c r="D79" s="3">
        <v>-2.1100000000000001E-2</v>
      </c>
      <c r="E79" s="3">
        <v>-7.1999999999999998E-3</v>
      </c>
      <c r="F79" s="3">
        <v>-3.3E-3</v>
      </c>
      <c r="G79" s="3">
        <v>7.3000000000000001E-3</v>
      </c>
      <c r="H79" s="3">
        <v>-3.3E-3</v>
      </c>
      <c r="I79" s="3">
        <v>2.3E-2</v>
      </c>
      <c r="J79" s="3">
        <v>2.3E-3</v>
      </c>
      <c r="K79" s="3">
        <v>4.8999999999999998E-3</v>
      </c>
      <c r="L79" s="3">
        <v>-5.9999999999999995E-4</v>
      </c>
      <c r="M79" s="3">
        <v>-1.6000000000000001E-3</v>
      </c>
      <c r="N79" s="3">
        <v>5.1299999999999998E-2</v>
      </c>
      <c r="O79" s="3">
        <f t="shared" si="5"/>
        <v>3.1470000000000001E-3</v>
      </c>
      <c r="P79" s="1">
        <f t="shared" si="6"/>
        <v>4306.9702547234192</v>
      </c>
      <c r="Q79" s="4">
        <v>158037.38</v>
      </c>
      <c r="R79" s="3">
        <v>5.0000000000000001E-4</v>
      </c>
      <c r="S79" s="3">
        <f t="shared" si="7"/>
        <v>0.36859556870779131</v>
      </c>
      <c r="T79" s="3">
        <f t="shared" si="8"/>
        <v>0.32941025747361952</v>
      </c>
    </row>
    <row r="80" spans="1:20" x14ac:dyDescent="0.35">
      <c r="A80" s="2">
        <v>45922</v>
      </c>
      <c r="B80" s="1">
        <f t="shared" si="9"/>
        <v>1372902.5389625148</v>
      </c>
      <c r="C80" s="3">
        <v>1.2200000000000001E-2</v>
      </c>
      <c r="D80" s="3">
        <v>-2.5000000000000001E-2</v>
      </c>
      <c r="E80" s="3">
        <v>7.0000000000000001E-3</v>
      </c>
      <c r="F80" s="3">
        <v>-8.6E-3</v>
      </c>
      <c r="G80" s="3">
        <v>-1.15E-2</v>
      </c>
      <c r="H80" s="3">
        <v>-6.4999999999999997E-3</v>
      </c>
      <c r="I80" s="3">
        <v>5.0000000000000001E-3</v>
      </c>
      <c r="J80" s="3">
        <v>-3.8999999999999998E-3</v>
      </c>
      <c r="K80" s="3">
        <v>5.8299999999999998E-2</v>
      </c>
      <c r="L80" s="3">
        <v>-8.0000000000000004E-4</v>
      </c>
      <c r="M80" s="3">
        <v>-8.8999999999999999E-3</v>
      </c>
      <c r="N80" s="3">
        <v>-8.3999999999999995E-3</v>
      </c>
      <c r="O80" s="3">
        <f t="shared" si="5"/>
        <v>1.7340000000000007E-3</v>
      </c>
      <c r="P80" s="1">
        <f t="shared" si="6"/>
        <v>2380.6130025610018</v>
      </c>
      <c r="Q80" s="4">
        <v>157554.66</v>
      </c>
      <c r="R80" s="3">
        <v>-3.0999999999999999E-3</v>
      </c>
      <c r="S80" s="3">
        <f t="shared" si="7"/>
        <v>0.37290253896251491</v>
      </c>
      <c r="T80" s="3">
        <f t="shared" si="8"/>
        <v>0.32534961739285073</v>
      </c>
    </row>
    <row r="81" spans="1:20" x14ac:dyDescent="0.35">
      <c r="A81" s="2">
        <v>45923</v>
      </c>
      <c r="B81" s="1">
        <f t="shared" si="9"/>
        <v>1375283.1519650759</v>
      </c>
      <c r="C81" s="3">
        <v>7.4000000000000003E-3</v>
      </c>
      <c r="D81" s="3">
        <v>2.2700000000000001E-2</v>
      </c>
      <c r="E81" s="3">
        <v>1.2200000000000001E-2</v>
      </c>
      <c r="F81" s="3">
        <v>4.1999999999999997E-3</v>
      </c>
      <c r="G81" s="3">
        <v>-1.2800000000000001E-2</v>
      </c>
      <c r="H81" s="3">
        <v>-2.8E-3</v>
      </c>
      <c r="I81" s="3">
        <v>4.4999999999999997E-3</v>
      </c>
      <c r="J81" s="3">
        <v>-4.3E-3</v>
      </c>
      <c r="K81" s="3">
        <v>-1.5299999999999999E-2</v>
      </c>
      <c r="L81" s="3">
        <v>0.1</v>
      </c>
      <c r="M81" s="3">
        <v>-2.2000000000000001E-3</v>
      </c>
      <c r="N81" s="3">
        <v>3.0599999999999999E-2</v>
      </c>
      <c r="O81" s="3">
        <f t="shared" si="5"/>
        <v>7.7950000000000016E-3</v>
      </c>
      <c r="P81" s="1">
        <f t="shared" si="6"/>
        <v>10720.332169567768</v>
      </c>
      <c r="Q81" s="4">
        <v>157945.03</v>
      </c>
      <c r="R81" s="3">
        <v>2.5000000000000001E-3</v>
      </c>
      <c r="S81" s="3">
        <f t="shared" si="7"/>
        <v>0.37528315196507589</v>
      </c>
      <c r="T81" s="3">
        <f t="shared" si="8"/>
        <v>0.32863340938060692</v>
      </c>
    </row>
    <row r="82" spans="1:20" x14ac:dyDescent="0.35">
      <c r="A82" s="2">
        <v>45924</v>
      </c>
      <c r="B82" s="1">
        <f t="shared" si="9"/>
        <v>1386003.4841346436</v>
      </c>
      <c r="C82" s="3">
        <v>5.0000000000000001E-4</v>
      </c>
      <c r="D82" s="3">
        <v>9.1000000000000004E-3</v>
      </c>
      <c r="E82" s="3">
        <v>1.04E-2</v>
      </c>
      <c r="F82" s="3">
        <v>-1.0699999999999999E-2</v>
      </c>
      <c r="G82" s="3">
        <v>-3.0000000000000001E-3</v>
      </c>
      <c r="H82" s="3">
        <v>-7.9000000000000008E-3</v>
      </c>
      <c r="I82" s="3">
        <v>-1.32E-2</v>
      </c>
      <c r="J82" s="3">
        <v>2.8E-3</v>
      </c>
      <c r="K82" s="3">
        <v>-1.37E-2</v>
      </c>
      <c r="L82" s="3">
        <v>3.5200000000000002E-2</v>
      </c>
      <c r="M82" s="3">
        <v>-1.24E-2</v>
      </c>
      <c r="N82" s="3">
        <v>-1.1000000000000001E-3</v>
      </c>
      <c r="O82" s="3">
        <f t="shared" si="5"/>
        <v>-1.536E-3</v>
      </c>
      <c r="P82" s="1">
        <f t="shared" si="6"/>
        <v>-2128.9013516308128</v>
      </c>
      <c r="Q82" s="4">
        <v>158236.69</v>
      </c>
      <c r="R82" s="3">
        <v>1.8E-3</v>
      </c>
      <c r="S82" s="3">
        <f t="shared" si="7"/>
        <v>0.38600348413464358</v>
      </c>
      <c r="T82" s="3">
        <f t="shared" si="8"/>
        <v>0.33108685296271867</v>
      </c>
    </row>
    <row r="83" spans="1:20" x14ac:dyDescent="0.35">
      <c r="A83" s="2">
        <v>45925</v>
      </c>
      <c r="B83" s="1">
        <f t="shared" si="9"/>
        <v>1383874.5827830127</v>
      </c>
      <c r="C83" s="3">
        <v>-1.7600000000000001E-2</v>
      </c>
      <c r="D83" s="3">
        <v>-6.1000000000000004E-3</v>
      </c>
      <c r="E83" s="3">
        <v>2.7300000000000001E-2</v>
      </c>
      <c r="F83" s="3">
        <v>1.7000000000000001E-2</v>
      </c>
      <c r="G83" s="3">
        <v>-2.1499999999999998E-2</v>
      </c>
      <c r="H83" s="3">
        <v>-3.8999999999999998E-3</v>
      </c>
      <c r="I83" s="3">
        <v>-5.5999999999999999E-3</v>
      </c>
      <c r="J83" s="3">
        <v>4.1999999999999997E-3</v>
      </c>
      <c r="K83" s="3">
        <v>-8.3999999999999995E-3</v>
      </c>
      <c r="L83" s="3">
        <v>8.8000000000000005E-3</v>
      </c>
      <c r="M83" s="3">
        <v>2.6100000000000002E-2</v>
      </c>
      <c r="N83" s="3">
        <v>1.38E-2</v>
      </c>
      <c r="O83" s="3">
        <f t="shared" si="5"/>
        <v>1.3750000000000004E-3</v>
      </c>
      <c r="P83" s="1">
        <f t="shared" si="6"/>
        <v>1902.8275513266428</v>
      </c>
      <c r="Q83" s="4">
        <v>159280.09</v>
      </c>
      <c r="R83" s="3">
        <v>6.6E-3</v>
      </c>
      <c r="S83" s="3">
        <f t="shared" si="7"/>
        <v>0.38387458278301256</v>
      </c>
      <c r="T83" s="3">
        <f t="shared" si="8"/>
        <v>0.33986393255393921</v>
      </c>
    </row>
    <row r="84" spans="1:20" x14ac:dyDescent="0.35">
      <c r="A84" s="2">
        <v>45926</v>
      </c>
      <c r="B84" s="1">
        <f t="shared" si="9"/>
        <v>1385777.4103343394</v>
      </c>
      <c r="C84" s="3">
        <v>9.4999999999999998E-3</v>
      </c>
      <c r="D84" s="3">
        <v>3.0099999999999998E-2</v>
      </c>
      <c r="E84" s="3">
        <v>3.9199999999999999E-2</v>
      </c>
      <c r="F84" s="3">
        <v>1.7100000000000001E-2</v>
      </c>
      <c r="G84" s="3">
        <v>1.2800000000000001E-2</v>
      </c>
      <c r="H84" s="3">
        <v>2.5700000000000001E-2</v>
      </c>
      <c r="I84" s="3">
        <v>2.01E-2</v>
      </c>
      <c r="J84" s="3">
        <v>1.1999999999999999E-3</v>
      </c>
      <c r="K84" s="3">
        <v>-1.18E-2</v>
      </c>
      <c r="L84" s="3">
        <v>2.4299999999999999E-2</v>
      </c>
      <c r="M84" s="3">
        <v>7.1999999999999998E-3</v>
      </c>
      <c r="N84" s="3">
        <v>1.5E-3</v>
      </c>
      <c r="O84" s="3">
        <f t="shared" si="5"/>
        <v>1.4079999999999999E-2</v>
      </c>
      <c r="P84" s="1">
        <f t="shared" si="6"/>
        <v>19511.745937507498</v>
      </c>
      <c r="Q84" s="4">
        <v>162257.01999999999</v>
      </c>
      <c r="R84" s="3">
        <v>1.8700000000000001E-2</v>
      </c>
      <c r="S84" s="3">
        <f t="shared" si="7"/>
        <v>0.38577741033433943</v>
      </c>
      <c r="T84" s="3">
        <f t="shared" si="8"/>
        <v>0.36490586426516436</v>
      </c>
    </row>
  </sheetData>
  <mergeCells count="5">
    <mergeCell ref="V2:W2"/>
    <mergeCell ref="C1:N1"/>
    <mergeCell ref="O1:P1"/>
    <mergeCell ref="Q1:R1"/>
    <mergeCell ref="S1:T1"/>
  </mergeCells>
  <conditionalFormatting sqref="C3:P8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R3:T8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MAYS SMIF DATA.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</dc:creator>
  <cp:lastModifiedBy>Hamad Aslam</cp:lastModifiedBy>
  <dcterms:created xsi:type="dcterms:W3CDTF">2025-09-30T06:39:02Z</dcterms:created>
  <dcterms:modified xsi:type="dcterms:W3CDTF">2025-09-30T06:39:03Z</dcterms:modified>
</cp:coreProperties>
</file>