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wei/Desktop/计组/CPU设计实验/"/>
    </mc:Choice>
  </mc:AlternateContent>
  <xr:revisionPtr revIDLastSave="0" documentId="13_ncr:1_{632B17C0-5E8F-FB4E-A29D-A1F9A58D63C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S83" i="2" l="1"/>
  <c r="S82" i="2" s="1"/>
  <c r="Q83" i="2"/>
  <c r="Q82" i="2" s="1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B83" i="2"/>
  <c r="AB82" i="2" s="1"/>
  <c r="AF83" i="2"/>
  <c r="AF82" i="2" s="1"/>
  <c r="AC83" i="2"/>
  <c r="AC82" i="2" s="1"/>
  <c r="Y83" i="2"/>
  <c r="Y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4" i="2" l="1"/>
  <c r="P6" i="2"/>
  <c r="P8" i="2"/>
  <c r="P10" i="2"/>
  <c r="P12" i="2"/>
  <c r="P14" i="2"/>
  <c r="P16" i="2"/>
  <c r="P18" i="2"/>
  <c r="P3" i="2"/>
  <c r="T3" i="2" s="1"/>
  <c r="P5" i="2"/>
  <c r="P7" i="2"/>
  <c r="P9" i="2"/>
  <c r="P11" i="2"/>
  <c r="P13" i="2"/>
  <c r="P15" i="2"/>
  <c r="P17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83" i="2" s="1"/>
  <c r="R82" i="2" s="1"/>
  <c r="T25" i="2"/>
  <c r="T83" i="2" s="1"/>
  <c r="T82" i="2" s="1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AA83" i="2" s="1"/>
  <c r="AA82" i="2" s="1"/>
  <c r="Z83" i="2" l="1"/>
  <c r="Z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<sst xmlns="http://schemas.openxmlformats.org/spreadsheetml/2006/main" count="150" uniqueCount="117">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</sst>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31" fillId="0" borderId="0" xfId="0" applyFont="1" applyAlignment="1">
      <alignment vertic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18</xdr:col>
      <xdr:colOff>351692</xdr:colOff>
      <xdr:row>85</xdr:row>
      <xdr:rowOff>118736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zoomScale="168" workbookViewId="0">
      <selection activeCell="AF10" sqref="AF10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37" customWidth="1"/>
    <col min="4" max="4" width="10.6640625" style="37" customWidth="1"/>
    <col min="5" max="16" width="4.6640625" style="37" hidden="1" customWidth="1"/>
    <col min="17" max="17" width="8.83203125" style="37" customWidth="1"/>
    <col min="18" max="21" width="3.6640625" style="37" hidden="1" customWidth="1"/>
    <col min="22" max="22" width="10.1640625" style="37" customWidth="1"/>
    <col min="23" max="23" width="9.1640625" style="37" customWidth="1"/>
    <col min="24" max="24" width="10.6640625" style="37" customWidth="1"/>
    <col min="25" max="25" width="9.5" style="37" customWidth="1"/>
    <col min="26" max="27" width="9.164062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8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33</v>
      </c>
      <c r="AI1" s="36" t="s">
        <v>33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17" t="s">
        <v>34</v>
      </c>
    </row>
    <row r="2" spans="1:41">
      <c r="A2" s="59">
        <v>1</v>
      </c>
      <c r="B2" s="55" t="s">
        <v>35</v>
      </c>
      <c r="C2" s="60">
        <v>0</v>
      </c>
      <c r="D2" s="61">
        <v>0</v>
      </c>
      <c r="E2" s="60">
        <f t="shared" ref="E2:E25" si="0">IF(MOD($C2,64)/32&gt;=1,1,0)</f>
        <v>0</v>
      </c>
      <c r="F2" s="60">
        <f t="shared" ref="F2:F25" si="1">IF(MOD($C2,32)/16&gt;=1,1,0)</f>
        <v>0</v>
      </c>
      <c r="G2" s="60">
        <f t="shared" ref="G2:G25" si="2">IF(MOD($C2,16)/8&gt;=1,1,0)</f>
        <v>0</v>
      </c>
      <c r="H2" s="60">
        <f t="shared" ref="H2:H25" si="3">IF(MOD($C2,8)/4&gt;=1,1,0)</f>
        <v>0</v>
      </c>
      <c r="I2" s="60">
        <f t="shared" ref="I2:I25" si="4">IF(MOD($C2,4)/2&gt;=1,1,0)</f>
        <v>0</v>
      </c>
      <c r="J2" s="60">
        <f t="shared" ref="J2:J25" si="5">IF(MOD($C2,2)&gt;=1,1,0)</f>
        <v>0</v>
      </c>
      <c r="K2" s="61">
        <f t="shared" ref="K2:K25" si="6">IF(ISNUMBER($D2),IF(MOD($D2,64)/32&gt;=1,1,0),"X")</f>
        <v>0</v>
      </c>
      <c r="L2" s="61">
        <f t="shared" ref="L2:L25" si="7">IF(ISNUMBER($D2),IF(MOD($D2,32)/16&gt;=1,1,0),"X")</f>
        <v>0</v>
      </c>
      <c r="M2" s="61">
        <f t="shared" ref="M2:M25" si="8">IF(ISNUMBER($D2),IF(MOD($D2,16)/8&gt;=1,1,0),"X")</f>
        <v>0</v>
      </c>
      <c r="N2" s="61">
        <f t="shared" ref="N2:N25" si="9">IF(ISNUMBER($D2),IF(MOD($D2,8)/4&gt;=1,1,0),"X")</f>
        <v>0</v>
      </c>
      <c r="O2" s="61">
        <f t="shared" ref="O2:O25" si="10">IF(ISNUMBER($D2),IF(MOD($D2,4)/2&gt;=1,1,0),"X")</f>
        <v>0</v>
      </c>
      <c r="P2" s="62">
        <f t="shared" ref="P2:P25" si="11">IF(ISNUMBER($D2),IF(MOD($D2,2)&gt;=1,1,0),"X")</f>
        <v>0</v>
      </c>
      <c r="Q2" s="63">
        <v>0</v>
      </c>
      <c r="R2" s="64">
        <f t="shared" ref="R2:R25" si="12">IF(ISNUMBER($Q2),IF(MOD($Q2,16)/8&gt;=1,1,0),"X")</f>
        <v>0</v>
      </c>
      <c r="S2" s="64">
        <f t="shared" ref="S2:S25" si="13">IF(ISNUMBER($Q2),IF(MOD($Q2,8)/4&gt;=1,1,0),"X")</f>
        <v>0</v>
      </c>
      <c r="T2" s="64">
        <f t="shared" ref="T2:T25" si="14">IF(ISNUMBER($Q2),IF(MOD($Q2,4)/2&gt;=1,1,0),"X")</f>
        <v>0</v>
      </c>
      <c r="U2" s="64">
        <f t="shared" ref="U2:U25" si="15">IF(ISNUMBER($Q2),IF(MOD($Q2,2)&gt;=1,1,0),"X")</f>
        <v>0</v>
      </c>
      <c r="V2" s="55"/>
      <c r="W2" s="55"/>
      <c r="X2" s="55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60"/>
      <c r="AI2" s="60"/>
      <c r="AJ2" s="60"/>
      <c r="AK2" s="60"/>
      <c r="AL2" s="60"/>
      <c r="AM2" s="60"/>
      <c r="AN2" s="60"/>
    </row>
    <row r="3" spans="1:41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5"/>
      <c r="W4" s="55"/>
      <c r="X4" s="55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3"/>
      <c r="AH4" s="24"/>
      <c r="AI4" s="24"/>
      <c r="AJ4" s="24"/>
      <c r="AK4" s="24"/>
      <c r="AL4" s="24"/>
      <c r="AM4" s="24"/>
      <c r="AN4" s="24"/>
    </row>
    <row r="5" spans="1:41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5"/>
      <c r="W6" s="55"/>
      <c r="X6" s="55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3"/>
      <c r="AH6" s="24"/>
      <c r="AI6" s="24"/>
      <c r="AJ6" s="24"/>
      <c r="AK6" s="24"/>
      <c r="AL6" s="24"/>
      <c r="AM6" s="24"/>
      <c r="AN6" s="24"/>
    </row>
    <row r="7" spans="1:41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5"/>
      <c r="W8" s="55"/>
      <c r="X8" s="55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3"/>
      <c r="AH8" s="24"/>
      <c r="AI8" s="24"/>
      <c r="AJ8" s="24"/>
      <c r="AK8" s="24"/>
      <c r="AL8" s="24"/>
      <c r="AM8" s="24"/>
      <c r="AN8" s="24"/>
    </row>
    <row r="9" spans="1:41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5"/>
      <c r="W10" s="55"/>
      <c r="X10" s="55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3"/>
      <c r="AH10" s="24"/>
      <c r="AI10" s="24"/>
      <c r="AJ10" s="24"/>
      <c r="AK10" s="24"/>
      <c r="AL10" s="24"/>
      <c r="AM10" s="24"/>
      <c r="AN10" s="24"/>
    </row>
    <row r="11" spans="1:41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5"/>
      <c r="W12" s="55"/>
      <c r="X12" s="55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3"/>
      <c r="AH12" s="24"/>
      <c r="AI12" s="24"/>
      <c r="AJ12" s="24"/>
      <c r="AK12" s="24"/>
      <c r="AL12" s="24"/>
      <c r="AM12" s="24"/>
      <c r="AN12" s="24"/>
    </row>
    <row r="13" spans="1:41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2"/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1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50">
        <v>11</v>
      </c>
      <c r="R14" s="51">
        <f t="shared" si="12"/>
        <v>1</v>
      </c>
      <c r="S14" s="51">
        <f t="shared" si="13"/>
        <v>0</v>
      </c>
      <c r="T14" s="51">
        <f t="shared" si="14"/>
        <v>1</v>
      </c>
      <c r="U14" s="51">
        <f t="shared" si="15"/>
        <v>1</v>
      </c>
      <c r="V14" s="55"/>
      <c r="W14" s="55"/>
      <c r="X14" s="55"/>
      <c r="Y14" s="55"/>
      <c r="Z14" s="55">
        <v>1</v>
      </c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/>
      <c r="AL14" s="24"/>
      <c r="AM14" s="24"/>
      <c r="AN14" s="24"/>
    </row>
    <row r="15" spans="1:41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/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/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>
        <v>1</v>
      </c>
      <c r="Z16" s="55"/>
      <c r="AA16" s="55"/>
      <c r="AB16" s="55"/>
      <c r="AC16" s="55"/>
      <c r="AD16" s="55"/>
      <c r="AE16" s="55"/>
      <c r="AF16" s="55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/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/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>
        <v>1</v>
      </c>
      <c r="AE18" s="55"/>
      <c r="AF18" s="55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5"/>
      <c r="W20" s="55"/>
      <c r="X20" s="55">
        <v>1</v>
      </c>
      <c r="Y20" s="55">
        <v>1</v>
      </c>
      <c r="Z20" s="55"/>
      <c r="AA20" s="55"/>
      <c r="AB20" s="55"/>
      <c r="AC20" s="55"/>
      <c r="AD20" s="55"/>
      <c r="AE20" s="55"/>
      <c r="AF20" s="55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5"/>
      <c r="W22" s="55"/>
      <c r="X22" s="55">
        <v>1</v>
      </c>
      <c r="Y22" s="55">
        <v>1</v>
      </c>
      <c r="Z22" s="55"/>
      <c r="AA22" s="55">
        <v>1</v>
      </c>
      <c r="AB22" s="55"/>
      <c r="AC22" s="55"/>
      <c r="AD22" s="55"/>
      <c r="AE22" s="55"/>
      <c r="AF22" s="55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5">
        <v>1</v>
      </c>
      <c r="W24" s="55"/>
      <c r="X24" s="55">
        <v>1</v>
      </c>
      <c r="Y24" s="55">
        <v>1</v>
      </c>
      <c r="Z24" s="55"/>
      <c r="AA24" s="55">
        <v>1</v>
      </c>
      <c r="AB24" s="55"/>
      <c r="AC24" s="55"/>
      <c r="AD24" s="55"/>
      <c r="AE24" s="55"/>
      <c r="AF24" s="55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>
      <c r="A26" s="41"/>
      <c r="B26" s="4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48"/>
      <c r="Q26" s="50"/>
      <c r="R26" s="51"/>
      <c r="S26" s="51"/>
      <c r="T26" s="51"/>
      <c r="U26" s="5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>
      <c r="A27" s="43"/>
      <c r="B27" s="4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49"/>
      <c r="Q27" s="52"/>
      <c r="R27" s="53"/>
      <c r="S27" s="53"/>
      <c r="T27" s="53"/>
      <c r="U27" s="5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>
      <c r="A28" s="41"/>
      <c r="B28" s="4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8"/>
      <c r="Q28" s="50"/>
      <c r="R28" s="51"/>
      <c r="S28" s="51"/>
      <c r="T28" s="51"/>
      <c r="U28" s="5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>
      <c r="A29" s="43"/>
      <c r="B29" s="4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49"/>
      <c r="Q29" s="52"/>
      <c r="R29" s="53"/>
      <c r="S29" s="53"/>
      <c r="T29" s="53"/>
      <c r="U29" s="5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workbookViewId="0">
      <selection activeCell="AF82" sqref="A1:AF8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7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7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7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7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7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7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>~OP5&amp;~OP4&amp;~OP3&amp;~OP2&amp;~OP1&amp;~OP0&amp;~F5&amp;~F4&amp; F3&amp;~F2&amp;~F1&amp;~F0+</v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>~OP5&amp;~OP4&amp;~OP3&amp;~OP2&amp;~OP1&amp;~OP0&amp;~F5&amp;~F4&amp; F3&amp; F2&amp;~F1&amp;~F0+</v>
      </c>
      <c r="R14" s="35" t="str">
        <f>IF(真值表!S14=1,$P14&amp;"+","")</f>
        <v/>
      </c>
      <c r="S14" s="35" t="str">
        <f>IF(真值表!T14=1,$P14&amp;"+","")</f>
        <v>~OP5&amp;~OP4&amp;~OP3&amp;~OP2&amp;~OP1&amp;~OP0&amp;~F5&amp;~F4&amp; F3&amp; F2&amp;~F1&amp;~F0+</v>
      </c>
      <c r="T14" s="35" t="str">
        <f>IF(真值表!U14=1,$P14&amp;"+","")</f>
        <v>~OP5&amp;~OP4&amp;~OP3&amp;~OP2&amp;~OP1&amp;~OP0&amp;~F5&amp;~F4&amp; F3&amp; F2&amp;~F1&amp;~F0+</v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7" hidden="1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7" hidden="1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7" hidden="1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7" hidden="1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7" hidden="1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>~OP5&amp;~OP4&amp; OP3&amp;~OP2&amp;~OP1&amp;~OP0+</v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7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>~OP5&amp;~OP4&amp; OP3&amp;~OP2&amp; OP1&amp;~OP0+</v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7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 xml:space="preserve"> OP5&amp;~OP4&amp;~OP3&amp;~OP2&amp; OP1&amp; OP0+</v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7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 xml:space="preserve"> OP5&amp;~OP4&amp; OP3&amp;~OP2&amp; OP1&amp; OP0+</v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7" hidden="1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7" hidden="1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7" hidden="1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7" hidden="1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7" hidden="1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7" hidden="1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7" hidden="1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7" hidden="1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7" hidden="1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7" hidden="1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7" hidden="1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7" hidden="1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7" hidden="1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7" hidden="1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7" hidden="1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7" hidden="1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7" hidden="1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7" hidden="1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7" hidden="1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7" hidden="1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7" hidden="1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7" hidden="1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7" hidden="1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7" hidden="1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7" hidden="1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7" hidden="1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7" hidden="1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7" hidden="1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7" hidden="1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7" hidden="1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7" hidden="1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7" hidden="1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7" hidden="1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7" hidden="1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7" hidden="1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7" hidden="1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7" hidden="1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7" hidden="1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7" hidden="1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7" hidden="1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7" hidden="1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7" hidden="1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7" hidden="1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7" hidden="1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7" hidden="1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7" hidden="1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7" hidden="1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7" hidden="1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7" hidden="1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7" hidden="1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7" hidden="1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7" hidden="1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7" hidden="1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7" hidden="1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7" hidden="1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7" hidden="1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7">
      <c r="A82" s="69" t="s">
        <v>114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54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 OP3&amp;~OP2&amp; OP1&amp;~OP0+~OP5&amp;~OP4&amp; OP3&amp; OP2&amp;~OP1&amp; OP0</v>
      </c>
      <c r="R82" s="54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54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F1&amp;~F0+~OP5&amp;~OP4&amp;~OP3&amp;~OP2&amp;~OP1&amp;~OP0&amp;~F5&amp;~F4&amp; F3&amp; F2&amp;~F1&amp;~F0+~OP5&amp;~OP4&amp; OP3&amp; OP2&amp;~OP1&amp;~OP0+~OP5&amp;~OP4&amp; OP3&amp;~OP2&amp; OP1&amp;~OP0</v>
      </c>
      <c r="T82" s="56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F1&amp;~F0+~OP5&amp;~OP4&amp;~OP3&amp;~OP2&amp;~OP1&amp;~OP0&amp;~F5&amp;~F4&amp; F3&amp; F2&amp;~F1&amp;~F0+~OP5&amp;~OP4&amp;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54" t="str">
        <f t="shared" ref="U82:W82" si="4">IF(LEN(U83)&gt;1,LEFT(U83,LEN(U83)-1),"")</f>
        <v xml:space="preserve"> OP5&amp;~OP4&amp;~OP3&amp;~OP2&amp; OP1&amp; OP0</v>
      </c>
      <c r="V82" s="54" t="str">
        <f t="shared" si="4"/>
        <v xml:space="preserve"> OP5&amp;~OP4&amp; OP3&amp;~OP2&amp; OP1&amp; OP0</v>
      </c>
      <c r="W82" s="56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54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54" t="str">
        <f t="shared" ref="Y82" si="5">IF(LEN(Y83)&gt;1,LEFT(Y83,LEN(Y83)-1),"")</f>
        <v>~OP5&amp;~OP4&amp;~OP3&amp;~OP2&amp;~OP1&amp;~OP0&amp;~F5&amp;~F4&amp; F3&amp; F2&amp;~F1&amp;~F0</v>
      </c>
      <c r="Z82" s="56" t="str">
        <f t="shared" ref="Z82" si="6">IF(LEN(Z83)&gt;1,LEFT(Z83,LEN(Z83)-1),"")</f>
        <v>~OP5&amp;~OP4&amp; OP3&amp;~OP2&amp;~OP1&amp;~OP0+~OP5&amp;~OP4&amp; OP3&amp;~OP2&amp; OP1&amp;~OP0+ OP5&amp;~OP4&amp;~OP3&amp;~OP2&amp; OP1&amp; OP0+ OP5&amp;~OP4&amp; OP3&amp;~OP2&amp; OP1&amp; OP0</v>
      </c>
      <c r="AA82" s="54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82" s="54" t="str">
        <f t="shared" si="7"/>
        <v>~OP5&amp;~OP4&amp;~OP3&amp; OP2&amp;~OP1&amp;~OP0</v>
      </c>
      <c r="AC82" s="54" t="str">
        <f t="shared" ref="AC82" si="8">IF(LEN(AC83)&gt;1,LEFT(AC83,LEN(AC83)-1),"")</f>
        <v>~OP5&amp;~OP4&amp;~OP3&amp; OP2&amp;~OP1&amp; OP0</v>
      </c>
      <c r="AD82" s="54" t="str">
        <f t="shared" ref="AD82" si="9">IF(LEN(AD83)&gt;1,LEFT(AD83,LEN(AD83)-1),"")</f>
        <v>~OP5&amp;~OP4&amp;~OP3&amp;~OP2&amp;~OP1&amp;~OP0&amp;~F5&amp;~F4&amp; F3&amp;~F2&amp;~F1&amp;~F0</v>
      </c>
      <c r="AE82" s="56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57" t="str">
        <f t="shared" si="10"/>
        <v>~OP5&amp;~OP4&amp;~OP3&amp;~OP2&amp; OP1&amp; OP0</v>
      </c>
      <c r="AG82" s="54" t="str">
        <f t="shared" ref="AG82" si="11">IF(LEN(AG83)&gt;1,LEFT(AG83,LEN(AG83)-1),"")</f>
        <v/>
      </c>
      <c r="AH82" s="54" t="str">
        <f t="shared" ref="AH82" si="12">IF(LEN(AH83)&gt;1,LEFT(AH83,LEN(AH83)-1),"")</f>
        <v/>
      </c>
      <c r="AI82" s="54" t="str">
        <f t="shared" ref="AI82:AJ82" si="13">IF(LEN(AI83)&gt;1,LEFT(AI83,LEN(AI83)-1),"")</f>
        <v/>
      </c>
      <c r="AJ82" s="54" t="str">
        <f t="shared" si="13"/>
        <v/>
      </c>
      <c r="AK82" s="54" t="str">
        <f t="shared" ref="AK82" si="14">IF(LEN(AK83)&gt;1,LEFT(AK83,LEN(AK83)-1),"")</f>
        <v/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hidden="1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F1&amp;~F0+~OP5&amp;~OP4&amp;~OP3&amp;~OP2&amp;~OP1&amp;~OP0&amp;~F5&amp;~F4&amp; F3&amp; F2&amp;~F1&amp;~F0+~OP5&amp;~OP4&amp;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F1&amp;~F0+~OP5&amp;~OP4&amp;~OP3&amp;~OP2&amp;~OP1&amp;~OP0&amp;~F5&amp;~F4&amp; F3&amp; F2&amp;~F1&amp;~F0+~OP5&amp;~OP4&amp;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 OP3&amp;~OP2&amp;~OP1&amp;~OP0+~OP5&amp;~OP4&amp; OP3&amp;~OP2&amp; OP1&amp;~OP0+ OP5&amp;~OP4&amp;~OP3&amp;~OP2&amp; OP1&amp; OP0+ OP5&amp;~OP4&amp; OP3&amp;~OP2&amp; OP1&amp; 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  <row r="85" spans="1:51" ht="21">
      <c r="V85" s="70" t="s">
        <v>116</v>
      </c>
      <c r="W85" s="70"/>
      <c r="X85" s="70"/>
      <c r="Y85" s="70"/>
      <c r="Z85" s="70"/>
      <c r="AA85" s="70"/>
      <c r="AB85" s="70"/>
      <c r="AC85" s="70"/>
      <c r="AD85" s="70"/>
      <c r="AE85" s="70"/>
      <c r="AF85" s="70"/>
    </row>
    <row r="87" spans="1:51" ht="17">
      <c r="R87" s="58" t="s">
        <v>115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56</v>
      </c>
      <c r="C1" s="10" t="s">
        <v>57</v>
      </c>
    </row>
    <row r="2" spans="1:3" ht="18" customHeight="1">
      <c r="A2" s="11" t="s">
        <v>58</v>
      </c>
      <c r="B2" s="12">
        <v>0</v>
      </c>
      <c r="C2" s="13" t="s">
        <v>59</v>
      </c>
    </row>
    <row r="3" spans="1:3" ht="18" customHeight="1">
      <c r="A3" s="11" t="s">
        <v>60</v>
      </c>
      <c r="B3" s="12">
        <v>1</v>
      </c>
      <c r="C3" s="13" t="s">
        <v>61</v>
      </c>
    </row>
    <row r="4" spans="1:3" ht="18" customHeight="1">
      <c r="A4" s="11" t="s">
        <v>62</v>
      </c>
      <c r="B4" s="12">
        <v>2</v>
      </c>
      <c r="C4" s="13" t="s">
        <v>63</v>
      </c>
    </row>
    <row r="5" spans="1:3" ht="18" customHeight="1">
      <c r="A5" s="11" t="s">
        <v>64</v>
      </c>
      <c r="B5" s="12">
        <v>3</v>
      </c>
      <c r="C5" s="13" t="s">
        <v>65</v>
      </c>
    </row>
    <row r="6" spans="1:3" ht="18" customHeight="1">
      <c r="A6" s="11" t="s">
        <v>66</v>
      </c>
      <c r="B6" s="12">
        <v>4</v>
      </c>
      <c r="C6" s="13" t="s">
        <v>67</v>
      </c>
    </row>
    <row r="7" spans="1:3" ht="18" customHeight="1">
      <c r="A7" s="11" t="s">
        <v>68</v>
      </c>
      <c r="B7" s="12">
        <v>5</v>
      </c>
      <c r="C7" s="13" t="s">
        <v>69</v>
      </c>
    </row>
    <row r="8" spans="1:3" ht="18" customHeight="1">
      <c r="A8" s="11" t="s">
        <v>70</v>
      </c>
      <c r="B8" s="12">
        <v>6</v>
      </c>
      <c r="C8" s="13" t="s">
        <v>71</v>
      </c>
    </row>
    <row r="9" spans="1:3" ht="18" customHeight="1">
      <c r="A9" s="11" t="s">
        <v>72</v>
      </c>
      <c r="B9" s="12">
        <v>7</v>
      </c>
      <c r="C9" s="13" t="s">
        <v>73</v>
      </c>
    </row>
    <row r="10" spans="1:3" ht="18" customHeight="1">
      <c r="A10" s="11">
        <v>1000</v>
      </c>
      <c r="B10" s="12">
        <v>8</v>
      </c>
      <c r="C10" s="13" t="s">
        <v>74</v>
      </c>
    </row>
    <row r="11" spans="1:3" ht="18" customHeight="1">
      <c r="A11" s="11">
        <v>1001</v>
      </c>
      <c r="B11" s="12">
        <v>9</v>
      </c>
      <c r="C11" s="13" t="s">
        <v>75</v>
      </c>
    </row>
    <row r="12" spans="1:3" ht="18" customHeight="1">
      <c r="A12" s="11">
        <v>1010</v>
      </c>
      <c r="B12" s="12">
        <v>10</v>
      </c>
      <c r="C12" s="13" t="s">
        <v>76</v>
      </c>
    </row>
    <row r="13" spans="1:3" ht="18" customHeight="1">
      <c r="A13" s="11">
        <v>1011</v>
      </c>
      <c r="B13" s="12">
        <v>11</v>
      </c>
      <c r="C13" s="13" t="s">
        <v>77</v>
      </c>
    </row>
    <row r="14" spans="1:3" ht="18" customHeight="1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" customHeight="1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" customHeight="1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" customHeight="1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" customHeight="1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" customHeight="1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" customHeight="1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" customHeight="1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" customHeight="1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" customHeight="1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" customHeight="1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" customHeight="1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" customHeight="1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" customHeight="1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蒋 为</cp:lastModifiedBy>
  <dcterms:created xsi:type="dcterms:W3CDTF">2015-06-05T18:19:00Z</dcterms:created>
  <dcterms:modified xsi:type="dcterms:W3CDTF">2020-02-15T07:23:41Z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