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7120" yWindow="1160" windowWidth="34840" windowHeight="21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  <c r="K3" i="1"/>
  <c r="K2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<sst xmlns="http://schemas.openxmlformats.org/spreadsheetml/2006/main" count="49" uniqueCount="26">
  <si>
    <t>site</t>
  </si>
  <si>
    <t>location</t>
  </si>
  <si>
    <t>date</t>
  </si>
  <si>
    <t>bottle</t>
  </si>
  <si>
    <t>time_init</t>
  </si>
  <si>
    <t>time_final</t>
  </si>
  <si>
    <t>do_init_mgL</t>
  </si>
  <si>
    <t>do_final_mgL</t>
  </si>
  <si>
    <t>temp_final_C</t>
  </si>
  <si>
    <t>TR_FRW3</t>
  </si>
  <si>
    <t>inflow</t>
  </si>
  <si>
    <t>L1</t>
  </si>
  <si>
    <t>L2</t>
  </si>
  <si>
    <t>L3</t>
  </si>
  <si>
    <t>L4</t>
  </si>
  <si>
    <t>L5</t>
  </si>
  <si>
    <t>L6</t>
  </si>
  <si>
    <t>D1</t>
  </si>
  <si>
    <t>D2</t>
  </si>
  <si>
    <t>D3</t>
  </si>
  <si>
    <t>D4</t>
  </si>
  <si>
    <t>D5</t>
  </si>
  <si>
    <t>D6</t>
  </si>
  <si>
    <t>temp_init_C</t>
  </si>
  <si>
    <t>air temperature_C</t>
  </si>
  <si>
    <t>do_%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</si>
</sst>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L1</c:v>
                </c:pt>
              </c:strCache>
            </c:strRef>
          </c:tx>
          <c:val>
            <c:numRef>
              <c:f>(Sheet1!$F$2,Sheet1!$J$2)</c:f>
              <c:numCache>
                <c:formatCode>General</c:formatCode>
                <c:ptCount val="2"/>
                <c:pt idx="0">
                  <c:v>4.34</c:v>
                </c:pt>
                <c:pt idx="1">
                  <c:v>6.92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L2</c:v>
                </c:pt>
              </c:strCache>
            </c:strRef>
          </c:tx>
          <c:val>
            <c:numRef>
              <c:f>(Sheet1!$F$3,Sheet1!$J$3)</c:f>
              <c:numCache>
                <c:formatCode>General</c:formatCode>
                <c:ptCount val="2"/>
                <c:pt idx="0">
                  <c:v>4.45</c:v>
                </c:pt>
                <c:pt idx="1">
                  <c:v>6.91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L3</c:v>
                </c:pt>
              </c:strCache>
            </c:strRef>
          </c:tx>
          <c:val>
            <c:numRef>
              <c:f>(Sheet1!$F$4,Sheet1!$J$4)</c:f>
              <c:numCache>
                <c:formatCode>General</c:formatCode>
                <c:ptCount val="2"/>
                <c:pt idx="0">
                  <c:v>4.53</c:v>
                </c:pt>
                <c:pt idx="1">
                  <c:v>6.95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L4</c:v>
                </c:pt>
              </c:strCache>
            </c:strRef>
          </c:tx>
          <c:val>
            <c:numRef>
              <c:f>(Sheet1!$F$5,Sheet1!$J$5)</c:f>
              <c:numCache>
                <c:formatCode>General</c:formatCode>
                <c:ptCount val="2"/>
                <c:pt idx="0">
                  <c:v>4.56</c:v>
                </c:pt>
                <c:pt idx="1">
                  <c:v>7.03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Sheet1!$E$6</c:f>
              <c:strCache>
                <c:ptCount val="1"/>
                <c:pt idx="0">
                  <c:v>L5</c:v>
                </c:pt>
              </c:strCache>
            </c:strRef>
          </c:tx>
          <c:val>
            <c:numRef>
              <c:f>(Sheet1!$F$6,Sheet1!$J$6)</c:f>
              <c:numCache>
                <c:formatCode>General</c:formatCode>
                <c:ptCount val="2"/>
                <c:pt idx="0">
                  <c:v>4.62</c:v>
                </c:pt>
                <c:pt idx="1">
                  <c:v>6.93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Sheet1!$E$7</c:f>
              <c:strCache>
                <c:ptCount val="1"/>
                <c:pt idx="0">
                  <c:v>L6</c:v>
                </c:pt>
              </c:strCache>
            </c:strRef>
          </c:tx>
          <c:val>
            <c:numRef>
              <c:f>(Sheet1!$F$7,Sheet1!$J$7)</c:f>
              <c:numCache>
                <c:formatCode>General</c:formatCode>
                <c:ptCount val="2"/>
                <c:pt idx="0" formatCode="0.00">
                  <c:v>4.6</c:v>
                </c:pt>
                <c:pt idx="1">
                  <c:v>7.05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Sheet1!$E$8</c:f>
              <c:strCache>
                <c:ptCount val="1"/>
                <c:pt idx="0">
                  <c:v>D1</c:v>
                </c:pt>
              </c:strCache>
            </c:strRef>
          </c:tx>
          <c:val>
            <c:numRef>
              <c:f>(Sheet1!$F$8,Sheet1!$J$8)</c:f>
              <c:numCache>
                <c:formatCode>General</c:formatCode>
                <c:ptCount val="2"/>
                <c:pt idx="0">
                  <c:v>4.69</c:v>
                </c:pt>
                <c:pt idx="1">
                  <c:v>6.01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Sheet1!$E$9</c:f>
              <c:strCache>
                <c:ptCount val="1"/>
                <c:pt idx="0">
                  <c:v>D2</c:v>
                </c:pt>
              </c:strCache>
            </c:strRef>
          </c:tx>
          <c:val>
            <c:numRef>
              <c:f>(Sheet1!$F$9,Sheet1!$J$9)</c:f>
              <c:numCache>
                <c:formatCode>General</c:formatCode>
                <c:ptCount val="2"/>
                <c:pt idx="0">
                  <c:v>4.27</c:v>
                </c:pt>
                <c:pt idx="1">
                  <c:v>6.01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Sheet1!$E$10</c:f>
              <c:strCache>
                <c:ptCount val="1"/>
                <c:pt idx="0">
                  <c:v>D3</c:v>
                </c:pt>
              </c:strCache>
            </c:strRef>
          </c:tx>
          <c:val>
            <c:numRef>
              <c:f>(Sheet1!$F$10,Sheet1!$J$10)</c:f>
              <c:numCache>
                <c:formatCode>General</c:formatCode>
                <c:ptCount val="2"/>
                <c:pt idx="0">
                  <c:v>4.8</c:v>
                </c:pt>
                <c:pt idx="1">
                  <c:v>5.96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Sheet1!$E$11</c:f>
              <c:strCache>
                <c:ptCount val="1"/>
                <c:pt idx="0">
                  <c:v>D4</c:v>
                </c:pt>
              </c:strCache>
            </c:strRef>
          </c:tx>
          <c:val>
            <c:numRef>
              <c:f>(Sheet1!$F$11,Sheet1!$J$11)</c:f>
              <c:numCache>
                <c:formatCode>General</c:formatCode>
                <c:ptCount val="2"/>
                <c:pt idx="0">
                  <c:v>4.88</c:v>
                </c:pt>
                <c:pt idx="1">
                  <c:v>6.03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Sheet1!$E$12</c:f>
              <c:strCache>
                <c:ptCount val="1"/>
                <c:pt idx="0">
                  <c:v>D5</c:v>
                </c:pt>
              </c:strCache>
            </c:strRef>
          </c:tx>
          <c:val>
            <c:numRef>
              <c:f>(Sheet1!$F$12,Sheet1!$J$12)</c:f>
              <c:numCache>
                <c:formatCode>General</c:formatCode>
                <c:ptCount val="2"/>
                <c:pt idx="0">
                  <c:v>4.91</c:v>
                </c:pt>
                <c:pt idx="1">
                  <c:v>6.05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Sheet1!$E$13</c:f>
              <c:strCache>
                <c:ptCount val="1"/>
                <c:pt idx="0">
                  <c:v>D6</c:v>
                </c:pt>
              </c:strCache>
            </c:strRef>
          </c:tx>
          <c:val>
            <c:numRef>
              <c:f>(Sheet1!$F$13,Sheet1!$J$13)</c:f>
              <c:numCache>
                <c:formatCode>General</c:formatCode>
                <c:ptCount val="2"/>
                <c:pt idx="0">
                  <c:v>4.98</c:v>
                </c:pt>
                <c:pt idx="1">
                  <c:v>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97624"/>
        <c:axId val="2134290456"/>
      </c:lineChart>
      <c:catAx>
        <c:axId val="213659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4290456"/>
        <c:crosses val="autoZero"/>
        <c:auto val="1"/>
        <c:lblAlgn val="ctr"/>
        <c:lblOffset val="100"/>
        <c:noMultiLvlLbl val="0"/>
      </c:catAx>
      <c:valAx>
        <c:axId val="2134290456"/>
        <c:scaling>
          <c:orientation val="minMax"/>
          <c:max val="7.25"/>
          <c:min val="4.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</a:t>
                </a:r>
                <a:r>
                  <a:rPr lang="en-US" baseline="0"/>
                  <a:t> mg/L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597624"/>
        <c:crosses val="autoZero"/>
        <c:crossBetween val="between"/>
        <c:majorUnit val="0.2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18</xdr:row>
      <xdr:rowOff>19050</xdr:rowOff>
    </xdr:from>
    <xdr:to>
      <xdr:col>23</xdr:col>
      <xdr:colOff>533400</xdr:colOff>
      <xdr:row>57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P8" sqref="P8"/>
    </sheetView>
  </sheetViews>
  <sheetFormatPr baseColWidth="10" defaultRowHeight="15" x14ac:dyDescent="0"/>
  <cols>
    <col min="4" max="4" width="16" bestFit="1" customWidth="1"/>
    <col min="6" max="6" width="11.33203125" bestFit="1" customWidth="1"/>
    <col min="7" max="7" width="11.33203125" customWidth="1"/>
    <col min="9" max="9" width="11" bestFit="1" customWidth="1"/>
    <col min="13" max="13" width="12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24</v>
      </c>
      <c r="E1" t="s">
        <v>3</v>
      </c>
      <c r="F1" t="s">
        <v>6</v>
      </c>
      <c r="G1" t="s">
        <v>25</v>
      </c>
      <c r="H1" t="s">
        <v>4</v>
      </c>
      <c r="I1" t="s">
        <v>23</v>
      </c>
      <c r="J1" t="s">
        <v>7</v>
      </c>
      <c r="K1" t="s">
        <v>25</v>
      </c>
      <c r="L1" t="s">
        <v>5</v>
      </c>
      <c r="M1" t="s">
        <v>8</v>
      </c>
    </row>
    <row r="2" spans="1:13">
      <c r="A2" t="s">
        <v>9</v>
      </c>
      <c r="B2" t="s">
        <v>10</v>
      </c>
      <c r="C2" s="1">
        <v>42877</v>
      </c>
      <c r="D2">
        <v>27</v>
      </c>
      <c r="E2" t="s">
        <v>11</v>
      </c>
      <c r="F2">
        <v>4.34</v>
      </c>
      <c r="G2">
        <f>(F2/7.91)*100</f>
        <v>54.86725663716814</v>
      </c>
      <c r="H2" s="2">
        <v>0.3034722222222222</v>
      </c>
      <c r="I2">
        <v>27.3</v>
      </c>
      <c r="J2">
        <v>6.92</v>
      </c>
      <c r="K2">
        <f>(J2/7.64)*100</f>
        <v>90.575916230366488</v>
      </c>
      <c r="L2" s="2">
        <v>0.4458333333333333</v>
      </c>
      <c r="M2">
        <v>29</v>
      </c>
    </row>
    <row r="3" spans="1:13">
      <c r="A3" t="s">
        <v>9</v>
      </c>
      <c r="B3" t="s">
        <v>10</v>
      </c>
      <c r="C3" s="1">
        <v>42877</v>
      </c>
      <c r="D3">
        <v>27</v>
      </c>
      <c r="E3" t="s">
        <v>12</v>
      </c>
      <c r="F3">
        <v>4.45</v>
      </c>
      <c r="G3">
        <f t="shared" ref="G3:G13" si="0">(F3/7.91)*100</f>
        <v>56.257901390644761</v>
      </c>
      <c r="H3" s="2">
        <v>0.30624999999999997</v>
      </c>
      <c r="I3">
        <v>27.3</v>
      </c>
      <c r="J3">
        <v>6.91</v>
      </c>
      <c r="K3">
        <f t="shared" ref="K3:K13" si="1">(J3/7.64)*100</f>
        <v>90.44502617801048</v>
      </c>
      <c r="L3" s="2">
        <v>0.4465277777777778</v>
      </c>
      <c r="M3">
        <v>29</v>
      </c>
    </row>
    <row r="4" spans="1:13">
      <c r="A4" t="s">
        <v>9</v>
      </c>
      <c r="B4" t="s">
        <v>10</v>
      </c>
      <c r="C4" s="1">
        <v>42877</v>
      </c>
      <c r="D4">
        <v>27</v>
      </c>
      <c r="E4" t="s">
        <v>13</v>
      </c>
      <c r="F4">
        <v>4.53</v>
      </c>
      <c r="G4">
        <f t="shared" si="0"/>
        <v>57.2692793931732</v>
      </c>
      <c r="H4" s="2">
        <v>0.30763888888888891</v>
      </c>
      <c r="I4">
        <v>27.3</v>
      </c>
      <c r="J4">
        <v>6.95</v>
      </c>
      <c r="K4">
        <f t="shared" si="1"/>
        <v>90.968586387434556</v>
      </c>
      <c r="L4" s="2">
        <v>0.44722222222222219</v>
      </c>
      <c r="M4">
        <v>29</v>
      </c>
    </row>
    <row r="5" spans="1:13">
      <c r="A5" t="s">
        <v>9</v>
      </c>
      <c r="B5" t="s">
        <v>10</v>
      </c>
      <c r="C5" s="1">
        <v>42877</v>
      </c>
      <c r="D5">
        <v>27</v>
      </c>
      <c r="E5" t="s">
        <v>14</v>
      </c>
      <c r="F5">
        <v>4.5599999999999996</v>
      </c>
      <c r="G5">
        <f t="shared" si="0"/>
        <v>57.648546144121362</v>
      </c>
      <c r="H5" s="2">
        <v>0.30833333333333335</v>
      </c>
      <c r="I5">
        <v>27.3</v>
      </c>
      <c r="J5">
        <v>7.03</v>
      </c>
      <c r="K5">
        <f t="shared" si="1"/>
        <v>92.015706806282722</v>
      </c>
      <c r="L5" s="2">
        <v>0.44791666666666669</v>
      </c>
      <c r="M5">
        <v>29.9</v>
      </c>
    </row>
    <row r="6" spans="1:13">
      <c r="A6" t="s">
        <v>9</v>
      </c>
      <c r="B6" t="s">
        <v>10</v>
      </c>
      <c r="C6" s="1">
        <v>42877</v>
      </c>
      <c r="D6">
        <v>27</v>
      </c>
      <c r="E6" t="s">
        <v>15</v>
      </c>
      <c r="F6">
        <v>4.62</v>
      </c>
      <c r="G6">
        <f t="shared" si="0"/>
        <v>58.407079646017699</v>
      </c>
      <c r="H6" s="2">
        <v>0.30972222222222223</v>
      </c>
      <c r="I6">
        <v>27.3</v>
      </c>
      <c r="J6">
        <v>6.93</v>
      </c>
      <c r="K6">
        <f t="shared" si="1"/>
        <v>90.706806282722525</v>
      </c>
      <c r="L6" s="2">
        <v>0.44930555555555557</v>
      </c>
      <c r="M6">
        <v>29.9</v>
      </c>
    </row>
    <row r="7" spans="1:13">
      <c r="A7" t="s">
        <v>9</v>
      </c>
      <c r="B7" t="s">
        <v>10</v>
      </c>
      <c r="C7" s="1">
        <v>42877</v>
      </c>
      <c r="D7">
        <v>27</v>
      </c>
      <c r="E7" t="s">
        <v>16</v>
      </c>
      <c r="F7" s="3">
        <v>4.5999999999999996</v>
      </c>
      <c r="G7">
        <f t="shared" si="0"/>
        <v>58.154235145385577</v>
      </c>
      <c r="H7" s="2">
        <v>0.31041666666666667</v>
      </c>
      <c r="I7">
        <v>27.3</v>
      </c>
      <c r="J7">
        <v>7.05</v>
      </c>
      <c r="K7">
        <f t="shared" si="1"/>
        <v>92.277486910994767</v>
      </c>
      <c r="L7" s="2">
        <v>0.45</v>
      </c>
      <c r="M7" s="3">
        <v>29.9</v>
      </c>
    </row>
    <row r="8" spans="1:13">
      <c r="A8" t="s">
        <v>9</v>
      </c>
      <c r="B8" t="s">
        <v>10</v>
      </c>
      <c r="C8" s="1">
        <v>42877</v>
      </c>
      <c r="D8">
        <v>27</v>
      </c>
      <c r="E8" t="s">
        <v>17</v>
      </c>
      <c r="F8">
        <v>4.6900000000000004</v>
      </c>
      <c r="G8">
        <f t="shared" si="0"/>
        <v>59.292035398230091</v>
      </c>
      <c r="H8" s="2">
        <v>0.31180555555555556</v>
      </c>
      <c r="I8">
        <v>27.3</v>
      </c>
      <c r="J8">
        <v>6.01</v>
      </c>
      <c r="K8">
        <f t="shared" si="1"/>
        <v>78.66492146596859</v>
      </c>
      <c r="L8" s="2">
        <v>0.43958333333333338</v>
      </c>
      <c r="M8">
        <v>30</v>
      </c>
    </row>
    <row r="9" spans="1:13">
      <c r="A9" t="s">
        <v>9</v>
      </c>
      <c r="B9" t="s">
        <v>10</v>
      </c>
      <c r="C9" s="1">
        <v>42877</v>
      </c>
      <c r="D9">
        <v>27</v>
      </c>
      <c r="E9" t="s">
        <v>18</v>
      </c>
      <c r="F9">
        <v>4.2699999999999996</v>
      </c>
      <c r="G9">
        <f t="shared" si="0"/>
        <v>53.982300884955748</v>
      </c>
      <c r="H9" s="2">
        <v>0.31319444444444444</v>
      </c>
      <c r="I9">
        <v>27.7</v>
      </c>
      <c r="J9">
        <v>6.01</v>
      </c>
      <c r="K9">
        <f t="shared" si="1"/>
        <v>78.66492146596859</v>
      </c>
      <c r="L9" s="2">
        <v>0.44097222222222227</v>
      </c>
      <c r="M9">
        <v>29.6</v>
      </c>
    </row>
    <row r="10" spans="1:13">
      <c r="A10" t="s">
        <v>9</v>
      </c>
      <c r="B10" t="s">
        <v>10</v>
      </c>
      <c r="C10" s="1">
        <v>42877</v>
      </c>
      <c r="D10">
        <v>27</v>
      </c>
      <c r="E10" t="s">
        <v>19</v>
      </c>
      <c r="F10">
        <v>4.8</v>
      </c>
      <c r="G10">
        <f t="shared" si="0"/>
        <v>60.682680151706691</v>
      </c>
      <c r="H10" s="2">
        <v>0.31527777777777777</v>
      </c>
      <c r="I10">
        <v>27.7</v>
      </c>
      <c r="J10">
        <v>5.96</v>
      </c>
      <c r="K10">
        <f t="shared" si="1"/>
        <v>78.010471204188477</v>
      </c>
      <c r="L10" s="2">
        <v>0.44166666666666665</v>
      </c>
      <c r="M10">
        <v>29.6</v>
      </c>
    </row>
    <row r="11" spans="1:13">
      <c r="A11" t="s">
        <v>9</v>
      </c>
      <c r="B11" t="s">
        <v>10</v>
      </c>
      <c r="C11" s="1">
        <v>42877</v>
      </c>
      <c r="D11">
        <v>27</v>
      </c>
      <c r="E11" t="s">
        <v>20</v>
      </c>
      <c r="F11">
        <v>4.88</v>
      </c>
      <c r="G11">
        <f t="shared" si="0"/>
        <v>61.694058154235144</v>
      </c>
      <c r="H11" s="2">
        <v>0.31597222222222221</v>
      </c>
      <c r="I11">
        <v>27.7</v>
      </c>
      <c r="J11">
        <v>6.03</v>
      </c>
      <c r="K11">
        <f t="shared" si="1"/>
        <v>78.926701570680635</v>
      </c>
      <c r="L11" s="2">
        <v>0.44305555555555554</v>
      </c>
      <c r="M11">
        <v>29.6</v>
      </c>
    </row>
    <row r="12" spans="1:13">
      <c r="A12" t="s">
        <v>9</v>
      </c>
      <c r="B12" t="s">
        <v>10</v>
      </c>
      <c r="C12" s="1">
        <v>42877</v>
      </c>
      <c r="D12">
        <v>27</v>
      </c>
      <c r="E12" t="s">
        <v>21</v>
      </c>
      <c r="F12">
        <v>4.91</v>
      </c>
      <c r="G12">
        <f t="shared" si="0"/>
        <v>62.073324905183313</v>
      </c>
      <c r="H12" s="2">
        <v>0.31736111111111115</v>
      </c>
      <c r="I12">
        <v>28.4</v>
      </c>
      <c r="J12">
        <v>6.05</v>
      </c>
      <c r="K12">
        <f t="shared" si="1"/>
        <v>79.18848167539268</v>
      </c>
      <c r="L12" s="2">
        <v>0.44375000000000003</v>
      </c>
      <c r="M12">
        <v>29.6</v>
      </c>
    </row>
    <row r="13" spans="1:13">
      <c r="A13" t="s">
        <v>9</v>
      </c>
      <c r="B13" t="s">
        <v>10</v>
      </c>
      <c r="C13" s="1">
        <v>42877</v>
      </c>
      <c r="D13">
        <v>27</v>
      </c>
      <c r="E13" t="s">
        <v>22</v>
      </c>
      <c r="F13">
        <v>4.9800000000000004</v>
      </c>
      <c r="G13">
        <f t="shared" si="0"/>
        <v>62.958280657395704</v>
      </c>
      <c r="H13" s="2">
        <v>0.31805555555555554</v>
      </c>
      <c r="I13">
        <v>28.8</v>
      </c>
      <c r="J13">
        <v>6.05</v>
      </c>
      <c r="K13">
        <f t="shared" si="1"/>
        <v>79.18848167539268</v>
      </c>
      <c r="L13" s="2">
        <v>0.44513888888888892</v>
      </c>
      <c r="M13">
        <v>29.6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Childers</dc:creator>
  <cp:lastModifiedBy>Dan Childers</cp:lastModifiedBy>
  <dcterms:created xsi:type="dcterms:W3CDTF">2017-06-06T15:53:06Z</dcterms:created>
  <dcterms:modified xsi:type="dcterms:W3CDTF">2017-06-06T16:58:31Z</dcterms:modified>
</cp:coreProperties>
</file>