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0080" yWindow="460" windowWidth="33760" windowHeight="2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19" i="1"/>
  <c r="J18" i="1"/>
  <c r="J16" i="1"/>
  <c r="J15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<sst xmlns="http://schemas.openxmlformats.org/spreadsheetml/2006/main" count="55" uniqueCount="23">
  <si>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</si>
  <si>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</si>
  <si>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</si>
  <si>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</si>
  <si>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</si>
  <si>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</si>
  <si>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</si>
  <si>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</si>
  <si>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</si>
  <si>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</si>
  <si>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</si>
  <si>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</si>
  <si>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</si>
  <si>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</si>
  <si>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</si>
  <si>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</si>
  <si>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</si>
  <si>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</si>
  <si>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</si>
  <si>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</si>
  <si>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THATCHED</t>
  </si>
  <si>
    <t>M-1-W</t>
  </si>
  <si>
    <t xml:space="preserve">T. domingensis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</si>
</sst>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</cellXfs>
  <cellStyles count="6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2"/>
  <sheetViews>
    <sheetView tabSelected="1" workbookViewId="0">
      <selection activeCell="L14" sqref="L14"/>
    </sheetView>
  </sheetViews>
  <sheetFormatPr baseColWidth="10" defaultRowHeight="15" x14ac:dyDescent="0"/>
  <cols>
    <col min="2" max="2" width="10.83203125" style="7"/>
    <col min="4" max="4" width="14.33203125" customWidth="1"/>
    <col min="13" max="13" width="36.83203125" customWidth="1"/>
  </cols>
  <sheetData>
    <row r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1"/>
      <c r="Q1" s="1"/>
    </row>
    <row r="2" spans="1:17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2"/>
      <c r="Q2" s="2"/>
    </row>
    <row r="3" spans="1:17" ht="6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6">
        <v>41653</v>
      </c>
      <c r="B4" s="7" t="s">
        <v>21</v>
      </c>
      <c r="C4">
        <v>55</v>
      </c>
      <c r="D4" t="s">
        <v>19</v>
      </c>
      <c r="F4">
        <v>11.91</v>
      </c>
      <c r="J4">
        <f>51+114+181+224+261+275+281+271+280+275+278+279</f>
        <v>2770</v>
      </c>
      <c r="K4">
        <v>12</v>
      </c>
      <c r="L4">
        <v>281</v>
      </c>
    </row>
    <row r="5" spans="1:17">
      <c r="A5" s="6">
        <v>41653</v>
      </c>
      <c r="B5" s="7" t="s">
        <v>21</v>
      </c>
      <c r="C5">
        <v>55</v>
      </c>
      <c r="D5" t="s">
        <v>19</v>
      </c>
      <c r="F5">
        <v>0.9</v>
      </c>
      <c r="J5">
        <f>24+23+42+46</f>
        <v>135</v>
      </c>
      <c r="K5">
        <v>4</v>
      </c>
      <c r="L5">
        <v>46</v>
      </c>
    </row>
    <row r="6" spans="1:17">
      <c r="A6" s="6">
        <v>41653</v>
      </c>
      <c r="B6" s="7" t="s">
        <v>21</v>
      </c>
      <c r="C6">
        <v>55</v>
      </c>
      <c r="D6" t="s">
        <v>19</v>
      </c>
      <c r="F6">
        <v>14.05</v>
      </c>
      <c r="J6">
        <f>59+107+161+216+250+277+279+286+289+288+300+308+307</f>
        <v>3127</v>
      </c>
      <c r="K6">
        <v>13</v>
      </c>
      <c r="L6">
        <v>308</v>
      </c>
    </row>
    <row r="7" spans="1:17">
      <c r="A7" s="6">
        <v>41653</v>
      </c>
      <c r="B7" s="7" t="s">
        <v>21</v>
      </c>
      <c r="C7">
        <v>55</v>
      </c>
      <c r="D7" t="s">
        <v>19</v>
      </c>
      <c r="F7">
        <v>12.56</v>
      </c>
      <c r="J7">
        <f>77+327+327+331+331+344+345</f>
        <v>2082</v>
      </c>
      <c r="K7">
        <v>7</v>
      </c>
      <c r="L7">
        <v>345</v>
      </c>
    </row>
    <row r="8" spans="1:17">
      <c r="A8" s="6">
        <v>41653</v>
      </c>
      <c r="B8" s="7" t="s">
        <v>21</v>
      </c>
      <c r="C8">
        <v>49</v>
      </c>
      <c r="D8" t="s">
        <v>19</v>
      </c>
      <c r="F8">
        <v>7.2</v>
      </c>
      <c r="J8">
        <f>131+167+182+144+149+160+164+169+172</f>
        <v>1438</v>
      </c>
      <c r="K8">
        <v>9</v>
      </c>
      <c r="L8">
        <v>182</v>
      </c>
    </row>
    <row r="9" spans="1:17">
      <c r="A9" s="6">
        <v>41653</v>
      </c>
      <c r="B9" s="7" t="s">
        <v>21</v>
      </c>
      <c r="C9">
        <v>49</v>
      </c>
      <c r="D9" t="s">
        <v>19</v>
      </c>
      <c r="F9">
        <v>8.74</v>
      </c>
      <c r="J9">
        <f>98+142+178+236+281+280+282+290+290+300+303</f>
        <v>2680</v>
      </c>
      <c r="K9">
        <v>11</v>
      </c>
      <c r="L9">
        <v>303</v>
      </c>
    </row>
    <row r="10" spans="1:17">
      <c r="A10" s="6">
        <v>41653</v>
      </c>
      <c r="B10" s="7" t="s">
        <v>21</v>
      </c>
      <c r="C10">
        <v>49</v>
      </c>
      <c r="D10" s="10" t="s">
        <v>19</v>
      </c>
      <c r="F10">
        <v>7.6</v>
      </c>
      <c r="J10">
        <f>157+207+217+232+241+241</f>
        <v>1295</v>
      </c>
      <c r="K10">
        <v>6</v>
      </c>
      <c r="L10">
        <v>241</v>
      </c>
    </row>
    <row r="11" spans="1:17">
      <c r="A11" s="6">
        <v>41653</v>
      </c>
      <c r="B11" s="7" t="s">
        <v>21</v>
      </c>
      <c r="C11">
        <v>49</v>
      </c>
      <c r="D11" s="10" t="s">
        <v>19</v>
      </c>
      <c r="F11">
        <v>0.68</v>
      </c>
      <c r="J11">
        <f>30+39+47</f>
        <v>116</v>
      </c>
      <c r="K11">
        <v>3</v>
      </c>
      <c r="L11">
        <v>47</v>
      </c>
    </row>
    <row r="12" spans="1:17">
      <c r="A12" s="6">
        <v>41653</v>
      </c>
      <c r="B12" s="7" t="s">
        <v>21</v>
      </c>
      <c r="C12">
        <v>49</v>
      </c>
      <c r="D12" t="s">
        <v>19</v>
      </c>
      <c r="F12">
        <v>1.4</v>
      </c>
      <c r="J12">
        <f>34+92+100</f>
        <v>226</v>
      </c>
      <c r="K12">
        <v>3</v>
      </c>
      <c r="L12">
        <v>100</v>
      </c>
    </row>
    <row r="13" spans="1:17">
      <c r="A13" s="6">
        <v>41653</v>
      </c>
      <c r="B13" s="7" t="s">
        <v>21</v>
      </c>
      <c r="C13">
        <v>43</v>
      </c>
      <c r="D13" t="s">
        <v>19</v>
      </c>
      <c r="F13">
        <v>0.96</v>
      </c>
      <c r="J13">
        <f>40+47+47</f>
        <v>134</v>
      </c>
      <c r="K13">
        <v>3</v>
      </c>
      <c r="L13">
        <v>47</v>
      </c>
    </row>
    <row r="14" spans="1:17">
      <c r="A14" s="6">
        <v>41653</v>
      </c>
      <c r="B14" s="7" t="s">
        <v>21</v>
      </c>
      <c r="C14">
        <v>43</v>
      </c>
      <c r="D14" t="s">
        <v>19</v>
      </c>
      <c r="F14">
        <v>0.56000000000000005</v>
      </c>
      <c r="J14">
        <v>59</v>
      </c>
      <c r="K14">
        <v>1</v>
      </c>
      <c r="L14">
        <v>59</v>
      </c>
    </row>
    <row r="15" spans="1:17">
      <c r="A15" s="6">
        <v>41653</v>
      </c>
      <c r="B15" s="7" t="s">
        <v>21</v>
      </c>
      <c r="C15">
        <v>43</v>
      </c>
      <c r="D15" t="s">
        <v>19</v>
      </c>
      <c r="F15">
        <v>12.8</v>
      </c>
      <c r="J15">
        <f>90+192+215+246+263+293+301+303+317</f>
        <v>2220</v>
      </c>
      <c r="K15">
        <v>9</v>
      </c>
      <c r="L15">
        <v>317</v>
      </c>
    </row>
    <row r="16" spans="1:17">
      <c r="A16" s="6">
        <v>41653</v>
      </c>
      <c r="B16" s="7" t="s">
        <v>21</v>
      </c>
      <c r="C16">
        <v>43</v>
      </c>
      <c r="D16" t="s">
        <v>19</v>
      </c>
      <c r="F16">
        <v>0.49</v>
      </c>
      <c r="J16">
        <f>40+37+35</f>
        <v>112</v>
      </c>
      <c r="K16">
        <v>3</v>
      </c>
      <c r="L16">
        <v>40</v>
      </c>
    </row>
    <row r="17" spans="1:13">
      <c r="A17" s="6">
        <v>41653</v>
      </c>
      <c r="B17" s="7" t="s">
        <v>21</v>
      </c>
      <c r="C17">
        <v>18</v>
      </c>
      <c r="D17" t="s">
        <v>22</v>
      </c>
      <c r="F17">
        <v>1.1200000000000001</v>
      </c>
      <c r="J17">
        <v>119</v>
      </c>
      <c r="K17">
        <v>1</v>
      </c>
      <c r="L17">
        <v>119</v>
      </c>
    </row>
    <row r="18" spans="1:13">
      <c r="A18" s="6">
        <v>41653</v>
      </c>
      <c r="B18" s="7" t="s">
        <v>21</v>
      </c>
      <c r="C18">
        <v>18</v>
      </c>
      <c r="D18" t="s">
        <v>19</v>
      </c>
      <c r="F18">
        <v>4.33</v>
      </c>
      <c r="J18">
        <f>69+100+124+125+148+150+214</f>
        <v>930</v>
      </c>
      <c r="K18">
        <v>7</v>
      </c>
      <c r="L18">
        <v>214</v>
      </c>
    </row>
    <row r="19" spans="1:13">
      <c r="A19" s="6">
        <v>41653</v>
      </c>
      <c r="B19" s="7" t="s">
        <v>21</v>
      </c>
      <c r="C19">
        <v>18</v>
      </c>
      <c r="D19" t="s">
        <v>19</v>
      </c>
      <c r="F19">
        <v>6.19</v>
      </c>
      <c r="J19">
        <f>165+223+265+268+280+275+277</f>
        <v>1753</v>
      </c>
      <c r="K19">
        <v>7</v>
      </c>
      <c r="L19">
        <v>280</v>
      </c>
    </row>
    <row r="20" spans="1:13">
      <c r="A20" s="6">
        <v>41653</v>
      </c>
      <c r="B20" s="7" t="s">
        <v>21</v>
      </c>
      <c r="C20">
        <v>18</v>
      </c>
      <c r="D20" t="s">
        <v>19</v>
      </c>
      <c r="F20">
        <v>7.75</v>
      </c>
      <c r="J20">
        <f>246+281</f>
        <v>527</v>
      </c>
      <c r="K20">
        <v>2</v>
      </c>
      <c r="L20">
        <v>281</v>
      </c>
    </row>
    <row r="21" spans="1:13">
      <c r="A21" s="6">
        <v>41653</v>
      </c>
      <c r="B21" s="7" t="s">
        <v>21</v>
      </c>
      <c r="C21">
        <v>14</v>
      </c>
      <c r="M21" t="s">
        <v>20</v>
      </c>
    </row>
    <row r="22" spans="1:13">
      <c r="A22" s="6"/>
    </row>
    <row r="23" spans="1:13">
      <c r="A23" s="6"/>
    </row>
    <row r="24" spans="1:13">
      <c r="A24" s="6"/>
    </row>
    <row r="25" spans="1:13">
      <c r="A25" s="6"/>
    </row>
    <row r="26" spans="1:13">
      <c r="A26" s="6"/>
    </row>
    <row r="27" spans="1:13">
      <c r="A27" s="6"/>
    </row>
    <row r="28" spans="1:13">
      <c r="A28" s="6"/>
    </row>
    <row r="29" spans="1:13">
      <c r="A29" s="6"/>
    </row>
    <row r="30" spans="1:13">
      <c r="A30" s="6"/>
    </row>
    <row r="31" spans="1:13">
      <c r="A31" s="6"/>
    </row>
    <row r="32" spans="1:1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</sheetData>
  <sortState ref="A4:Q771">
    <sortCondition ref="B4:B771"/>
    <sortCondition ref="C4:C771"/>
    <sortCondition ref="D4:D771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2014-02-25T22:00:30Z</dcterms:modified>
</cp:coreProperties>
</file>