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eel/tres rios/datasets/tr-biological-tide/data/"/>
    </mc:Choice>
  </mc:AlternateContent>
  <xr:revisionPtr revIDLastSave="0" documentId="13_ncr:1_{6157594B-48D9-8440-A455-125917991EF1}" xr6:coauthVersionLast="36" xr6:coauthVersionMax="36" xr10:uidLastSave="{00000000-0000-0000-0000-000000000000}"/>
  <bookViews>
    <workbookView xWindow="120" yWindow="460" windowWidth="25440" windowHeight="15000" activeTab="1" xr2:uid="{00000000-000D-0000-FFFF-FFFF00000000}"/>
  </bookViews>
  <sheets>
    <sheet name="tr_biotide_flux" sheetId="1" r:id="rId1"/>
    <sheet name="cheat sheet" sheetId="2" r:id="rId2"/>
  </sheets>
  <calcPr calcId="181029"/>
</workbook>
</file>

<file path=xl/calcChain.xml><?xml version="1.0" encoding="utf-8"?>
<calcChain xmlns="http://schemas.openxmlformats.org/spreadsheetml/2006/main">
  <c r="B8" i="2" l="1"/>
  <c r="B6" i="2" l="1"/>
  <c r="B5" i="2"/>
</calcChain>
</file>

<file path=xl/sharedStrings.xml><?xml version="1.0" encoding="utf-8"?>
<sst xmlns="http://schemas.openxmlformats.org/spreadsheetml/2006/main" count="230" uniqueCount="70">
  <si>
    <t>meta data</t>
  </si>
  <si>
    <t>transpiration by species</t>
  </si>
  <si>
    <t>water budget</t>
  </si>
  <si>
    <t>water quality data</t>
  </si>
  <si>
    <t>date</t>
  </si>
  <si>
    <t>month</t>
  </si>
  <si>
    <t>year</t>
  </si>
  <si>
    <t>sam_et_m3H2O</t>
  </si>
  <si>
    <t>typha_et_m3H2O</t>
  </si>
  <si>
    <t>sacstab_et_m3H2O</t>
  </si>
  <si>
    <t>scal_et_m3H2O</t>
  </si>
  <si>
    <t>allspp_et_m3H2O</t>
  </si>
  <si>
    <t>monthly_frw1_outflow_m3</t>
  </si>
  <si>
    <t>monthly_frw1_inflow_m3</t>
  </si>
  <si>
    <t>monthly_frw1_deficit_m3</t>
  </si>
  <si>
    <t>monthly_precip_mm</t>
  </si>
  <si>
    <t>monthly_precip_m3</t>
  </si>
  <si>
    <t>monthly_evap_m3</t>
  </si>
  <si>
    <t>marsh_shore_no2</t>
  </si>
  <si>
    <t>marsh_shore_no2_se</t>
  </si>
  <si>
    <t>marsh_shore_no3</t>
  </si>
  <si>
    <t>marsh_shore_no3_se</t>
  </si>
  <si>
    <t>marsh_shore_nh4</t>
  </si>
  <si>
    <t>marsh_shore_nh4_se</t>
  </si>
  <si>
    <t>marsh_water_no2</t>
  </si>
  <si>
    <t>marsh_water_no2_se</t>
  </si>
  <si>
    <t>marsh_water_no3</t>
  </si>
  <si>
    <t>marsh_water_no3_se</t>
  </si>
  <si>
    <t>marsh_water_nh4</t>
  </si>
  <si>
    <t>marsh_water_nh4_se</t>
  </si>
  <si>
    <t>NA</t>
  </si>
  <si>
    <t>CONSTANTS</t>
  </si>
  <si>
    <t>These are a variety of constant values for reference in calculations</t>
  </si>
  <si>
    <t>tr - whole site area (m2)</t>
  </si>
  <si>
    <t>tr - vegetated marsh area (m2)</t>
  </si>
  <si>
    <t>tr - open water area (m2)</t>
  </si>
  <si>
    <t>water depth (average - 2011 to 2017) (m)</t>
  </si>
  <si>
    <t>tr - vegetated marsh water volume (m3)</t>
  </si>
  <si>
    <t>various water quantity/flux calculations - note: FRW1 = Flow Regulating Wetlands 1, our treatment cell at Tres Rios</t>
  </si>
  <si>
    <t>monthly water volume outflow</t>
  </si>
  <si>
    <t>monthly water volume inflow</t>
  </si>
  <si>
    <t>the difference of water inflow and outflow volumes (outflow - inflow)</t>
  </si>
  <si>
    <t>precipitation in mm</t>
  </si>
  <si>
    <t>precipitation in m3</t>
  </si>
  <si>
    <t>monthly open-water evaporation (not plant transpiration)</t>
  </si>
  <si>
    <t>total transpiration water volume from various plants species and all species combined (allspp)</t>
  </si>
  <si>
    <t>plant data</t>
  </si>
  <si>
    <t>monthly_stem_area_cm2</t>
  </si>
  <si>
    <t>monthly_stem_area_m2</t>
  </si>
  <si>
    <t>monthly_underwater_stem_volume_m3</t>
  </si>
  <si>
    <t>relevant data on plant physiology</t>
  </si>
  <si>
    <t>monthly sums of the total amount of area of plant stems across the entire vegetated marsh in m2</t>
  </si>
  <si>
    <t>monthly sums of the total amount of area of plant stems across the entire vegetated marsh in cm</t>
  </si>
  <si>
    <t>CHEAT SHEET FOR MAIN DATA SHEET</t>
  </si>
  <si>
    <t>Sawyer - see if you can make a formula to calcuate this using the data here so far. Hint: this is the volume of plant stems (assume plant shape is cylinder) that is below the surface of the water</t>
  </si>
  <si>
    <t>biological tide calculations</t>
  </si>
  <si>
    <t>this is where you will put your formulas + columns for your calculations</t>
  </si>
  <si>
    <t>schoenoplectus americanus</t>
  </si>
  <si>
    <t>typha spp - the combination of tyhpa domingensis and typha latifolia</t>
  </si>
  <si>
    <t>combination of schoenoplectus acutus and schoenoplectus tabernaemontani</t>
  </si>
  <si>
    <t>schoenoplectus californicus</t>
  </si>
  <si>
    <t>all species combined</t>
  </si>
  <si>
    <t>NO2 at marsh shore</t>
  </si>
  <si>
    <t>NO3 at marsh shore</t>
  </si>
  <si>
    <t>NH4 at marsh shore</t>
  </si>
  <si>
    <t>NO2 at open water</t>
  </si>
  <si>
    <t>bi-monthly water quality data averaged across all 3 of our sampling transects - all measurements are concentrations in units of mg/L</t>
  </si>
  <si>
    <t>NH4 at open water</t>
  </si>
  <si>
    <t>NO3 at open water</t>
  </si>
  <si>
    <t>standard error for this averaged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</si>
</sst>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/>
    <xf numFmtId="0" fontId="16" fillId="0" borderId="0" xfId="0" applyFont="1" applyAlignme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0"/>
  <sheetViews>
    <sheetView topLeftCell="S1" workbookViewId="0">
      <selection activeCell="I12" sqref="I12"/>
    </sheetView>
  </sheetViews>
  <sheetFormatPr baseColWidth="10" defaultRowHeight="16" x14ac:dyDescent="0.2"/>
  <cols>
    <col min="28" max="28" width="20" style="5" bestFit="1" customWidth="1"/>
    <col min="29" max="29" width="19.1640625" style="5" bestFit="1" customWidth="1"/>
    <col min="30" max="30" width="31.1640625" style="5" bestFit="1" customWidth="1"/>
  </cols>
  <sheetData>
    <row r="1" spans="1:31" x14ac:dyDescent="0.2">
      <c r="A1" s="7" t="s">
        <v>0</v>
      </c>
      <c r="B1" s="7"/>
      <c r="C1" s="7"/>
      <c r="D1" s="7"/>
      <c r="E1" s="7" t="s">
        <v>1</v>
      </c>
      <c r="F1" s="7"/>
      <c r="G1" s="7"/>
      <c r="H1" s="7"/>
      <c r="I1" s="7"/>
      <c r="J1" s="7" t="s">
        <v>2</v>
      </c>
      <c r="K1" s="7"/>
      <c r="L1" s="7"/>
      <c r="M1" s="7"/>
      <c r="N1" s="7"/>
      <c r="O1" s="7"/>
      <c r="P1" s="7" t="s">
        <v>3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 t="s">
        <v>46</v>
      </c>
      <c r="AC1" s="8"/>
      <c r="AD1" s="8"/>
      <c r="AE1" t="s">
        <v>55</v>
      </c>
    </row>
    <row r="2" spans="1:31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s="6" t="s">
        <v>47</v>
      </c>
      <c r="AC2" s="6" t="s">
        <v>48</v>
      </c>
      <c r="AD2" s="6" t="s">
        <v>49</v>
      </c>
    </row>
    <row r="3" spans="1:31" x14ac:dyDescent="0.2">
      <c r="A3">
        <v>1</v>
      </c>
      <c r="B3" s="1">
        <v>40725</v>
      </c>
      <c r="C3">
        <v>7</v>
      </c>
      <c r="D3">
        <v>2011</v>
      </c>
      <c r="E3">
        <v>59363.270499999999</v>
      </c>
      <c r="F3">
        <v>119898.51119999999</v>
      </c>
      <c r="G3">
        <v>100853.5635</v>
      </c>
      <c r="H3">
        <v>3851.827389</v>
      </c>
      <c r="I3">
        <v>283967.1727</v>
      </c>
      <c r="J3" t="s">
        <v>30</v>
      </c>
      <c r="K3" t="s">
        <v>30</v>
      </c>
      <c r="L3" t="s">
        <v>30</v>
      </c>
      <c r="M3">
        <v>8.1999999999999993</v>
      </c>
      <c r="N3">
        <v>1722</v>
      </c>
      <c r="O3">
        <v>0</v>
      </c>
      <c r="P3">
        <v>6.0966667000000002E-2</v>
      </c>
      <c r="Q3">
        <v>5.6018815999999999E-2</v>
      </c>
      <c r="R3">
        <v>0.45166666700000002</v>
      </c>
      <c r="S3">
        <v>0.43916704600000001</v>
      </c>
      <c r="T3">
        <v>0.30209999999999998</v>
      </c>
      <c r="U3">
        <v>0.13884071200000001</v>
      </c>
      <c r="V3">
        <v>0.22166666700000001</v>
      </c>
      <c r="W3">
        <v>5.7324611999999997E-2</v>
      </c>
      <c r="X3">
        <v>1.463333333</v>
      </c>
      <c r="Y3">
        <v>0.20019434999999999</v>
      </c>
      <c r="Z3">
        <v>0.51933333299999995</v>
      </c>
      <c r="AA3">
        <v>0.271932181</v>
      </c>
      <c r="AB3" s="6">
        <v>58059407.443401299</v>
      </c>
      <c r="AC3" s="6">
        <v>5805.9407443401296</v>
      </c>
      <c r="AD3" s="6"/>
    </row>
    <row r="4" spans="1:31" x14ac:dyDescent="0.2">
      <c r="A4">
        <v>2</v>
      </c>
      <c r="B4" s="1">
        <v>40756</v>
      </c>
      <c r="C4">
        <v>8</v>
      </c>
      <c r="D4">
        <v>2011</v>
      </c>
      <c r="E4">
        <v>40995.346010000001</v>
      </c>
      <c r="F4">
        <v>67321.841950000002</v>
      </c>
      <c r="G4">
        <v>75759.124320000003</v>
      </c>
      <c r="H4">
        <v>7193.6698669999996</v>
      </c>
      <c r="I4">
        <v>191269.98209999999</v>
      </c>
      <c r="J4" t="s">
        <v>30</v>
      </c>
      <c r="K4" t="s">
        <v>30</v>
      </c>
      <c r="L4" t="s">
        <v>30</v>
      </c>
      <c r="M4">
        <v>0</v>
      </c>
      <c r="N4">
        <v>0</v>
      </c>
      <c r="O4">
        <v>0</v>
      </c>
      <c r="AB4" s="6">
        <v>50259357.4897172</v>
      </c>
      <c r="AC4" s="6">
        <v>5025.9357489717204</v>
      </c>
      <c r="AD4" s="6"/>
    </row>
    <row r="5" spans="1:31" x14ac:dyDescent="0.2">
      <c r="A5">
        <v>3</v>
      </c>
      <c r="B5" s="1">
        <v>40787</v>
      </c>
      <c r="C5">
        <v>9</v>
      </c>
      <c r="D5">
        <v>2011</v>
      </c>
      <c r="E5">
        <v>22785.292839999998</v>
      </c>
      <c r="F5">
        <v>31156.330849999998</v>
      </c>
      <c r="G5">
        <v>48061.948219999998</v>
      </c>
      <c r="H5">
        <v>8408.8815149999991</v>
      </c>
      <c r="I5">
        <v>110412.4534</v>
      </c>
      <c r="J5" t="s">
        <v>30</v>
      </c>
      <c r="K5" t="s">
        <v>30</v>
      </c>
      <c r="L5" t="s">
        <v>30</v>
      </c>
      <c r="M5">
        <v>1</v>
      </c>
      <c r="N5">
        <v>210</v>
      </c>
      <c r="O5">
        <v>0</v>
      </c>
      <c r="P5">
        <v>3.3E-3</v>
      </c>
      <c r="Q5">
        <v>4.5923900000000001E-4</v>
      </c>
      <c r="R5">
        <v>1.5733332999999999E-2</v>
      </c>
      <c r="S5">
        <v>3.7533689999999999E-3</v>
      </c>
      <c r="T5">
        <v>4.2766667000000001E-2</v>
      </c>
      <c r="U5">
        <v>1.9460159000000001E-2</v>
      </c>
      <c r="V5">
        <v>0.241666667</v>
      </c>
      <c r="W5">
        <v>1.8888562000000001E-2</v>
      </c>
      <c r="X5">
        <v>4.3266666669999996</v>
      </c>
      <c r="Y5">
        <v>0.22153504900000001</v>
      </c>
      <c r="Z5">
        <v>0.58566666700000003</v>
      </c>
      <c r="AA5">
        <v>0.171262307</v>
      </c>
      <c r="AB5" s="6">
        <v>72646449.659227997</v>
      </c>
      <c r="AC5" s="6">
        <v>7264.6449659228001</v>
      </c>
      <c r="AD5" s="6"/>
    </row>
    <row r="6" spans="1:31" x14ac:dyDescent="0.2">
      <c r="A6">
        <v>4</v>
      </c>
      <c r="B6" s="1">
        <v>40817</v>
      </c>
      <c r="C6">
        <v>10</v>
      </c>
      <c r="D6">
        <v>2011</v>
      </c>
      <c r="E6">
        <v>14278.57537</v>
      </c>
      <c r="F6">
        <v>23909.570039999999</v>
      </c>
      <c r="G6">
        <v>34198.066590000002</v>
      </c>
      <c r="H6">
        <v>8556.2503340000003</v>
      </c>
      <c r="I6">
        <v>80942.462329999995</v>
      </c>
      <c r="J6" t="s">
        <v>30</v>
      </c>
      <c r="K6" t="s">
        <v>30</v>
      </c>
      <c r="L6" t="s">
        <v>30</v>
      </c>
      <c r="M6">
        <v>8.4</v>
      </c>
      <c r="N6">
        <v>1764</v>
      </c>
      <c r="O6">
        <v>0</v>
      </c>
      <c r="AB6" s="6">
        <v>56575950.2794782</v>
      </c>
      <c r="AC6" s="6">
        <v>5657.5950279478202</v>
      </c>
      <c r="AD6" s="6"/>
    </row>
    <row r="7" spans="1:31" x14ac:dyDescent="0.2">
      <c r="A7">
        <v>5</v>
      </c>
      <c r="B7" s="1">
        <v>40848</v>
      </c>
      <c r="C7">
        <v>11</v>
      </c>
      <c r="D7">
        <v>2011</v>
      </c>
      <c r="E7">
        <v>5328.0973800000002</v>
      </c>
      <c r="F7">
        <v>11101.30731</v>
      </c>
      <c r="G7">
        <v>13472.822469999999</v>
      </c>
      <c r="H7">
        <v>5248.4545609999996</v>
      </c>
      <c r="I7">
        <v>35150.681709999997</v>
      </c>
      <c r="J7" t="s">
        <v>30</v>
      </c>
      <c r="K7" t="s">
        <v>30</v>
      </c>
      <c r="L7" t="s">
        <v>30</v>
      </c>
      <c r="M7">
        <v>19.3</v>
      </c>
      <c r="N7">
        <v>4053</v>
      </c>
      <c r="O7">
        <v>0</v>
      </c>
      <c r="P7">
        <v>5.77E-3</v>
      </c>
      <c r="Q7">
        <v>1.7721169999999999E-3</v>
      </c>
      <c r="R7">
        <v>1.3173333000000001E-2</v>
      </c>
      <c r="S7">
        <v>3.846216E-3</v>
      </c>
      <c r="T7">
        <v>0.2407</v>
      </c>
      <c r="U7">
        <v>0.21624075300000001</v>
      </c>
      <c r="V7">
        <v>0.23699999999999999</v>
      </c>
      <c r="W7">
        <v>1.8330302999999999E-2</v>
      </c>
      <c r="X7" t="s">
        <v>30</v>
      </c>
      <c r="Y7" t="s">
        <v>30</v>
      </c>
      <c r="Z7" t="s">
        <v>30</v>
      </c>
      <c r="AA7" t="s">
        <v>30</v>
      </c>
      <c r="AB7" s="6">
        <v>30358128.2351662</v>
      </c>
      <c r="AC7" s="6">
        <v>3035.81282351662</v>
      </c>
      <c r="AD7" s="6"/>
    </row>
    <row r="8" spans="1:31" x14ac:dyDescent="0.2">
      <c r="A8">
        <v>6</v>
      </c>
      <c r="B8" s="1">
        <v>40878</v>
      </c>
      <c r="C8">
        <v>12</v>
      </c>
      <c r="D8">
        <v>2011</v>
      </c>
      <c r="E8">
        <v>1013.0702659999999</v>
      </c>
      <c r="F8">
        <v>3376.1033600000001</v>
      </c>
      <c r="G8">
        <v>2352.1813539999998</v>
      </c>
      <c r="H8">
        <v>2497.208122</v>
      </c>
      <c r="I8">
        <v>9003.0819329999995</v>
      </c>
      <c r="J8" t="s">
        <v>30</v>
      </c>
      <c r="K8" t="s">
        <v>30</v>
      </c>
      <c r="L8" t="s">
        <v>30</v>
      </c>
      <c r="M8">
        <v>28.8</v>
      </c>
      <c r="N8">
        <v>6048</v>
      </c>
      <c r="O8">
        <v>0</v>
      </c>
      <c r="AB8" s="6">
        <v>62065015.485358201</v>
      </c>
      <c r="AC8" s="6">
        <v>6206.5015485358199</v>
      </c>
      <c r="AD8" s="6"/>
    </row>
    <row r="9" spans="1:31" x14ac:dyDescent="0.2">
      <c r="A9">
        <v>7</v>
      </c>
      <c r="B9" s="1">
        <v>40909</v>
      </c>
      <c r="C9">
        <v>1</v>
      </c>
      <c r="D9">
        <v>2012</v>
      </c>
      <c r="E9">
        <v>1981.9150460000001</v>
      </c>
      <c r="F9">
        <v>3660.9636209999999</v>
      </c>
      <c r="G9">
        <v>4850.6603830000004</v>
      </c>
      <c r="H9">
        <v>2660.175299</v>
      </c>
      <c r="I9">
        <v>13153.71435</v>
      </c>
      <c r="J9">
        <v>2903674.0109999999</v>
      </c>
      <c r="K9">
        <v>0</v>
      </c>
      <c r="L9">
        <v>-2903674.0109999999</v>
      </c>
      <c r="M9">
        <v>0.5</v>
      </c>
      <c r="N9">
        <v>105</v>
      </c>
      <c r="O9">
        <v>0</v>
      </c>
      <c r="P9">
        <v>9.7133329999999993E-3</v>
      </c>
      <c r="Q9">
        <v>4.5947840000000002E-3</v>
      </c>
      <c r="R9">
        <v>4.8036666999999998E-2</v>
      </c>
      <c r="S9">
        <v>2.2196239E-2</v>
      </c>
      <c r="T9">
        <v>0.205666667</v>
      </c>
      <c r="U9">
        <v>0.142358612</v>
      </c>
      <c r="V9">
        <v>0.255</v>
      </c>
      <c r="W9">
        <v>4.3588990000000003E-3</v>
      </c>
      <c r="X9">
        <v>4.4066666669999996</v>
      </c>
      <c r="Y9">
        <v>0.637608379</v>
      </c>
      <c r="Z9">
        <v>0.88866666699999997</v>
      </c>
      <c r="AA9">
        <v>0.15164138999999999</v>
      </c>
      <c r="AB9" s="6">
        <v>66896681.513448998</v>
      </c>
      <c r="AC9" s="6">
        <v>6689.6681513449003</v>
      </c>
      <c r="AD9" s="6"/>
    </row>
    <row r="10" spans="1:31" x14ac:dyDescent="0.2">
      <c r="A10">
        <v>8</v>
      </c>
      <c r="B10" s="1">
        <v>40940</v>
      </c>
      <c r="C10">
        <v>2</v>
      </c>
      <c r="D10">
        <v>2012</v>
      </c>
      <c r="E10">
        <v>1512.6273679999999</v>
      </c>
      <c r="F10">
        <v>3365.7407760000001</v>
      </c>
      <c r="G10">
        <v>5221.8544099999999</v>
      </c>
      <c r="H10">
        <v>2629.2680089999999</v>
      </c>
      <c r="I10">
        <v>12729.49056</v>
      </c>
      <c r="J10">
        <v>2315438.344</v>
      </c>
      <c r="K10">
        <v>0</v>
      </c>
      <c r="L10">
        <v>-2315438.344</v>
      </c>
      <c r="M10">
        <v>0.5</v>
      </c>
      <c r="N10">
        <v>105</v>
      </c>
      <c r="O10">
        <v>0</v>
      </c>
      <c r="AB10" s="6">
        <v>77498442.920185104</v>
      </c>
      <c r="AC10" s="6">
        <v>7749.8442920185098</v>
      </c>
      <c r="AD10" s="6"/>
    </row>
    <row r="11" spans="1:31" x14ac:dyDescent="0.2">
      <c r="A11">
        <v>9</v>
      </c>
      <c r="B11" s="1">
        <v>40969</v>
      </c>
      <c r="C11">
        <v>3</v>
      </c>
      <c r="D11">
        <v>2012</v>
      </c>
      <c r="E11">
        <v>3168.4407759999999</v>
      </c>
      <c r="F11">
        <v>10483.72732</v>
      </c>
      <c r="G11">
        <v>10001.24943</v>
      </c>
      <c r="H11">
        <v>4552.333412</v>
      </c>
      <c r="I11">
        <v>28205.750940000002</v>
      </c>
      <c r="J11">
        <v>3484662.44</v>
      </c>
      <c r="K11">
        <v>0</v>
      </c>
      <c r="L11">
        <v>-3484662.44</v>
      </c>
      <c r="M11">
        <v>13.2</v>
      </c>
      <c r="N11">
        <v>2772</v>
      </c>
      <c r="O11">
        <v>0</v>
      </c>
      <c r="P11">
        <v>6.8466669999999999E-3</v>
      </c>
      <c r="Q11">
        <v>1.6862610000000001E-3</v>
      </c>
      <c r="R11">
        <v>4.0696666999999999E-2</v>
      </c>
      <c r="S11">
        <v>1.9695364E-2</v>
      </c>
      <c r="T11">
        <v>5.4800000000000001E-2</v>
      </c>
      <c r="U11">
        <v>2.0812735999999998E-2</v>
      </c>
      <c r="V11">
        <v>0.25266666700000001</v>
      </c>
      <c r="W11">
        <v>1.3691035000000001E-2</v>
      </c>
      <c r="X11">
        <v>2.2066666669999999</v>
      </c>
      <c r="Y11">
        <v>6.0644684999999997E-2</v>
      </c>
      <c r="Z11">
        <v>1.3533333329999999</v>
      </c>
      <c r="AA11">
        <v>0.14745997599999999</v>
      </c>
      <c r="AB11" s="6">
        <v>79550408.421911895</v>
      </c>
      <c r="AC11" s="6">
        <v>7955.0408421911898</v>
      </c>
      <c r="AD11" s="6"/>
    </row>
    <row r="12" spans="1:31" x14ac:dyDescent="0.2">
      <c r="A12">
        <v>10</v>
      </c>
      <c r="B12" s="1">
        <v>41000</v>
      </c>
      <c r="C12">
        <v>4</v>
      </c>
      <c r="D12">
        <v>2012</v>
      </c>
      <c r="E12">
        <v>8928.3600019999994</v>
      </c>
      <c r="F12">
        <v>29596.244070000001</v>
      </c>
      <c r="G12">
        <v>21099.629840000001</v>
      </c>
      <c r="H12">
        <v>8588.7297799999997</v>
      </c>
      <c r="I12">
        <v>68212.963690000004</v>
      </c>
      <c r="J12">
        <v>3035285.1719999998</v>
      </c>
      <c r="K12">
        <v>0</v>
      </c>
      <c r="L12">
        <v>-3035285.1719999998</v>
      </c>
      <c r="M12">
        <v>0.5</v>
      </c>
      <c r="N12">
        <v>105</v>
      </c>
      <c r="O12">
        <v>0</v>
      </c>
      <c r="AB12" s="6">
        <v>31589756.873642899</v>
      </c>
      <c r="AC12" s="6">
        <v>3158.97568736429</v>
      </c>
      <c r="AD12" s="6"/>
    </row>
    <row r="13" spans="1:31" x14ac:dyDescent="0.2">
      <c r="A13">
        <v>11</v>
      </c>
      <c r="B13" s="1">
        <v>41030</v>
      </c>
      <c r="C13">
        <v>5</v>
      </c>
      <c r="D13">
        <v>2012</v>
      </c>
      <c r="E13">
        <v>21479.526320000001</v>
      </c>
      <c r="F13">
        <v>62412.147490000003</v>
      </c>
      <c r="G13">
        <v>44433.860439999997</v>
      </c>
      <c r="H13">
        <v>13115.011689999999</v>
      </c>
      <c r="I13">
        <v>141440.5459</v>
      </c>
      <c r="J13">
        <v>2738621.7850000001</v>
      </c>
      <c r="K13">
        <v>0</v>
      </c>
      <c r="L13">
        <v>-2738621.7850000001</v>
      </c>
      <c r="M13">
        <v>0</v>
      </c>
      <c r="N13">
        <v>0</v>
      </c>
      <c r="O13">
        <v>0</v>
      </c>
      <c r="P13" t="s">
        <v>30</v>
      </c>
      <c r="Q13" t="s">
        <v>30</v>
      </c>
      <c r="R13" t="s">
        <v>30</v>
      </c>
      <c r="S13" t="s">
        <v>30</v>
      </c>
      <c r="T13">
        <v>3.8628166999999998E-2</v>
      </c>
      <c r="U13">
        <v>2.4322147999999998E-2</v>
      </c>
      <c r="V13" t="s">
        <v>30</v>
      </c>
      <c r="W13" t="s">
        <v>30</v>
      </c>
      <c r="X13">
        <v>2.7033333329999998</v>
      </c>
      <c r="Y13">
        <v>0.190991565</v>
      </c>
      <c r="Z13">
        <v>0.36933333299999999</v>
      </c>
      <c r="AA13">
        <v>0.165837605</v>
      </c>
      <c r="AB13" s="6">
        <v>22619563.502330501</v>
      </c>
      <c r="AC13" s="6">
        <v>2261.9563502330502</v>
      </c>
      <c r="AD13" s="6"/>
    </row>
    <row r="14" spans="1:31" x14ac:dyDescent="0.2">
      <c r="A14">
        <v>12</v>
      </c>
      <c r="B14" s="1">
        <v>41061</v>
      </c>
      <c r="C14">
        <v>6</v>
      </c>
      <c r="D14">
        <v>2012</v>
      </c>
      <c r="E14">
        <v>36570.893580000004</v>
      </c>
      <c r="F14">
        <v>93988.560710000005</v>
      </c>
      <c r="G14">
        <v>71520.768290000007</v>
      </c>
      <c r="H14">
        <v>14549.48806</v>
      </c>
      <c r="I14">
        <v>216629.71059999999</v>
      </c>
      <c r="J14">
        <v>3565383.3760000002</v>
      </c>
      <c r="K14">
        <v>0</v>
      </c>
      <c r="L14">
        <v>-3565383.3760000002</v>
      </c>
      <c r="M14">
        <v>0</v>
      </c>
      <c r="N14">
        <v>0</v>
      </c>
      <c r="O14">
        <v>0</v>
      </c>
      <c r="AB14" s="6">
        <v>77148152.667267799</v>
      </c>
      <c r="AC14" s="6">
        <v>7714.8152667267796</v>
      </c>
      <c r="AD14" s="6"/>
    </row>
    <row r="15" spans="1:31" x14ac:dyDescent="0.2">
      <c r="A15">
        <v>13</v>
      </c>
      <c r="B15" s="1">
        <v>41091</v>
      </c>
      <c r="C15">
        <v>7</v>
      </c>
      <c r="D15">
        <v>2012</v>
      </c>
      <c r="E15">
        <v>40277.277750000001</v>
      </c>
      <c r="F15">
        <v>95140.118019999994</v>
      </c>
      <c r="G15">
        <v>67541.693079999997</v>
      </c>
      <c r="H15">
        <v>11352.47112</v>
      </c>
      <c r="I15">
        <v>214311.56</v>
      </c>
      <c r="J15">
        <v>4301222.4879999999</v>
      </c>
      <c r="K15">
        <v>0</v>
      </c>
      <c r="L15">
        <v>-4301222.4879999999</v>
      </c>
      <c r="M15">
        <v>27.8</v>
      </c>
      <c r="N15">
        <v>5838</v>
      </c>
      <c r="O15">
        <v>0</v>
      </c>
      <c r="P15">
        <v>1.3543332999999999E-2</v>
      </c>
      <c r="Q15">
        <v>3.7448020000000002E-3</v>
      </c>
      <c r="R15">
        <v>1.9033333E-2</v>
      </c>
      <c r="S15">
        <v>9.8136530000000003E-3</v>
      </c>
      <c r="T15">
        <v>6.4533332999999998E-2</v>
      </c>
      <c r="U15">
        <v>3.1919291000000002E-2</v>
      </c>
      <c r="V15">
        <v>0.133333333</v>
      </c>
      <c r="W15">
        <v>8.9504809999999997E-3</v>
      </c>
      <c r="X15">
        <v>2.7933333330000001</v>
      </c>
      <c r="Y15">
        <v>0.32338487599999999</v>
      </c>
      <c r="Z15">
        <v>0.39066666700000002</v>
      </c>
      <c r="AA15">
        <v>7.9350138000000001E-2</v>
      </c>
      <c r="AB15" s="6">
        <v>64162567.592018798</v>
      </c>
      <c r="AC15" s="6">
        <v>6416.2567592018804</v>
      </c>
      <c r="AD15" s="6"/>
    </row>
    <row r="16" spans="1:31" x14ac:dyDescent="0.2">
      <c r="A16">
        <v>14</v>
      </c>
      <c r="B16" s="1">
        <v>41122</v>
      </c>
      <c r="C16">
        <v>8</v>
      </c>
      <c r="D16">
        <v>2012</v>
      </c>
      <c r="E16">
        <v>40982.501949999998</v>
      </c>
      <c r="F16">
        <v>85981.513479999994</v>
      </c>
      <c r="G16">
        <v>49718.864179999997</v>
      </c>
      <c r="H16">
        <v>6717.3575899999996</v>
      </c>
      <c r="I16">
        <v>183400.2372</v>
      </c>
      <c r="J16">
        <v>3951165.202</v>
      </c>
      <c r="K16">
        <v>0</v>
      </c>
      <c r="L16">
        <v>-3951165.202</v>
      </c>
      <c r="M16">
        <v>45.9</v>
      </c>
      <c r="N16">
        <v>9639</v>
      </c>
      <c r="O16">
        <v>0</v>
      </c>
      <c r="AB16" s="6">
        <v>104158664.10642301</v>
      </c>
      <c r="AC16" s="6">
        <v>10415.8664106423</v>
      </c>
      <c r="AD16" s="6"/>
    </row>
    <row r="17" spans="1:30" x14ac:dyDescent="0.2">
      <c r="A17">
        <v>15</v>
      </c>
      <c r="B17" s="1">
        <v>41153</v>
      </c>
      <c r="C17">
        <v>9</v>
      </c>
      <c r="D17">
        <v>2012</v>
      </c>
      <c r="E17">
        <v>16490.78024</v>
      </c>
      <c r="F17">
        <v>32999.71701</v>
      </c>
      <c r="G17">
        <v>16137.657569999999</v>
      </c>
      <c r="H17">
        <v>1873.0476249999999</v>
      </c>
      <c r="I17">
        <v>67501.202439999994</v>
      </c>
      <c r="J17">
        <v>3430238.4190000002</v>
      </c>
      <c r="K17">
        <v>0</v>
      </c>
      <c r="L17">
        <v>-3430238.4190000002</v>
      </c>
      <c r="M17">
        <v>7.7</v>
      </c>
      <c r="N17">
        <v>1617</v>
      </c>
      <c r="O17">
        <v>0</v>
      </c>
      <c r="P17">
        <v>2.1513332999999999E-2</v>
      </c>
      <c r="Q17">
        <v>1.3255169000000001E-2</v>
      </c>
      <c r="R17">
        <v>5.0270000000000002E-2</v>
      </c>
      <c r="S17">
        <v>3.4636371999999999E-2</v>
      </c>
      <c r="T17">
        <v>9.4066667000000007E-2</v>
      </c>
      <c r="U17">
        <v>2.1310508999999998E-2</v>
      </c>
      <c r="V17">
        <v>0.172666667</v>
      </c>
      <c r="W17">
        <v>1.4621141000000001E-2</v>
      </c>
      <c r="X17">
        <v>2.63</v>
      </c>
      <c r="Y17">
        <v>0.23437861099999999</v>
      </c>
      <c r="Z17">
        <v>0.64966666699999998</v>
      </c>
      <c r="AA17">
        <v>6.8167277999999998E-2</v>
      </c>
      <c r="AB17" s="6">
        <v>70171956.303097099</v>
      </c>
      <c r="AC17" s="6">
        <v>7017.1956303097104</v>
      </c>
      <c r="AD17" s="6"/>
    </row>
    <row r="18" spans="1:30" x14ac:dyDescent="0.2">
      <c r="A18">
        <v>16</v>
      </c>
      <c r="B18" s="1">
        <v>41183</v>
      </c>
      <c r="C18">
        <v>10</v>
      </c>
      <c r="D18">
        <v>2012</v>
      </c>
      <c r="E18">
        <v>14276.081340000001</v>
      </c>
      <c r="F18">
        <v>30449.661889999999</v>
      </c>
      <c r="G18">
        <v>16007.230089999999</v>
      </c>
      <c r="H18">
        <v>2538.1890509999998</v>
      </c>
      <c r="I18">
        <v>63271.162380000002</v>
      </c>
      <c r="J18">
        <v>4840171.0999999996</v>
      </c>
      <c r="K18">
        <v>5365799.16</v>
      </c>
      <c r="L18">
        <v>525628.06030000001</v>
      </c>
      <c r="M18">
        <v>0</v>
      </c>
      <c r="N18">
        <v>0</v>
      </c>
      <c r="O18">
        <v>0</v>
      </c>
      <c r="AB18" s="6">
        <v>50673022.823895</v>
      </c>
      <c r="AC18" s="6">
        <v>5067.3022823894999</v>
      </c>
      <c r="AD18" s="6"/>
    </row>
    <row r="19" spans="1:30" x14ac:dyDescent="0.2">
      <c r="A19">
        <v>17</v>
      </c>
      <c r="B19" s="1">
        <v>41214</v>
      </c>
      <c r="C19">
        <v>11</v>
      </c>
      <c r="D19">
        <v>2012</v>
      </c>
      <c r="E19">
        <v>3902.9983999999999</v>
      </c>
      <c r="F19">
        <v>9504.3960360000001</v>
      </c>
      <c r="G19">
        <v>5096.9526500000002</v>
      </c>
      <c r="H19">
        <v>1426.8270789999999</v>
      </c>
      <c r="I19">
        <v>19931.174169999998</v>
      </c>
      <c r="J19">
        <v>3894149.2</v>
      </c>
      <c r="K19">
        <v>4235670.5640000002</v>
      </c>
      <c r="L19">
        <v>341521.36420000001</v>
      </c>
      <c r="M19">
        <v>0.5</v>
      </c>
      <c r="N19">
        <v>105</v>
      </c>
      <c r="O19">
        <v>0</v>
      </c>
      <c r="P19">
        <v>3.1526332999999997E-2</v>
      </c>
      <c r="Q19">
        <v>2.9551104000000002E-2</v>
      </c>
      <c r="R19">
        <v>0.1787</v>
      </c>
      <c r="S19">
        <v>0.166307917</v>
      </c>
      <c r="T19">
        <v>0.10893333299999999</v>
      </c>
      <c r="U19">
        <v>4.8145936E-2</v>
      </c>
      <c r="V19">
        <v>0.222</v>
      </c>
      <c r="W19">
        <v>3.0413813000000001E-2</v>
      </c>
      <c r="X19">
        <v>3.3</v>
      </c>
      <c r="Y19">
        <v>0.21221058700000001</v>
      </c>
      <c r="Z19">
        <v>0.81766666700000001</v>
      </c>
      <c r="AA19">
        <v>0.22726220799999999</v>
      </c>
      <c r="AB19" s="6">
        <v>47594578.9785394</v>
      </c>
      <c r="AC19" s="6">
        <v>4759.4578978539403</v>
      </c>
      <c r="AD19" s="6"/>
    </row>
    <row r="20" spans="1:30" x14ac:dyDescent="0.2">
      <c r="A20">
        <v>18</v>
      </c>
      <c r="B20" s="1">
        <v>41244</v>
      </c>
      <c r="C20">
        <v>12</v>
      </c>
      <c r="D20">
        <v>2012</v>
      </c>
      <c r="E20">
        <v>332.94815440000002</v>
      </c>
      <c r="F20">
        <v>990.44089880000001</v>
      </c>
      <c r="G20">
        <v>528.86759719999998</v>
      </c>
      <c r="H20">
        <v>313.59473889999998</v>
      </c>
      <c r="I20">
        <v>2165.8513889999999</v>
      </c>
      <c r="J20">
        <v>4290962.2</v>
      </c>
      <c r="K20">
        <v>4627657.8839999996</v>
      </c>
      <c r="L20">
        <v>336695.6839</v>
      </c>
      <c r="M20">
        <v>25.2</v>
      </c>
      <c r="N20">
        <v>5292</v>
      </c>
      <c r="O20">
        <v>0</v>
      </c>
      <c r="AB20" s="6">
        <v>86817530.955187604</v>
      </c>
      <c r="AC20" s="6">
        <v>8681.7530955187594</v>
      </c>
      <c r="AD20" s="6"/>
    </row>
    <row r="21" spans="1:30" x14ac:dyDescent="0.2">
      <c r="A21">
        <v>19</v>
      </c>
      <c r="B21" s="1">
        <v>41275</v>
      </c>
      <c r="C21">
        <v>1</v>
      </c>
      <c r="D21">
        <v>2013</v>
      </c>
      <c r="E21">
        <v>131.80097180000001</v>
      </c>
      <c r="F21">
        <v>763.77217829999995</v>
      </c>
      <c r="G21">
        <v>489.42311169999999</v>
      </c>
      <c r="H21">
        <v>790.06081819999997</v>
      </c>
      <c r="I21">
        <v>2139.260409</v>
      </c>
      <c r="J21">
        <v>4270875.2</v>
      </c>
      <c r="K21" t="s">
        <v>30</v>
      </c>
      <c r="L21" t="s">
        <v>30</v>
      </c>
      <c r="M21">
        <v>31</v>
      </c>
      <c r="N21">
        <v>6510</v>
      </c>
      <c r="O21">
        <v>0</v>
      </c>
      <c r="P21">
        <v>8.4533333000000002E-2</v>
      </c>
      <c r="Q21">
        <v>4.4466367E-2</v>
      </c>
      <c r="R21" t="s">
        <v>30</v>
      </c>
      <c r="S21" t="s">
        <v>30</v>
      </c>
      <c r="T21" t="s">
        <v>30</v>
      </c>
      <c r="U21" t="s">
        <v>30</v>
      </c>
      <c r="V21">
        <v>0.33766666699999998</v>
      </c>
      <c r="W21">
        <v>3.1671929000000001E-2</v>
      </c>
      <c r="X21">
        <v>3.076666667</v>
      </c>
      <c r="Y21">
        <v>3.2829525999999998E-2</v>
      </c>
      <c r="Z21">
        <v>1.44</v>
      </c>
      <c r="AA21">
        <v>4.9328828999999998E-2</v>
      </c>
      <c r="AB21" s="6">
        <v>79437023.405088797</v>
      </c>
      <c r="AC21" s="6">
        <v>7943.7023405088803</v>
      </c>
      <c r="AD21" s="6"/>
    </row>
    <row r="22" spans="1:30" x14ac:dyDescent="0.2">
      <c r="A22">
        <v>20</v>
      </c>
      <c r="B22" s="1">
        <v>41306</v>
      </c>
      <c r="C22">
        <v>2</v>
      </c>
      <c r="D22">
        <v>2013</v>
      </c>
      <c r="E22">
        <v>317.54289879999999</v>
      </c>
      <c r="F22">
        <v>1494.460932</v>
      </c>
      <c r="G22">
        <v>1396.49729</v>
      </c>
      <c r="H22">
        <v>1230.2005409999999</v>
      </c>
      <c r="I22">
        <v>4438.7016620000004</v>
      </c>
      <c r="J22">
        <v>4143493.3</v>
      </c>
      <c r="K22">
        <v>4259582.8059999999</v>
      </c>
      <c r="L22">
        <v>116089.5061</v>
      </c>
      <c r="M22">
        <v>5.5</v>
      </c>
      <c r="N22">
        <v>1155</v>
      </c>
      <c r="O22">
        <v>0</v>
      </c>
      <c r="AB22" s="6">
        <v>109491666.489684</v>
      </c>
      <c r="AC22" s="6">
        <v>10949.166648968399</v>
      </c>
      <c r="AD22" s="6"/>
    </row>
    <row r="23" spans="1:30" x14ac:dyDescent="0.2">
      <c r="A23">
        <v>21</v>
      </c>
      <c r="B23" s="1">
        <v>41334</v>
      </c>
      <c r="C23">
        <v>3</v>
      </c>
      <c r="D23">
        <v>2013</v>
      </c>
      <c r="E23">
        <v>1054.8522599999999</v>
      </c>
      <c r="F23">
        <v>7129.5054399999999</v>
      </c>
      <c r="G23">
        <v>6422.4793630000004</v>
      </c>
      <c r="H23">
        <v>3116.5275139999999</v>
      </c>
      <c r="I23">
        <v>17723.364580000001</v>
      </c>
      <c r="J23">
        <v>4756715.3</v>
      </c>
      <c r="K23">
        <v>4852715.3650000002</v>
      </c>
      <c r="L23">
        <v>96000.065159999998</v>
      </c>
      <c r="M23">
        <v>8.9</v>
      </c>
      <c r="N23">
        <v>1869</v>
      </c>
      <c r="O23">
        <v>0</v>
      </c>
      <c r="P23">
        <v>7.1833330000000001E-3</v>
      </c>
      <c r="Q23">
        <v>2.6696089999999999E-3</v>
      </c>
      <c r="R23">
        <v>5.9666670000000002E-3</v>
      </c>
      <c r="S23">
        <v>5.9666670000000002E-3</v>
      </c>
      <c r="T23" t="s">
        <v>30</v>
      </c>
      <c r="U23" t="s">
        <v>30</v>
      </c>
      <c r="V23">
        <v>0.28133333300000002</v>
      </c>
      <c r="W23">
        <v>2.3024142000000001E-2</v>
      </c>
      <c r="X23">
        <v>4.0366666670000004</v>
      </c>
      <c r="Y23">
        <v>1.4529663E-2</v>
      </c>
      <c r="Z23">
        <v>0.84933333300000002</v>
      </c>
      <c r="AA23">
        <v>0.204809939</v>
      </c>
      <c r="AB23" s="6">
        <v>1554628874.8863101</v>
      </c>
      <c r="AC23" s="6">
        <v>155462.88748863101</v>
      </c>
      <c r="AD23" s="6"/>
    </row>
    <row r="24" spans="1:30" x14ac:dyDescent="0.2">
      <c r="A24">
        <v>22</v>
      </c>
      <c r="B24" s="1">
        <v>41365</v>
      </c>
      <c r="C24">
        <v>4</v>
      </c>
      <c r="D24">
        <v>2013</v>
      </c>
      <c r="E24">
        <v>3452.104049</v>
      </c>
      <c r="F24">
        <v>25586.91706</v>
      </c>
      <c r="G24">
        <v>21594.630430000001</v>
      </c>
      <c r="H24">
        <v>9691.2225180000005</v>
      </c>
      <c r="I24">
        <v>60324.874049999999</v>
      </c>
      <c r="J24">
        <v>5669764.2000000002</v>
      </c>
      <c r="K24">
        <v>5903498.0369999995</v>
      </c>
      <c r="L24">
        <v>233733.8371</v>
      </c>
      <c r="M24">
        <v>0.3</v>
      </c>
      <c r="N24">
        <v>63</v>
      </c>
      <c r="O24">
        <v>0</v>
      </c>
      <c r="AB24" s="6">
        <v>25939349.1302163</v>
      </c>
      <c r="AC24" s="6">
        <v>2593.9349130216301</v>
      </c>
      <c r="AD24" s="6"/>
    </row>
    <row r="25" spans="1:30" x14ac:dyDescent="0.2">
      <c r="A25">
        <v>23</v>
      </c>
      <c r="B25" s="1">
        <v>41395</v>
      </c>
      <c r="C25">
        <v>5</v>
      </c>
      <c r="D25">
        <v>2013</v>
      </c>
      <c r="E25">
        <v>5842.0614519999999</v>
      </c>
      <c r="F25">
        <v>53025.121570000003</v>
      </c>
      <c r="G25">
        <v>37265.488770000004</v>
      </c>
      <c r="H25">
        <v>14215.341759999999</v>
      </c>
      <c r="I25">
        <v>110348.01360000001</v>
      </c>
      <c r="J25">
        <v>3927349.6</v>
      </c>
      <c r="K25">
        <v>4093012.5490000001</v>
      </c>
      <c r="L25">
        <v>165662.94940000001</v>
      </c>
      <c r="M25">
        <v>0</v>
      </c>
      <c r="N25">
        <v>0</v>
      </c>
      <c r="O25">
        <v>0</v>
      </c>
      <c r="P25">
        <v>6.9550000000000001E-2</v>
      </c>
      <c r="Q25">
        <v>6.2225174000000001E-2</v>
      </c>
      <c r="R25">
        <v>1.2706667E-2</v>
      </c>
      <c r="S25">
        <v>3.1952119999999998E-3</v>
      </c>
      <c r="T25">
        <v>6.1199999999999997E-2</v>
      </c>
      <c r="U25">
        <v>2.3795448E-2</v>
      </c>
      <c r="V25">
        <v>0.83666666700000003</v>
      </c>
      <c r="W25">
        <v>0.691744735</v>
      </c>
      <c r="X25">
        <v>1.0489999999999999</v>
      </c>
      <c r="Y25">
        <v>6.3174361999999998E-2</v>
      </c>
      <c r="Z25">
        <v>1.115</v>
      </c>
      <c r="AA25">
        <v>0.22118996399999999</v>
      </c>
      <c r="AB25" s="6">
        <v>9018741.6386124194</v>
      </c>
      <c r="AC25" s="6">
        <v>901.87416386124301</v>
      </c>
      <c r="AD25" s="6"/>
    </row>
    <row r="26" spans="1:30" x14ac:dyDescent="0.2">
      <c r="A26">
        <v>24</v>
      </c>
      <c r="B26" s="1">
        <v>41426</v>
      </c>
      <c r="C26">
        <v>6</v>
      </c>
      <c r="D26">
        <v>2013</v>
      </c>
      <c r="E26">
        <v>4380.4213710000004</v>
      </c>
      <c r="F26">
        <v>58231.19051</v>
      </c>
      <c r="G26">
        <v>28522.679410000001</v>
      </c>
      <c r="H26">
        <v>7559.7070780000004</v>
      </c>
      <c r="I26">
        <v>98693.998370000001</v>
      </c>
      <c r="J26">
        <v>3635557.5</v>
      </c>
      <c r="K26">
        <v>3966089.8990000002</v>
      </c>
      <c r="L26">
        <v>330532.3995</v>
      </c>
      <c r="M26">
        <v>0</v>
      </c>
      <c r="N26">
        <v>0</v>
      </c>
      <c r="O26">
        <v>0</v>
      </c>
      <c r="AB26" s="6">
        <v>93068056.603786394</v>
      </c>
      <c r="AC26" s="6">
        <v>9306.8056603786408</v>
      </c>
      <c r="AD26" s="6"/>
    </row>
    <row r="27" spans="1:30" x14ac:dyDescent="0.2">
      <c r="A27">
        <v>25</v>
      </c>
      <c r="B27" s="1">
        <v>41456</v>
      </c>
      <c r="C27">
        <v>7</v>
      </c>
      <c r="D27">
        <v>2013</v>
      </c>
      <c r="E27">
        <v>3242.0148049999998</v>
      </c>
      <c r="F27">
        <v>55422.444839999996</v>
      </c>
      <c r="G27">
        <v>22096.577959999999</v>
      </c>
      <c r="H27">
        <v>5691.6889490000003</v>
      </c>
      <c r="I27">
        <v>86452.726559999996</v>
      </c>
      <c r="J27">
        <v>4148155</v>
      </c>
      <c r="K27">
        <v>4455812.7110000001</v>
      </c>
      <c r="L27">
        <v>307657.71130000002</v>
      </c>
      <c r="M27">
        <v>2</v>
      </c>
      <c r="N27">
        <v>420</v>
      </c>
      <c r="O27">
        <v>83919.114960000006</v>
      </c>
      <c r="P27">
        <v>1.0623333E-2</v>
      </c>
      <c r="Q27">
        <v>1.4347629999999999E-3</v>
      </c>
      <c r="R27">
        <v>-4.7766666999999999E-2</v>
      </c>
      <c r="S27">
        <v>6.5952850000000002E-3</v>
      </c>
      <c r="T27" t="s">
        <v>30</v>
      </c>
      <c r="U27" t="s">
        <v>30</v>
      </c>
      <c r="V27">
        <v>0.20499999999999999</v>
      </c>
      <c r="W27">
        <v>1.8823744E-2</v>
      </c>
      <c r="X27">
        <v>8.1533333330000008</v>
      </c>
      <c r="Y27">
        <v>8.3732377999999996E-2</v>
      </c>
      <c r="Z27" t="s">
        <v>30</v>
      </c>
      <c r="AA27" t="s">
        <v>30</v>
      </c>
      <c r="AB27" s="6">
        <v>85181367.783643097</v>
      </c>
      <c r="AC27" s="6">
        <v>8518.1367783643109</v>
      </c>
      <c r="AD27" s="6"/>
    </row>
    <row r="28" spans="1:30" x14ac:dyDescent="0.2">
      <c r="A28">
        <v>26</v>
      </c>
      <c r="B28" s="1">
        <v>41487</v>
      </c>
      <c r="C28">
        <v>8</v>
      </c>
      <c r="D28">
        <v>2013</v>
      </c>
      <c r="E28">
        <v>2861.7118230000001</v>
      </c>
      <c r="F28">
        <v>70288.261989999999</v>
      </c>
      <c r="G28">
        <v>26530.531950000001</v>
      </c>
      <c r="H28">
        <v>9824.4852159999991</v>
      </c>
      <c r="I28">
        <v>109504.99099999999</v>
      </c>
      <c r="J28">
        <v>4167863</v>
      </c>
      <c r="K28">
        <v>4568313.2640000004</v>
      </c>
      <c r="L28">
        <v>400450.26380000002</v>
      </c>
      <c r="M28">
        <v>38.5</v>
      </c>
      <c r="N28">
        <v>8085</v>
      </c>
      <c r="O28">
        <v>81756.029320000001</v>
      </c>
      <c r="AB28" s="6">
        <v>747250102.54643798</v>
      </c>
      <c r="AC28" s="6">
        <v>74725.010254643799</v>
      </c>
      <c r="AD28" s="6"/>
    </row>
    <row r="29" spans="1:30" x14ac:dyDescent="0.2">
      <c r="A29">
        <v>27</v>
      </c>
      <c r="B29" s="1">
        <v>41518</v>
      </c>
      <c r="C29">
        <v>9</v>
      </c>
      <c r="D29">
        <v>2013</v>
      </c>
      <c r="E29">
        <v>706.63311429999999</v>
      </c>
      <c r="F29">
        <v>40566.081400000003</v>
      </c>
      <c r="G29">
        <v>13714.442789999999</v>
      </c>
      <c r="H29">
        <v>7822.0366439999998</v>
      </c>
      <c r="I29">
        <v>62809.193950000001</v>
      </c>
      <c r="J29">
        <v>4252607.4000000004</v>
      </c>
      <c r="K29">
        <v>4650092.7699999996</v>
      </c>
      <c r="L29">
        <v>397485.3702</v>
      </c>
      <c r="M29">
        <v>30.1</v>
      </c>
      <c r="N29">
        <v>6321</v>
      </c>
      <c r="O29">
        <v>69025.758530000006</v>
      </c>
      <c r="P29">
        <v>1.4033333E-2</v>
      </c>
      <c r="Q29">
        <v>5.5564780000000001E-3</v>
      </c>
      <c r="R29">
        <v>-6.3833329999999997E-3</v>
      </c>
      <c r="S29">
        <v>4.7596649999999997E-3</v>
      </c>
      <c r="T29" t="s">
        <v>30</v>
      </c>
      <c r="U29" t="s">
        <v>30</v>
      </c>
      <c r="V29">
        <v>0.314</v>
      </c>
      <c r="W29">
        <v>5.3687367E-2</v>
      </c>
      <c r="X29">
        <v>3.9133333330000002</v>
      </c>
      <c r="Y29">
        <v>0.107134391</v>
      </c>
      <c r="Z29">
        <v>0.83833333300000001</v>
      </c>
      <c r="AA29">
        <v>0.19253773099999999</v>
      </c>
      <c r="AB29" s="6">
        <v>37327032.116991401</v>
      </c>
      <c r="AC29" s="6">
        <v>3732.70321169914</v>
      </c>
      <c r="AD29" s="6"/>
    </row>
    <row r="30" spans="1:30" x14ac:dyDescent="0.2">
      <c r="A30">
        <v>28</v>
      </c>
      <c r="B30" s="1">
        <v>41548</v>
      </c>
      <c r="C30">
        <v>10</v>
      </c>
      <c r="D30">
        <v>2013</v>
      </c>
      <c r="E30">
        <v>288.86189510000003</v>
      </c>
      <c r="F30">
        <v>22043.596969999999</v>
      </c>
      <c r="G30">
        <v>8827.9532650000001</v>
      </c>
      <c r="H30">
        <v>3291.4800879999998</v>
      </c>
      <c r="I30">
        <v>34451.892220000002</v>
      </c>
      <c r="J30">
        <v>6286245.5999999996</v>
      </c>
      <c r="K30">
        <v>6866102.5659999996</v>
      </c>
      <c r="L30">
        <v>579856.96600000001</v>
      </c>
      <c r="M30">
        <v>1.6</v>
      </c>
      <c r="N30">
        <v>336</v>
      </c>
      <c r="O30">
        <v>59603.14486</v>
      </c>
      <c r="AB30" s="6">
        <v>39738924.838156603</v>
      </c>
      <c r="AC30" s="6">
        <v>3973.8924838156599</v>
      </c>
      <c r="AD30" s="6"/>
    </row>
    <row r="31" spans="1:30" x14ac:dyDescent="0.2">
      <c r="A31">
        <v>29</v>
      </c>
      <c r="B31" s="1">
        <v>41579</v>
      </c>
      <c r="C31">
        <v>11</v>
      </c>
      <c r="D31">
        <v>2013</v>
      </c>
      <c r="E31">
        <v>406.43528079999999</v>
      </c>
      <c r="F31">
        <v>715.21159809999995</v>
      </c>
      <c r="G31">
        <v>410.91953610000002</v>
      </c>
      <c r="H31">
        <v>177.36451439999999</v>
      </c>
      <c r="I31">
        <v>1709.9309290000001</v>
      </c>
      <c r="J31">
        <v>5043807.8</v>
      </c>
      <c r="K31">
        <v>5333544.3909999998</v>
      </c>
      <c r="L31">
        <v>289736.59120000002</v>
      </c>
      <c r="M31">
        <v>115.1</v>
      </c>
      <c r="N31">
        <v>24171</v>
      </c>
      <c r="O31">
        <v>21054.597229999999</v>
      </c>
      <c r="P31">
        <v>1.8606667E-2</v>
      </c>
      <c r="Q31">
        <v>1.2205318999999999E-2</v>
      </c>
      <c r="R31">
        <v>1.4756666999999999E-2</v>
      </c>
      <c r="S31">
        <v>1.1359895E-2</v>
      </c>
      <c r="T31">
        <v>1.0169999999999999</v>
      </c>
      <c r="U31">
        <v>0.49134814500000001</v>
      </c>
      <c r="V31">
        <v>0.27933333300000002</v>
      </c>
      <c r="W31">
        <v>2.0626305000000001E-2</v>
      </c>
      <c r="X31">
        <v>4.0633333330000001</v>
      </c>
      <c r="Y31">
        <v>0.20366093800000001</v>
      </c>
      <c r="Z31">
        <v>1.1399999999999999</v>
      </c>
      <c r="AA31">
        <v>9.2915732000000001E-2</v>
      </c>
      <c r="AB31" s="6">
        <v>1835394702.43523</v>
      </c>
      <c r="AC31" s="6">
        <v>183539.47024352301</v>
      </c>
      <c r="AD31" s="6"/>
    </row>
    <row r="32" spans="1:30" x14ac:dyDescent="0.2">
      <c r="A32">
        <v>30</v>
      </c>
      <c r="B32" s="1">
        <v>41609</v>
      </c>
      <c r="C32">
        <v>12</v>
      </c>
      <c r="D32">
        <v>2013</v>
      </c>
      <c r="E32">
        <v>319.73776290000001</v>
      </c>
      <c r="F32">
        <v>868.47211549999997</v>
      </c>
      <c r="G32">
        <v>447.04118799999998</v>
      </c>
      <c r="H32">
        <v>368.28322630000002</v>
      </c>
      <c r="I32">
        <v>2003.5342929999999</v>
      </c>
      <c r="J32">
        <v>4042641.4</v>
      </c>
      <c r="K32">
        <v>4367120.4440000001</v>
      </c>
      <c r="L32">
        <v>324479.04440000001</v>
      </c>
      <c r="M32">
        <v>19.3</v>
      </c>
      <c r="N32">
        <v>4053</v>
      </c>
      <c r="O32">
        <v>21373.958859999999</v>
      </c>
      <c r="AB32" s="6">
        <v>786295603.23829198</v>
      </c>
      <c r="AC32" s="6">
        <v>78629.560323829195</v>
      </c>
      <c r="AD32" s="6"/>
    </row>
    <row r="33" spans="1:30" x14ac:dyDescent="0.2">
      <c r="A33">
        <v>31</v>
      </c>
      <c r="B33" s="1">
        <v>41640</v>
      </c>
      <c r="C33">
        <v>1</v>
      </c>
      <c r="D33">
        <v>2014</v>
      </c>
      <c r="E33">
        <v>16.64750519</v>
      </c>
      <c r="F33">
        <v>2936.1823680000002</v>
      </c>
      <c r="G33">
        <v>982.14811480000003</v>
      </c>
      <c r="H33">
        <v>1149.6177479999999</v>
      </c>
      <c r="I33">
        <v>5084.5957360000002</v>
      </c>
      <c r="J33">
        <v>3673381.7</v>
      </c>
      <c r="K33">
        <v>3933403.6469999999</v>
      </c>
      <c r="L33">
        <v>260021.94709999999</v>
      </c>
      <c r="M33">
        <v>0</v>
      </c>
      <c r="N33">
        <v>0</v>
      </c>
      <c r="O33">
        <v>34883.005579999997</v>
      </c>
      <c r="P33">
        <v>2.6433333E-2</v>
      </c>
      <c r="Q33">
        <v>5.2412889999999997E-3</v>
      </c>
      <c r="R33">
        <v>2.5399999999999999E-2</v>
      </c>
      <c r="S33">
        <v>5.4580219999999999E-3</v>
      </c>
      <c r="T33">
        <v>6.7566666999999997E-2</v>
      </c>
      <c r="U33">
        <v>2.2635984000000001E-2</v>
      </c>
      <c r="V33">
        <v>3.4</v>
      </c>
      <c r="W33">
        <v>0.37527767499999998</v>
      </c>
      <c r="X33">
        <v>3.45</v>
      </c>
      <c r="Y33">
        <v>0.31564748300000001</v>
      </c>
      <c r="Z33">
        <v>1.29</v>
      </c>
      <c r="AA33">
        <v>0.23115651300000001</v>
      </c>
      <c r="AB33" s="6">
        <v>98216756.627864406</v>
      </c>
      <c r="AC33" s="6">
        <v>9821.6756627864397</v>
      </c>
      <c r="AD33" s="6"/>
    </row>
    <row r="34" spans="1:30" x14ac:dyDescent="0.2">
      <c r="A34">
        <v>32</v>
      </c>
      <c r="B34" s="1">
        <v>41671</v>
      </c>
      <c r="C34">
        <v>2</v>
      </c>
      <c r="D34">
        <v>2014</v>
      </c>
      <c r="E34">
        <v>99.347072900000001</v>
      </c>
      <c r="F34">
        <v>9393.8163800000002</v>
      </c>
      <c r="G34">
        <v>1528.3802000000001</v>
      </c>
      <c r="H34">
        <v>2063.8365739999999</v>
      </c>
      <c r="I34">
        <v>13085.380230000001</v>
      </c>
      <c r="J34">
        <v>3240639.5</v>
      </c>
      <c r="K34">
        <v>3450903.4109999998</v>
      </c>
      <c r="L34">
        <v>210263.91149999999</v>
      </c>
      <c r="M34">
        <v>0</v>
      </c>
      <c r="N34">
        <v>0</v>
      </c>
      <c r="O34">
        <v>74027.649470000004</v>
      </c>
      <c r="AB34" s="6">
        <v>63633530.905213997</v>
      </c>
      <c r="AC34" s="6">
        <v>6363.3530905214002</v>
      </c>
      <c r="AD34" s="6"/>
    </row>
    <row r="35" spans="1:30" x14ac:dyDescent="0.2">
      <c r="A35">
        <v>33</v>
      </c>
      <c r="B35" s="1">
        <v>41699</v>
      </c>
      <c r="C35">
        <v>3</v>
      </c>
      <c r="D35">
        <v>2014</v>
      </c>
      <c r="E35">
        <v>159.94654199999999</v>
      </c>
      <c r="F35">
        <v>17659.316800000001</v>
      </c>
      <c r="G35">
        <v>2941.7261429999999</v>
      </c>
      <c r="H35">
        <v>4685.5251109999999</v>
      </c>
      <c r="I35">
        <v>25446.514599999999</v>
      </c>
      <c r="J35">
        <v>3384697.4</v>
      </c>
      <c r="K35">
        <v>3576317.7549999999</v>
      </c>
      <c r="L35">
        <v>191620.35449999999</v>
      </c>
      <c r="M35">
        <v>51.6</v>
      </c>
      <c r="N35">
        <v>10836</v>
      </c>
      <c r="O35">
        <v>106983.03079999999</v>
      </c>
      <c r="P35">
        <v>8.6433329999999996E-3</v>
      </c>
      <c r="Q35">
        <v>5.2505E-4</v>
      </c>
      <c r="R35">
        <v>7.9766669999999998E-3</v>
      </c>
      <c r="S35">
        <v>9.2450169999999995E-3</v>
      </c>
      <c r="T35">
        <v>6.9066666999999998E-2</v>
      </c>
      <c r="U35">
        <v>1.7204779999999999E-2</v>
      </c>
      <c r="V35">
        <v>0.36733333299999998</v>
      </c>
      <c r="W35">
        <v>9.3867519999999999E-3</v>
      </c>
      <c r="X35">
        <v>2.1866666669999999</v>
      </c>
      <c r="Y35">
        <v>0.18269586099999999</v>
      </c>
      <c r="Z35">
        <v>1.78</v>
      </c>
      <c r="AA35">
        <v>0.38626415800000002</v>
      </c>
      <c r="AB35" s="6">
        <v>25161966.283130102</v>
      </c>
      <c r="AC35" s="6">
        <v>2516.19662831301</v>
      </c>
      <c r="AD35" s="6"/>
    </row>
    <row r="36" spans="1:30" x14ac:dyDescent="0.2">
      <c r="A36">
        <v>34</v>
      </c>
      <c r="B36" s="1">
        <v>41730</v>
      </c>
      <c r="C36">
        <v>4</v>
      </c>
      <c r="D36">
        <v>2014</v>
      </c>
      <c r="E36">
        <v>70.38953266</v>
      </c>
      <c r="F36">
        <v>27997.542549999998</v>
      </c>
      <c r="G36">
        <v>8948.5935019999997</v>
      </c>
      <c r="H36">
        <v>12190.519539999999</v>
      </c>
      <c r="I36">
        <v>49207.045120000002</v>
      </c>
      <c r="J36">
        <v>4197008.0999999996</v>
      </c>
      <c r="K36">
        <v>4503317.398</v>
      </c>
      <c r="L36">
        <v>306309.29790000001</v>
      </c>
      <c r="M36">
        <v>1.8</v>
      </c>
      <c r="N36">
        <v>378</v>
      </c>
      <c r="O36">
        <v>130574.4976</v>
      </c>
      <c r="AB36" s="6">
        <v>15518118.291323001</v>
      </c>
      <c r="AC36" s="6">
        <v>1551.8118291323001</v>
      </c>
      <c r="AD36" s="6"/>
    </row>
    <row r="37" spans="1:30" x14ac:dyDescent="0.2">
      <c r="A37">
        <v>35</v>
      </c>
      <c r="B37" s="1">
        <v>41760</v>
      </c>
      <c r="C37">
        <v>5</v>
      </c>
      <c r="D37">
        <v>2014</v>
      </c>
      <c r="E37">
        <v>0</v>
      </c>
      <c r="F37">
        <v>54738.867879999998</v>
      </c>
      <c r="G37">
        <v>23679.584350000001</v>
      </c>
      <c r="H37">
        <v>14512.34052</v>
      </c>
      <c r="I37">
        <v>92930.792749999993</v>
      </c>
      <c r="J37">
        <v>2590313.4</v>
      </c>
      <c r="K37">
        <v>2589285.469</v>
      </c>
      <c r="L37">
        <v>-1027.930961</v>
      </c>
      <c r="M37">
        <v>0</v>
      </c>
      <c r="N37">
        <v>0</v>
      </c>
      <c r="O37">
        <v>134644.552</v>
      </c>
      <c r="P37">
        <v>5.6433330000000004E-3</v>
      </c>
      <c r="Q37">
        <v>5.2473620000000002E-3</v>
      </c>
      <c r="R37">
        <v>1.4093333E-2</v>
      </c>
      <c r="S37">
        <v>4.4513720000000003E-3</v>
      </c>
      <c r="T37">
        <v>0.136866667</v>
      </c>
      <c r="U37">
        <v>4.6041479000000003E-2</v>
      </c>
      <c r="V37">
        <v>6.6233333000000005E-2</v>
      </c>
      <c r="W37">
        <v>1.4141232E-2</v>
      </c>
      <c r="X37">
        <v>1.493333333</v>
      </c>
      <c r="Y37">
        <v>0.21364560499999999</v>
      </c>
      <c r="Z37">
        <v>0.26066666700000002</v>
      </c>
      <c r="AA37">
        <v>9.4322732000000006E-2</v>
      </c>
      <c r="AB37" s="6">
        <v>31421123.175331399</v>
      </c>
      <c r="AC37" s="6">
        <v>3142.11231753314</v>
      </c>
      <c r="AD37" s="6"/>
    </row>
    <row r="38" spans="1:30" x14ac:dyDescent="0.2">
      <c r="A38">
        <v>36</v>
      </c>
      <c r="B38" s="1">
        <v>41791</v>
      </c>
      <c r="C38">
        <v>6</v>
      </c>
      <c r="D38">
        <v>2014</v>
      </c>
      <c r="E38">
        <v>0</v>
      </c>
      <c r="F38">
        <v>92896.833440000002</v>
      </c>
      <c r="G38">
        <v>44813.1751</v>
      </c>
      <c r="H38">
        <v>5879.3886309999998</v>
      </c>
      <c r="I38">
        <v>143589.39720000001</v>
      </c>
      <c r="J38">
        <v>2751085.2</v>
      </c>
      <c r="K38">
        <v>2955550.298</v>
      </c>
      <c r="L38">
        <v>204465.09770000001</v>
      </c>
      <c r="M38">
        <v>0</v>
      </c>
      <c r="N38">
        <v>0</v>
      </c>
      <c r="O38">
        <v>125067.6514</v>
      </c>
      <c r="AB38" s="6">
        <v>79188414.250246495</v>
      </c>
      <c r="AC38" s="6">
        <v>7918.8414250246497</v>
      </c>
      <c r="AD38" s="6"/>
    </row>
    <row r="39" spans="1:30" x14ac:dyDescent="0.2">
      <c r="A39">
        <v>37</v>
      </c>
      <c r="B39" s="1">
        <v>41821</v>
      </c>
      <c r="C39">
        <v>7</v>
      </c>
      <c r="D39">
        <v>2014</v>
      </c>
      <c r="E39">
        <v>0</v>
      </c>
      <c r="F39">
        <v>104658.0727</v>
      </c>
      <c r="G39">
        <v>53167.137349999997</v>
      </c>
      <c r="H39">
        <v>0</v>
      </c>
      <c r="I39">
        <v>157825.21</v>
      </c>
      <c r="J39">
        <v>3678119.2</v>
      </c>
      <c r="K39">
        <v>3791196.929</v>
      </c>
      <c r="L39">
        <v>113077.7294</v>
      </c>
      <c r="M39">
        <v>12.5</v>
      </c>
      <c r="N39">
        <v>2625</v>
      </c>
      <c r="O39">
        <v>121436.8184</v>
      </c>
      <c r="P39" t="s">
        <v>30</v>
      </c>
      <c r="Q39" t="s">
        <v>30</v>
      </c>
      <c r="R39">
        <v>6.8799999999999998E-3</v>
      </c>
      <c r="S39">
        <v>1.687434E-3</v>
      </c>
      <c r="T39">
        <v>7.8533332999999997E-2</v>
      </c>
      <c r="U39">
        <v>3.8100846000000001E-2</v>
      </c>
      <c r="V39" t="s">
        <v>30</v>
      </c>
      <c r="W39" t="s">
        <v>30</v>
      </c>
      <c r="X39">
        <v>2.95</v>
      </c>
      <c r="Y39">
        <v>0.127410099</v>
      </c>
      <c r="Z39">
        <v>0.84833333300000002</v>
      </c>
      <c r="AA39">
        <v>0.183991244</v>
      </c>
      <c r="AB39" s="6">
        <v>84869205.134144902</v>
      </c>
      <c r="AC39" s="6">
        <v>8486.9205134144795</v>
      </c>
      <c r="AD39" s="6"/>
    </row>
    <row r="40" spans="1:30" x14ac:dyDescent="0.2">
      <c r="A40">
        <v>38</v>
      </c>
      <c r="B40" s="1">
        <v>41852</v>
      </c>
      <c r="C40">
        <v>8</v>
      </c>
      <c r="D40">
        <v>2014</v>
      </c>
      <c r="E40">
        <v>0</v>
      </c>
      <c r="F40">
        <v>33688.365210000004</v>
      </c>
      <c r="G40">
        <v>18530.887549999999</v>
      </c>
      <c r="H40">
        <v>1505.8221719999999</v>
      </c>
      <c r="I40">
        <v>53725.074930000002</v>
      </c>
      <c r="J40">
        <v>4145843.1</v>
      </c>
      <c r="K40">
        <v>4240687.6270000003</v>
      </c>
      <c r="L40">
        <v>94844.527480000004</v>
      </c>
      <c r="M40">
        <v>138.9</v>
      </c>
      <c r="N40">
        <v>29169</v>
      </c>
      <c r="O40">
        <v>49302.081839999999</v>
      </c>
      <c r="AB40" s="6">
        <v>67701275.707308203</v>
      </c>
      <c r="AC40" s="6">
        <v>6770.1275707308196</v>
      </c>
      <c r="AD40" s="6"/>
    </row>
    <row r="41" spans="1:30" x14ac:dyDescent="0.2">
      <c r="A41">
        <v>39</v>
      </c>
      <c r="B41" s="1">
        <v>41883</v>
      </c>
      <c r="C41">
        <v>9</v>
      </c>
      <c r="D41">
        <v>2014</v>
      </c>
      <c r="E41">
        <v>0</v>
      </c>
      <c r="F41">
        <v>51980.582840000003</v>
      </c>
      <c r="G41">
        <v>13919.195599999999</v>
      </c>
      <c r="H41">
        <v>11181.672189999999</v>
      </c>
      <c r="I41">
        <v>77081.450630000007</v>
      </c>
      <c r="J41">
        <v>4157137.3</v>
      </c>
      <c r="K41">
        <v>4327189.7319999998</v>
      </c>
      <c r="L41">
        <v>170052.43160000001</v>
      </c>
      <c r="M41">
        <v>250</v>
      </c>
      <c r="N41">
        <v>52500</v>
      </c>
      <c r="O41">
        <v>86760.309890000004</v>
      </c>
      <c r="P41" t="s">
        <v>30</v>
      </c>
      <c r="Q41" t="s">
        <v>30</v>
      </c>
      <c r="R41">
        <v>2.180333E-3</v>
      </c>
      <c r="S41">
        <v>1.331633E-3</v>
      </c>
      <c r="T41">
        <v>0.48433333299999998</v>
      </c>
      <c r="U41">
        <v>4.4363397999999998E-2</v>
      </c>
      <c r="V41" t="s">
        <v>30</v>
      </c>
      <c r="W41" t="s">
        <v>30</v>
      </c>
      <c r="X41">
        <v>2.33</v>
      </c>
      <c r="Y41">
        <v>0.94572723299999994</v>
      </c>
      <c r="Z41">
        <v>1.213333333</v>
      </c>
      <c r="AA41">
        <v>4.1766547000000001E-2</v>
      </c>
      <c r="AB41" s="6">
        <v>27993028.722121</v>
      </c>
      <c r="AC41" s="6">
        <v>2799.3028722120998</v>
      </c>
      <c r="AD41" s="6"/>
    </row>
    <row r="42" spans="1:30" x14ac:dyDescent="0.2">
      <c r="A42">
        <v>40</v>
      </c>
      <c r="B42" s="1">
        <v>41913</v>
      </c>
      <c r="C42">
        <v>10</v>
      </c>
      <c r="D42">
        <v>2014</v>
      </c>
      <c r="E42">
        <v>0</v>
      </c>
      <c r="F42">
        <v>45959.443789999998</v>
      </c>
      <c r="G42">
        <v>16515.606110000001</v>
      </c>
      <c r="H42">
        <v>3538.4133320000001</v>
      </c>
      <c r="I42">
        <v>66013.463229999994</v>
      </c>
      <c r="J42">
        <v>5807833.9000000004</v>
      </c>
      <c r="K42">
        <v>6044805.6619999995</v>
      </c>
      <c r="L42">
        <v>236971.76199999999</v>
      </c>
      <c r="M42">
        <v>2.9</v>
      </c>
      <c r="N42">
        <v>609</v>
      </c>
      <c r="O42">
        <v>76135.183659999995</v>
      </c>
      <c r="AB42" s="6">
        <v>19057475.3027399</v>
      </c>
      <c r="AC42" s="6">
        <v>1905.7475302739899</v>
      </c>
      <c r="AD42" s="6"/>
    </row>
    <row r="43" spans="1:30" x14ac:dyDescent="0.2">
      <c r="A43">
        <v>41</v>
      </c>
      <c r="B43" s="1">
        <v>41944</v>
      </c>
      <c r="C43">
        <v>11</v>
      </c>
      <c r="D43">
        <v>2014</v>
      </c>
      <c r="E43">
        <v>0</v>
      </c>
      <c r="F43">
        <v>22026.36058</v>
      </c>
      <c r="G43">
        <v>5660.7221810000001</v>
      </c>
      <c r="H43">
        <v>3397.1130429999998</v>
      </c>
      <c r="I43">
        <v>31084.195810000001</v>
      </c>
      <c r="J43">
        <v>4068375.5</v>
      </c>
      <c r="K43">
        <v>4114059.443</v>
      </c>
      <c r="L43">
        <v>45683.942739999999</v>
      </c>
      <c r="M43">
        <v>0</v>
      </c>
      <c r="N43">
        <v>0</v>
      </c>
      <c r="O43">
        <v>73153.404989999995</v>
      </c>
      <c r="P43">
        <v>3.5433332999999997E-2</v>
      </c>
      <c r="Q43">
        <v>2.2390052000000001E-2</v>
      </c>
      <c r="R43">
        <v>7.1633332999999993E-2</v>
      </c>
      <c r="S43">
        <v>5.6183400000000001E-2</v>
      </c>
      <c r="T43">
        <v>0.29233333299999997</v>
      </c>
      <c r="U43">
        <v>4.5578990999999999E-2</v>
      </c>
      <c r="V43">
        <v>0.29433333299999997</v>
      </c>
      <c r="W43">
        <v>9.2616290000000004E-3</v>
      </c>
      <c r="X43">
        <v>3.5433333330000001</v>
      </c>
      <c r="Y43">
        <v>0.12810585899999999</v>
      </c>
      <c r="Z43">
        <v>1.1983333329999999</v>
      </c>
      <c r="AA43">
        <v>0.20457951499999999</v>
      </c>
      <c r="AB43" s="6">
        <v>23755089.434899502</v>
      </c>
      <c r="AC43" s="6">
        <v>2375.5089434899501</v>
      </c>
      <c r="AD43" s="6"/>
    </row>
    <row r="44" spans="1:30" x14ac:dyDescent="0.2">
      <c r="A44">
        <v>42</v>
      </c>
      <c r="B44" s="1">
        <v>41974</v>
      </c>
      <c r="C44">
        <v>12</v>
      </c>
      <c r="D44">
        <v>2014</v>
      </c>
      <c r="E44">
        <v>0</v>
      </c>
      <c r="F44">
        <v>7832.6476599999996</v>
      </c>
      <c r="G44">
        <v>1619.525746</v>
      </c>
      <c r="H44">
        <v>3986.4428499999999</v>
      </c>
      <c r="I44">
        <v>13357.04413</v>
      </c>
      <c r="J44">
        <v>2375609.9</v>
      </c>
      <c r="K44">
        <v>2712128.41</v>
      </c>
      <c r="L44">
        <v>336518.5098</v>
      </c>
      <c r="M44">
        <v>42.5</v>
      </c>
      <c r="N44">
        <v>8925</v>
      </c>
      <c r="O44">
        <v>49167.434999999998</v>
      </c>
      <c r="AB44" s="6">
        <v>42226772.767339498</v>
      </c>
      <c r="AC44" s="6">
        <v>4222.6772767339498</v>
      </c>
      <c r="AD44" s="6"/>
    </row>
    <row r="45" spans="1:30" x14ac:dyDescent="0.2">
      <c r="A45">
        <v>43</v>
      </c>
      <c r="B45" s="1">
        <v>42005</v>
      </c>
      <c r="C45">
        <v>1</v>
      </c>
      <c r="D45">
        <v>2015</v>
      </c>
      <c r="E45">
        <v>0</v>
      </c>
      <c r="F45">
        <v>5676.4446509999998</v>
      </c>
      <c r="G45">
        <v>1256.0518910000001</v>
      </c>
      <c r="H45">
        <v>4670.973755</v>
      </c>
      <c r="I45">
        <v>11531.16804</v>
      </c>
      <c r="J45">
        <v>3352671.9</v>
      </c>
      <c r="K45">
        <v>3347605.7420000001</v>
      </c>
      <c r="L45">
        <v>-5066.1584130000001</v>
      </c>
      <c r="M45">
        <v>46.7</v>
      </c>
      <c r="N45">
        <v>9807</v>
      </c>
      <c r="O45">
        <v>58956.782899999998</v>
      </c>
      <c r="P45">
        <v>2.5676667E-2</v>
      </c>
      <c r="Q45">
        <v>1.0126988E-2</v>
      </c>
      <c r="R45">
        <v>0.11656</v>
      </c>
      <c r="S45">
        <v>5.9420818E-2</v>
      </c>
      <c r="T45">
        <v>0.185816333</v>
      </c>
      <c r="U45">
        <v>0.142224198</v>
      </c>
      <c r="V45">
        <v>0.23899999999999999</v>
      </c>
      <c r="W45">
        <v>2.1794495000000001E-2</v>
      </c>
      <c r="X45">
        <v>3.1066666669999998</v>
      </c>
      <c r="Y45">
        <v>0.24285340799999999</v>
      </c>
      <c r="Z45">
        <v>1.4683333329999999</v>
      </c>
      <c r="AA45">
        <v>0.36656438000000002</v>
      </c>
      <c r="AB45" s="6">
        <v>1964520.4710357401</v>
      </c>
      <c r="AC45" s="6">
        <v>196.45204710357501</v>
      </c>
      <c r="AD45" s="6"/>
    </row>
    <row r="46" spans="1:30" x14ac:dyDescent="0.2">
      <c r="A46">
        <v>44</v>
      </c>
      <c r="B46" s="1">
        <v>42036</v>
      </c>
      <c r="C46">
        <v>2</v>
      </c>
      <c r="D46">
        <v>2015</v>
      </c>
      <c r="E46">
        <v>0</v>
      </c>
      <c r="F46">
        <v>10523.73329</v>
      </c>
      <c r="G46">
        <v>2859.982293</v>
      </c>
      <c r="H46">
        <v>4465.6745039999996</v>
      </c>
      <c r="I46">
        <v>17849.390080000001</v>
      </c>
      <c r="J46">
        <v>2425372.6</v>
      </c>
      <c r="K46">
        <v>2449995.8829999999</v>
      </c>
      <c r="L46">
        <v>24623.283070000001</v>
      </c>
      <c r="M46">
        <v>11.2</v>
      </c>
      <c r="N46">
        <v>2352</v>
      </c>
      <c r="O46">
        <v>68390.518509999994</v>
      </c>
    </row>
    <row r="47" spans="1:30" x14ac:dyDescent="0.2">
      <c r="A47">
        <v>45</v>
      </c>
      <c r="B47" s="1">
        <v>42064</v>
      </c>
      <c r="C47">
        <v>3</v>
      </c>
      <c r="D47">
        <v>2015</v>
      </c>
      <c r="E47">
        <v>0</v>
      </c>
      <c r="F47">
        <v>20654.253929999999</v>
      </c>
      <c r="G47">
        <v>6243.1989430000003</v>
      </c>
      <c r="H47">
        <v>4264.1922610000001</v>
      </c>
      <c r="I47">
        <v>31161.645130000001</v>
      </c>
      <c r="J47">
        <v>1776752</v>
      </c>
      <c r="K47">
        <v>1822589.922</v>
      </c>
      <c r="L47">
        <v>45837.922259999999</v>
      </c>
      <c r="M47">
        <v>52.3</v>
      </c>
      <c r="N47">
        <v>10983</v>
      </c>
      <c r="O47">
        <v>95026.995320000002</v>
      </c>
      <c r="P47">
        <v>1.4166667000000001E-2</v>
      </c>
      <c r="Q47">
        <v>1.8168959999999999E-3</v>
      </c>
      <c r="R47">
        <v>1.0173333E-2</v>
      </c>
      <c r="S47">
        <v>6.0335759999999997E-3</v>
      </c>
      <c r="T47">
        <v>2.3633333329999999</v>
      </c>
      <c r="U47">
        <v>0.609106814</v>
      </c>
      <c r="V47">
        <v>0.27433333300000001</v>
      </c>
      <c r="W47">
        <v>4.4685319000000001E-2</v>
      </c>
      <c r="X47">
        <v>2.5733333329999999</v>
      </c>
      <c r="Y47">
        <v>9.6666666999999998E-2</v>
      </c>
      <c r="Z47">
        <v>1.344666667</v>
      </c>
      <c r="AA47">
        <v>0.56531918199999998</v>
      </c>
    </row>
    <row r="48" spans="1:30" x14ac:dyDescent="0.2">
      <c r="A48">
        <v>46</v>
      </c>
      <c r="B48" s="1">
        <v>42095</v>
      </c>
      <c r="C48">
        <v>4</v>
      </c>
      <c r="D48">
        <v>2015</v>
      </c>
      <c r="E48">
        <v>0</v>
      </c>
      <c r="F48">
        <v>27677.058560000001</v>
      </c>
      <c r="G48">
        <v>8707.153902</v>
      </c>
      <c r="H48">
        <v>4176.5070189999997</v>
      </c>
      <c r="I48">
        <v>40560.71948</v>
      </c>
      <c r="J48">
        <v>2151620.9</v>
      </c>
      <c r="K48">
        <v>2318975.7659999998</v>
      </c>
      <c r="L48">
        <v>167354.86610000001</v>
      </c>
      <c r="M48">
        <v>8</v>
      </c>
      <c r="N48">
        <v>1680</v>
      </c>
      <c r="O48">
        <v>117333.7956</v>
      </c>
    </row>
    <row r="49" spans="1:27" x14ac:dyDescent="0.2">
      <c r="A49">
        <v>47</v>
      </c>
      <c r="B49" s="1">
        <v>42125</v>
      </c>
      <c r="C49">
        <v>5</v>
      </c>
      <c r="D49">
        <v>2015</v>
      </c>
      <c r="E49">
        <v>0</v>
      </c>
      <c r="F49">
        <v>45346.486349999999</v>
      </c>
      <c r="G49">
        <v>13694.951419999999</v>
      </c>
      <c r="H49">
        <v>6520.753463</v>
      </c>
      <c r="I49">
        <v>65562.191229999997</v>
      </c>
      <c r="J49">
        <v>1973983.6</v>
      </c>
      <c r="K49">
        <v>2451758.8969999999</v>
      </c>
      <c r="L49">
        <v>477775.29700000002</v>
      </c>
      <c r="M49">
        <v>49.5</v>
      </c>
      <c r="N49">
        <v>10395</v>
      </c>
      <c r="O49">
        <v>116663.6776</v>
      </c>
      <c r="P49">
        <v>0.14099999999999999</v>
      </c>
      <c r="Q49">
        <v>1.5947831999999999E-2</v>
      </c>
      <c r="R49">
        <v>0.91066666699999999</v>
      </c>
      <c r="S49">
        <v>0.41263435500000001</v>
      </c>
      <c r="T49">
        <v>0.48233333299999998</v>
      </c>
      <c r="U49">
        <v>0.25535683100000001</v>
      </c>
      <c r="V49">
        <v>8.0193333000000006E-2</v>
      </c>
      <c r="W49">
        <v>7.4904722000000007E-2</v>
      </c>
      <c r="X49">
        <v>0.58792999999999995</v>
      </c>
      <c r="Y49">
        <v>0.58603602099999996</v>
      </c>
      <c r="Z49">
        <v>0.26356666699999998</v>
      </c>
      <c r="AA49">
        <v>0.186452857</v>
      </c>
    </row>
    <row r="50" spans="1:27" x14ac:dyDescent="0.2">
      <c r="A50">
        <v>48</v>
      </c>
      <c r="B50" s="1">
        <v>42156</v>
      </c>
      <c r="C50">
        <v>6</v>
      </c>
      <c r="D50">
        <v>2015</v>
      </c>
      <c r="E50">
        <v>0</v>
      </c>
      <c r="F50">
        <v>114183.3967</v>
      </c>
      <c r="G50">
        <v>25106.159169999999</v>
      </c>
      <c r="H50">
        <v>10048.630440000001</v>
      </c>
      <c r="I50">
        <v>149338.1863</v>
      </c>
      <c r="J50">
        <v>2029355.5</v>
      </c>
      <c r="K50">
        <v>2557153.6439999999</v>
      </c>
      <c r="L50">
        <v>527798.14370000002</v>
      </c>
      <c r="M50">
        <v>18.600000000000001</v>
      </c>
      <c r="N50">
        <v>3906</v>
      </c>
      <c r="O50">
        <v>120604.85649999999</v>
      </c>
    </row>
    <row r="51" spans="1:27" x14ac:dyDescent="0.2">
      <c r="A51">
        <v>49</v>
      </c>
      <c r="B51" s="1">
        <v>42186</v>
      </c>
      <c r="C51">
        <v>7</v>
      </c>
      <c r="D51">
        <v>2015</v>
      </c>
      <c r="E51">
        <v>0</v>
      </c>
      <c r="F51">
        <v>102947.6844</v>
      </c>
      <c r="G51">
        <v>21736.124930000002</v>
      </c>
      <c r="H51">
        <v>11979.143620000001</v>
      </c>
      <c r="I51">
        <v>136662.95300000001</v>
      </c>
      <c r="J51">
        <v>2118306.7999999998</v>
      </c>
      <c r="K51">
        <v>2617833.7050000001</v>
      </c>
      <c r="L51">
        <v>499526.90460000001</v>
      </c>
      <c r="M51">
        <v>77.7</v>
      </c>
      <c r="N51">
        <v>16317</v>
      </c>
      <c r="O51">
        <v>119959.6584</v>
      </c>
      <c r="P51">
        <v>5.2933329999999999E-3</v>
      </c>
      <c r="Q51">
        <v>3.247673E-3</v>
      </c>
      <c r="R51">
        <v>3.5999999999999999E-3</v>
      </c>
      <c r="S51">
        <v>3.5999999999999999E-3</v>
      </c>
      <c r="T51">
        <v>0.29199999999999998</v>
      </c>
      <c r="U51">
        <v>6.2292321999999997E-2</v>
      </c>
      <c r="V51">
        <v>0.23533333300000001</v>
      </c>
      <c r="W51">
        <v>2.5300416999999999E-2</v>
      </c>
      <c r="X51">
        <v>2.8666666670000001</v>
      </c>
      <c r="Y51">
        <v>0.36861602999999998</v>
      </c>
      <c r="Z51">
        <v>0.68700000000000006</v>
      </c>
      <c r="AA51">
        <v>0.11574253</v>
      </c>
    </row>
    <row r="52" spans="1:27" x14ac:dyDescent="0.2">
      <c r="A52">
        <v>50</v>
      </c>
      <c r="B52" s="1">
        <v>42217</v>
      </c>
      <c r="C52">
        <v>8</v>
      </c>
      <c r="D52">
        <v>2015</v>
      </c>
      <c r="E52">
        <v>0</v>
      </c>
      <c r="F52">
        <v>65159.669070000004</v>
      </c>
      <c r="G52">
        <v>21947.59074</v>
      </c>
      <c r="H52">
        <v>13065.508980000001</v>
      </c>
      <c r="I52">
        <v>100172.76880000001</v>
      </c>
      <c r="J52">
        <v>3617138.1</v>
      </c>
      <c r="K52">
        <v>3789226.8390000002</v>
      </c>
      <c r="L52">
        <v>172088.7389</v>
      </c>
      <c r="M52">
        <v>19.5</v>
      </c>
      <c r="N52">
        <v>4095</v>
      </c>
      <c r="O52">
        <v>109098.99860000001</v>
      </c>
    </row>
    <row r="53" spans="1:27" x14ac:dyDescent="0.2">
      <c r="A53">
        <v>51</v>
      </c>
      <c r="B53" s="1">
        <v>42248</v>
      </c>
      <c r="C53">
        <v>9</v>
      </c>
      <c r="D53">
        <v>2015</v>
      </c>
      <c r="E53">
        <v>0</v>
      </c>
      <c r="F53">
        <v>54223.265509999997</v>
      </c>
      <c r="G53">
        <v>16439.524819999999</v>
      </c>
      <c r="H53">
        <v>13593.766540000001</v>
      </c>
      <c r="I53">
        <v>84256.55687</v>
      </c>
      <c r="J53">
        <v>3978817.8</v>
      </c>
      <c r="K53">
        <v>4011689.1529999999</v>
      </c>
      <c r="L53">
        <v>32871.35327</v>
      </c>
      <c r="M53">
        <v>32.799999999999997</v>
      </c>
      <c r="N53">
        <v>6888</v>
      </c>
      <c r="O53">
        <v>84748.113630000007</v>
      </c>
      <c r="P53">
        <v>8.0426666999999993E-2</v>
      </c>
      <c r="Q53">
        <v>7.1787803999999997E-2</v>
      </c>
      <c r="R53">
        <v>0.60716666699999999</v>
      </c>
      <c r="S53">
        <v>0.58642391500000002</v>
      </c>
      <c r="T53">
        <v>0.672666667</v>
      </c>
      <c r="U53">
        <v>0.30785295899999998</v>
      </c>
      <c r="V53">
        <v>0.165333333</v>
      </c>
      <c r="W53">
        <v>1.0038814E-2</v>
      </c>
      <c r="X53">
        <v>2.2233333329999998</v>
      </c>
      <c r="Y53">
        <v>0.58473165699999996</v>
      </c>
      <c r="Z53">
        <v>1.0189999999999999</v>
      </c>
      <c r="AA53">
        <v>0.19248636299999999</v>
      </c>
    </row>
    <row r="54" spans="1:27" x14ac:dyDescent="0.2">
      <c r="A54">
        <v>52</v>
      </c>
      <c r="B54" s="1">
        <v>42278</v>
      </c>
      <c r="C54">
        <v>10</v>
      </c>
      <c r="D54">
        <v>2015</v>
      </c>
      <c r="E54">
        <v>0</v>
      </c>
      <c r="F54">
        <v>48870.090640000002</v>
      </c>
      <c r="G54">
        <v>11707.70717</v>
      </c>
      <c r="H54">
        <v>16929.428309999999</v>
      </c>
      <c r="I54">
        <v>77507.226120000007</v>
      </c>
      <c r="J54">
        <v>4033659.1</v>
      </c>
      <c r="K54">
        <v>4261639.4859999996</v>
      </c>
      <c r="L54">
        <v>227980.38570000001</v>
      </c>
      <c r="M54">
        <v>143.5</v>
      </c>
      <c r="N54">
        <v>30135</v>
      </c>
      <c r="O54">
        <v>74839.201740000004</v>
      </c>
    </row>
    <row r="55" spans="1:27" x14ac:dyDescent="0.2">
      <c r="A55">
        <v>53</v>
      </c>
      <c r="B55" s="1">
        <v>42309</v>
      </c>
      <c r="C55">
        <v>11</v>
      </c>
      <c r="D55">
        <v>2015</v>
      </c>
      <c r="E55">
        <v>0</v>
      </c>
      <c r="F55">
        <v>21463.47134</v>
      </c>
      <c r="G55">
        <v>3860.0269199999998</v>
      </c>
      <c r="H55">
        <v>9576.7585579999995</v>
      </c>
      <c r="I55">
        <v>34900.256809999999</v>
      </c>
      <c r="J55">
        <v>5283601.0999999996</v>
      </c>
      <c r="K55">
        <v>5427547.5939999996</v>
      </c>
      <c r="L55">
        <v>143946.49400000001</v>
      </c>
      <c r="M55">
        <v>19</v>
      </c>
      <c r="N55">
        <v>3990</v>
      </c>
      <c r="O55">
        <v>66613.929560000004</v>
      </c>
      <c r="P55">
        <v>0.161333333</v>
      </c>
      <c r="Q55">
        <v>5.5034332999999998E-2</v>
      </c>
      <c r="R55">
        <v>1.1719999999999999</v>
      </c>
      <c r="S55">
        <v>0.65887884600000002</v>
      </c>
      <c r="T55">
        <v>0.37033333299999999</v>
      </c>
      <c r="U55">
        <v>0.12978614899999999</v>
      </c>
      <c r="V55">
        <v>0.215</v>
      </c>
      <c r="W55">
        <v>6.1101009999999997E-3</v>
      </c>
      <c r="X55">
        <v>3.036666667</v>
      </c>
      <c r="Y55">
        <v>0.39976381900000002</v>
      </c>
      <c r="Z55">
        <v>0.71399999999999997</v>
      </c>
      <c r="AA55">
        <v>4.9426712999999997E-2</v>
      </c>
    </row>
    <row r="56" spans="1:27" x14ac:dyDescent="0.2">
      <c r="A56">
        <v>54</v>
      </c>
      <c r="B56" s="1">
        <v>42339</v>
      </c>
      <c r="C56">
        <v>12</v>
      </c>
      <c r="D56">
        <v>2015</v>
      </c>
      <c r="E56">
        <v>0</v>
      </c>
      <c r="F56">
        <v>6447.1030719999999</v>
      </c>
      <c r="G56">
        <v>853.24466600000005</v>
      </c>
      <c r="H56">
        <v>3549.2983629999999</v>
      </c>
      <c r="I56">
        <v>10732.524880000001</v>
      </c>
      <c r="J56">
        <v>3947322.9</v>
      </c>
      <c r="K56">
        <v>3969097.5329999998</v>
      </c>
      <c r="L56">
        <v>21774.63279</v>
      </c>
      <c r="M56">
        <v>9.6</v>
      </c>
      <c r="N56">
        <v>2016</v>
      </c>
      <c r="O56">
        <v>59121.759859999998</v>
      </c>
    </row>
    <row r="57" spans="1:27" x14ac:dyDescent="0.2">
      <c r="A57">
        <v>55</v>
      </c>
      <c r="B57" s="1">
        <v>42370</v>
      </c>
      <c r="C57">
        <v>1</v>
      </c>
      <c r="D57">
        <v>2016</v>
      </c>
      <c r="E57">
        <v>0</v>
      </c>
      <c r="F57">
        <v>4817.4521139999997</v>
      </c>
      <c r="G57">
        <v>894.66426369999999</v>
      </c>
      <c r="H57">
        <v>1975.2534680000001</v>
      </c>
      <c r="I57">
        <v>7687.3698459999996</v>
      </c>
      <c r="J57">
        <v>4805757.9000000004</v>
      </c>
      <c r="K57">
        <v>4486486.1339999996</v>
      </c>
      <c r="L57">
        <v>-319271.76569999999</v>
      </c>
      <c r="M57">
        <v>69.599999999999994</v>
      </c>
      <c r="N57">
        <v>14616</v>
      </c>
      <c r="O57">
        <v>59013.978450000002</v>
      </c>
      <c r="P57">
        <v>0.27700000000000002</v>
      </c>
      <c r="Q57">
        <v>1.7897857999999999E-2</v>
      </c>
      <c r="R57">
        <v>1.663</v>
      </c>
      <c r="S57">
        <v>0.72008494899999997</v>
      </c>
      <c r="T57">
        <v>0.30093333300000003</v>
      </c>
      <c r="U57">
        <v>0.189914729</v>
      </c>
      <c r="V57">
        <v>0.26800000000000002</v>
      </c>
      <c r="W57">
        <v>3.6115555000000001E-2</v>
      </c>
      <c r="X57">
        <v>4.2966666670000002</v>
      </c>
      <c r="Y57">
        <v>0.600481288</v>
      </c>
      <c r="Z57">
        <v>1.266</v>
      </c>
      <c r="AA57">
        <v>0.159361225</v>
      </c>
    </row>
    <row r="58" spans="1:27" x14ac:dyDescent="0.2">
      <c r="A58">
        <v>56</v>
      </c>
      <c r="B58" s="1">
        <v>42401</v>
      </c>
      <c r="C58">
        <v>2</v>
      </c>
      <c r="D58">
        <v>2016</v>
      </c>
      <c r="E58">
        <v>0</v>
      </c>
      <c r="F58">
        <v>10165.55589</v>
      </c>
      <c r="G58">
        <v>2664.440728</v>
      </c>
      <c r="H58">
        <v>2657.5147179999999</v>
      </c>
      <c r="I58">
        <v>15487.511329999999</v>
      </c>
      <c r="J58">
        <v>4487890.5999999996</v>
      </c>
      <c r="K58">
        <v>4361483.8810000001</v>
      </c>
      <c r="L58">
        <v>-126406.71920000001</v>
      </c>
      <c r="M58">
        <v>17.3</v>
      </c>
      <c r="N58">
        <v>3633</v>
      </c>
      <c r="O58">
        <v>78508.115690000006</v>
      </c>
    </row>
    <row r="59" spans="1:27" x14ac:dyDescent="0.2">
      <c r="A59">
        <v>57</v>
      </c>
      <c r="B59" s="1">
        <v>42430</v>
      </c>
      <c r="C59">
        <v>3</v>
      </c>
      <c r="D59">
        <v>2016</v>
      </c>
      <c r="E59">
        <v>0</v>
      </c>
      <c r="F59">
        <v>22535.38089</v>
      </c>
      <c r="G59">
        <v>7007.9902579999998</v>
      </c>
      <c r="H59">
        <v>6330.7152889999998</v>
      </c>
      <c r="I59">
        <v>35874.086430000003</v>
      </c>
      <c r="J59">
        <v>3777909.9</v>
      </c>
      <c r="K59">
        <v>3788178.3670000001</v>
      </c>
      <c r="L59">
        <v>10268.46737</v>
      </c>
      <c r="M59">
        <v>0</v>
      </c>
      <c r="N59">
        <v>0</v>
      </c>
      <c r="O59">
        <v>105402.02589999999</v>
      </c>
      <c r="P59">
        <v>9.0033330000000005E-3</v>
      </c>
      <c r="Q59">
        <v>2.715206E-3</v>
      </c>
      <c r="R59">
        <v>4.2200000000000001E-2</v>
      </c>
      <c r="S59">
        <v>1.6601606000000001E-2</v>
      </c>
      <c r="T59">
        <v>0.325333333</v>
      </c>
      <c r="U59">
        <v>6.9383795999999998E-2</v>
      </c>
      <c r="V59">
        <v>0.254</v>
      </c>
      <c r="W59">
        <v>1.8147542999999999E-2</v>
      </c>
      <c r="X59">
        <v>2.37</v>
      </c>
      <c r="Y59">
        <v>0.167032931</v>
      </c>
      <c r="Z59">
        <v>0.98933333300000004</v>
      </c>
      <c r="AA59">
        <v>0.25432284799999999</v>
      </c>
    </row>
    <row r="60" spans="1:27" x14ac:dyDescent="0.2">
      <c r="A60">
        <v>58</v>
      </c>
      <c r="B60" s="1">
        <v>42461</v>
      </c>
      <c r="C60">
        <v>4</v>
      </c>
      <c r="D60">
        <v>2016</v>
      </c>
      <c r="E60">
        <v>0</v>
      </c>
      <c r="F60">
        <v>41579.766969999997</v>
      </c>
      <c r="G60">
        <v>14329.56745</v>
      </c>
      <c r="H60">
        <v>13523.167649999999</v>
      </c>
      <c r="I60">
        <v>69432.502070000002</v>
      </c>
      <c r="J60">
        <v>5150913.2</v>
      </c>
      <c r="K60">
        <v>5310785.3949999996</v>
      </c>
      <c r="L60">
        <v>159872.19510000001</v>
      </c>
      <c r="M60">
        <v>19.3</v>
      </c>
      <c r="N60">
        <v>4053</v>
      </c>
      <c r="O60">
        <v>110812.8374</v>
      </c>
    </row>
    <row r="61" spans="1:27" x14ac:dyDescent="0.2">
      <c r="A61">
        <v>59</v>
      </c>
      <c r="B61" s="1">
        <v>42491</v>
      </c>
      <c r="C61">
        <v>5</v>
      </c>
      <c r="D61">
        <v>2016</v>
      </c>
      <c r="E61">
        <v>0</v>
      </c>
      <c r="F61">
        <v>79585.971460000001</v>
      </c>
      <c r="G61">
        <v>19131.312249999999</v>
      </c>
      <c r="H61">
        <v>21486.385249999999</v>
      </c>
      <c r="I61">
        <v>120203.66899999999</v>
      </c>
      <c r="J61">
        <v>3681833.4</v>
      </c>
      <c r="K61">
        <v>3794626.5690000001</v>
      </c>
      <c r="L61">
        <v>112793.1692</v>
      </c>
      <c r="M61">
        <v>33.299999999999997</v>
      </c>
      <c r="N61">
        <v>6993</v>
      </c>
      <c r="O61">
        <v>115556.7343</v>
      </c>
      <c r="P61">
        <v>5.7443332999999999E-2</v>
      </c>
      <c r="Q61">
        <v>4.7341517E-2</v>
      </c>
      <c r="R61">
        <v>0.39956666699999999</v>
      </c>
      <c r="S61">
        <v>0.36051153600000002</v>
      </c>
      <c r="T61">
        <v>0.19650000000000001</v>
      </c>
      <c r="U61">
        <v>0.147857195</v>
      </c>
      <c r="V61">
        <v>0.25566666700000001</v>
      </c>
      <c r="W61">
        <v>1.0989894E-2</v>
      </c>
      <c r="X61">
        <v>3.3733333330000002</v>
      </c>
      <c r="Y61">
        <v>0.24333333300000001</v>
      </c>
      <c r="Z61">
        <v>0.73566666700000005</v>
      </c>
      <c r="AA61">
        <v>0.114781435</v>
      </c>
    </row>
    <row r="62" spans="1:27" x14ac:dyDescent="0.2">
      <c r="A62">
        <v>60</v>
      </c>
      <c r="B62" s="1">
        <v>42522</v>
      </c>
      <c r="C62">
        <v>6</v>
      </c>
      <c r="D62">
        <v>2016</v>
      </c>
      <c r="E62">
        <v>0</v>
      </c>
      <c r="F62">
        <v>144475.27170000001</v>
      </c>
      <c r="G62">
        <v>16750.045880000001</v>
      </c>
      <c r="H62">
        <v>28920.847010000001</v>
      </c>
      <c r="I62">
        <v>190146.16459999999</v>
      </c>
      <c r="J62">
        <v>3343159</v>
      </c>
      <c r="K62">
        <v>3469211.9419999998</v>
      </c>
      <c r="L62">
        <v>126052.9425</v>
      </c>
      <c r="M62">
        <v>0</v>
      </c>
      <c r="N62">
        <v>0</v>
      </c>
      <c r="O62">
        <v>113712.3622</v>
      </c>
    </row>
    <row r="63" spans="1:27" x14ac:dyDescent="0.2">
      <c r="A63">
        <v>61</v>
      </c>
      <c r="B63" s="1">
        <v>42552</v>
      </c>
      <c r="C63">
        <v>7</v>
      </c>
      <c r="D63">
        <v>2016</v>
      </c>
      <c r="E63">
        <v>0</v>
      </c>
      <c r="F63">
        <v>160906.23439999999</v>
      </c>
      <c r="G63">
        <v>14707.51461</v>
      </c>
      <c r="H63">
        <v>27503.57705</v>
      </c>
      <c r="I63">
        <v>203117.326</v>
      </c>
      <c r="J63">
        <v>3983214.2</v>
      </c>
      <c r="K63">
        <v>4374204.7709999997</v>
      </c>
      <c r="L63">
        <v>390990.57069999998</v>
      </c>
      <c r="M63">
        <v>36.299999999999997</v>
      </c>
      <c r="N63">
        <v>7623</v>
      </c>
      <c r="O63">
        <v>123771.0166</v>
      </c>
      <c r="P63">
        <v>1.7979999999999999E-2</v>
      </c>
      <c r="Q63">
        <v>9.7697700000000005E-3</v>
      </c>
      <c r="R63">
        <v>5.9196667000000001E-2</v>
      </c>
      <c r="S63">
        <v>3.3009847000000002E-2</v>
      </c>
      <c r="T63">
        <v>0.30033333299999998</v>
      </c>
      <c r="U63">
        <v>4.7949047000000002E-2</v>
      </c>
      <c r="V63">
        <v>0.252</v>
      </c>
      <c r="W63">
        <v>9.6436509999999996E-3</v>
      </c>
      <c r="X63">
        <v>2.8733333330000002</v>
      </c>
      <c r="Y63">
        <v>0.119210365</v>
      </c>
      <c r="Z63">
        <v>0.54300000000000004</v>
      </c>
      <c r="AA63">
        <v>0.13707783700000001</v>
      </c>
    </row>
    <row r="64" spans="1:27" x14ac:dyDescent="0.2">
      <c r="A64">
        <v>62</v>
      </c>
      <c r="B64" s="1">
        <v>42583</v>
      </c>
      <c r="C64">
        <v>8</v>
      </c>
      <c r="D64">
        <v>2016</v>
      </c>
      <c r="E64">
        <v>0</v>
      </c>
      <c r="F64">
        <v>122239.0628</v>
      </c>
      <c r="G64">
        <v>17477.821929999998</v>
      </c>
      <c r="H64">
        <v>18252.99769</v>
      </c>
      <c r="I64">
        <v>157969.88250000001</v>
      </c>
      <c r="J64">
        <v>4750420.1100000003</v>
      </c>
      <c r="K64">
        <v>5016983.2029999997</v>
      </c>
      <c r="L64">
        <v>266563.09299999999</v>
      </c>
      <c r="M64">
        <v>93.8</v>
      </c>
      <c r="N64">
        <v>19698</v>
      </c>
      <c r="O64">
        <v>104723.6091</v>
      </c>
    </row>
    <row r="65" spans="1:27" x14ac:dyDescent="0.2">
      <c r="A65">
        <v>63</v>
      </c>
      <c r="B65" s="1">
        <v>42614</v>
      </c>
      <c r="C65">
        <v>9</v>
      </c>
      <c r="D65">
        <v>2016</v>
      </c>
      <c r="E65">
        <v>0</v>
      </c>
      <c r="F65">
        <v>85579.87414</v>
      </c>
      <c r="G65">
        <v>16489.273840000002</v>
      </c>
      <c r="H65">
        <v>12401.51101</v>
      </c>
      <c r="I65">
        <v>114470.659</v>
      </c>
      <c r="J65">
        <v>4591186.2920000004</v>
      </c>
      <c r="K65">
        <v>4823531.949</v>
      </c>
      <c r="L65">
        <v>232345.6569</v>
      </c>
      <c r="M65">
        <v>47.2</v>
      </c>
      <c r="N65">
        <v>9912</v>
      </c>
      <c r="O65">
        <v>91432.07647</v>
      </c>
      <c r="P65">
        <v>7.1199999999999999E-2</v>
      </c>
      <c r="Q65">
        <v>3.2035813000000003E-2</v>
      </c>
      <c r="R65">
        <v>0.15566666700000001</v>
      </c>
      <c r="S65">
        <v>6.6242818999999994E-2</v>
      </c>
      <c r="T65">
        <v>1.2303333329999999</v>
      </c>
      <c r="U65">
        <v>0.438375917</v>
      </c>
      <c r="V65">
        <v>0.29099999999999998</v>
      </c>
      <c r="W65">
        <v>5.3891867000000003E-2</v>
      </c>
      <c r="X65">
        <v>2.266666667</v>
      </c>
      <c r="Y65">
        <v>0.22578259000000001</v>
      </c>
      <c r="Z65">
        <v>1.034</v>
      </c>
      <c r="AA65">
        <v>0.14781520000000001</v>
      </c>
    </row>
    <row r="66" spans="1:27" x14ac:dyDescent="0.2">
      <c r="A66">
        <v>64</v>
      </c>
      <c r="B66" s="1">
        <v>42644</v>
      </c>
      <c r="C66">
        <v>10</v>
      </c>
      <c r="D66">
        <v>2016</v>
      </c>
      <c r="E66">
        <v>0</v>
      </c>
      <c r="F66">
        <v>67194.165989999994</v>
      </c>
      <c r="G66">
        <v>15367.79034</v>
      </c>
      <c r="H66">
        <v>11730.125889999999</v>
      </c>
      <c r="I66">
        <v>94292.082219999997</v>
      </c>
      <c r="J66">
        <v>4849688.9270000001</v>
      </c>
      <c r="K66">
        <v>5126711.5549999997</v>
      </c>
      <c r="L66">
        <v>277022.62829999998</v>
      </c>
      <c r="M66">
        <v>1.3</v>
      </c>
      <c r="N66">
        <v>273</v>
      </c>
      <c r="O66">
        <v>78028.698770000003</v>
      </c>
    </row>
    <row r="67" spans="1:27" x14ac:dyDescent="0.2">
      <c r="A67">
        <v>65</v>
      </c>
      <c r="B67" s="1">
        <v>42675</v>
      </c>
      <c r="C67">
        <v>11</v>
      </c>
      <c r="D67">
        <v>2016</v>
      </c>
      <c r="E67">
        <v>0</v>
      </c>
      <c r="F67">
        <v>34865.187239999999</v>
      </c>
      <c r="G67">
        <v>7557.3571300000003</v>
      </c>
      <c r="H67">
        <v>6822.3550660000001</v>
      </c>
      <c r="I67">
        <v>49244.899440000001</v>
      </c>
      <c r="J67">
        <v>4556950.085</v>
      </c>
      <c r="K67">
        <v>4837603.74</v>
      </c>
      <c r="L67">
        <v>280653.65529999998</v>
      </c>
      <c r="M67">
        <v>51.6</v>
      </c>
      <c r="N67">
        <v>10836</v>
      </c>
      <c r="O67">
        <v>67524.057920000007</v>
      </c>
      <c r="P67">
        <v>0.105333333</v>
      </c>
      <c r="Q67">
        <v>3.6662120999999999E-2</v>
      </c>
      <c r="R67">
        <v>0.54633333299999998</v>
      </c>
      <c r="S67">
        <v>0.21364482500000001</v>
      </c>
      <c r="T67">
        <v>0.61366666700000005</v>
      </c>
      <c r="U67">
        <v>0.12861354699999999</v>
      </c>
      <c r="V67">
        <v>0.231333333</v>
      </c>
      <c r="W67">
        <v>6.4893069999999997E-3</v>
      </c>
      <c r="X67">
        <v>3.1033333330000001</v>
      </c>
      <c r="Y67">
        <v>0.19470775800000001</v>
      </c>
      <c r="Z67">
        <v>1.243333333</v>
      </c>
      <c r="AA67">
        <v>6.2271805999999999E-2</v>
      </c>
    </row>
    <row r="68" spans="1:27" x14ac:dyDescent="0.2">
      <c r="A68">
        <v>66</v>
      </c>
      <c r="B68" s="1">
        <v>42705</v>
      </c>
      <c r="C68">
        <v>12</v>
      </c>
      <c r="D68">
        <v>2016</v>
      </c>
      <c r="E68">
        <v>0</v>
      </c>
      <c r="F68">
        <v>9657.7518619999992</v>
      </c>
      <c r="G68">
        <v>1006.715751</v>
      </c>
      <c r="H68">
        <v>1592.8385310000001</v>
      </c>
      <c r="I68">
        <v>12254.5229</v>
      </c>
      <c r="J68">
        <v>4754827.88</v>
      </c>
      <c r="K68">
        <v>4703407.466</v>
      </c>
      <c r="L68">
        <v>-51420.41416</v>
      </c>
      <c r="M68">
        <v>52.5</v>
      </c>
      <c r="N68">
        <v>11025</v>
      </c>
      <c r="O68">
        <v>52996.07516</v>
      </c>
    </row>
    <row r="69" spans="1:27" x14ac:dyDescent="0.2">
      <c r="A69">
        <v>67</v>
      </c>
      <c r="B69" s="1">
        <v>42736</v>
      </c>
      <c r="C69">
        <v>1</v>
      </c>
      <c r="D69">
        <v>2017</v>
      </c>
      <c r="E69">
        <v>0</v>
      </c>
      <c r="F69">
        <v>4243.6973939999998</v>
      </c>
      <c r="G69">
        <v>60.129967999999998</v>
      </c>
      <c r="H69">
        <v>786.6143237</v>
      </c>
      <c r="I69">
        <v>5090.4416849999998</v>
      </c>
      <c r="J69">
        <v>5481860.1689999998</v>
      </c>
      <c r="K69">
        <v>6092350.6749999998</v>
      </c>
      <c r="L69">
        <v>610490.50630000001</v>
      </c>
      <c r="M69">
        <v>47.92</v>
      </c>
      <c r="N69">
        <v>10063.200000000001</v>
      </c>
      <c r="O69">
        <v>54873.43692</v>
      </c>
      <c r="P69" t="s">
        <v>30</v>
      </c>
      <c r="Q69" t="s">
        <v>30</v>
      </c>
      <c r="R69" t="s">
        <v>30</v>
      </c>
      <c r="S69" t="s">
        <v>30</v>
      </c>
      <c r="T69" t="s">
        <v>30</v>
      </c>
      <c r="U69" t="s">
        <v>30</v>
      </c>
      <c r="V69" t="s">
        <v>30</v>
      </c>
      <c r="W69" t="s">
        <v>30</v>
      </c>
      <c r="X69" t="s">
        <v>30</v>
      </c>
      <c r="Y69" t="s">
        <v>30</v>
      </c>
      <c r="Z69" t="s">
        <v>30</v>
      </c>
      <c r="AA69" t="s">
        <v>30</v>
      </c>
    </row>
    <row r="70" spans="1:27" x14ac:dyDescent="0.2">
      <c r="A70">
        <v>68</v>
      </c>
      <c r="B70" s="1">
        <v>42767</v>
      </c>
      <c r="C70">
        <v>2</v>
      </c>
      <c r="D70">
        <v>2017</v>
      </c>
      <c r="E70">
        <v>0</v>
      </c>
      <c r="F70">
        <v>6211.2095049999998</v>
      </c>
      <c r="G70">
        <v>377.97275430000002</v>
      </c>
      <c r="H70">
        <v>2542.6880620000002</v>
      </c>
      <c r="I70">
        <v>9131.8703210000003</v>
      </c>
      <c r="J70">
        <v>3203140.4819999998</v>
      </c>
      <c r="K70">
        <v>3106551.9709999999</v>
      </c>
      <c r="L70">
        <v>-96588.510779999997</v>
      </c>
      <c r="M70">
        <v>48.28</v>
      </c>
      <c r="N70">
        <v>10138.799999999999</v>
      </c>
      <c r="O70">
        <v>64069.292430000001</v>
      </c>
    </row>
    <row r="71" spans="1:27" x14ac:dyDescent="0.2">
      <c r="A71">
        <v>69</v>
      </c>
      <c r="B71" s="1">
        <v>42795</v>
      </c>
      <c r="C71">
        <v>3</v>
      </c>
      <c r="D71">
        <v>2017</v>
      </c>
      <c r="E71">
        <v>0</v>
      </c>
      <c r="F71">
        <v>13242.126420000001</v>
      </c>
      <c r="G71">
        <v>1499.7489619999999</v>
      </c>
      <c r="H71">
        <v>5098.245766</v>
      </c>
      <c r="I71">
        <v>19840.121149999999</v>
      </c>
      <c r="J71">
        <v>4830696.858</v>
      </c>
      <c r="K71">
        <v>4603777.3839999996</v>
      </c>
      <c r="L71">
        <v>-226919.47390000001</v>
      </c>
      <c r="M71">
        <v>3.33</v>
      </c>
      <c r="N71">
        <v>699.3</v>
      </c>
      <c r="O71">
        <v>102958.54059999999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</row>
    <row r="72" spans="1:27" x14ac:dyDescent="0.2">
      <c r="A72">
        <v>70</v>
      </c>
      <c r="B72" s="1">
        <v>42826</v>
      </c>
      <c r="C72">
        <v>4</v>
      </c>
      <c r="D72">
        <v>2017</v>
      </c>
      <c r="E72">
        <v>0</v>
      </c>
      <c r="F72">
        <v>21323.408289999999</v>
      </c>
      <c r="G72">
        <v>2839.450816</v>
      </c>
      <c r="H72">
        <v>5242.1376309999996</v>
      </c>
      <c r="I72">
        <v>29404.996729999999</v>
      </c>
      <c r="J72">
        <v>5313949.9040000001</v>
      </c>
      <c r="K72">
        <v>6026890.1979999999</v>
      </c>
      <c r="L72">
        <v>712940.29390000005</v>
      </c>
      <c r="M72">
        <v>0</v>
      </c>
      <c r="N72">
        <v>0</v>
      </c>
      <c r="O72">
        <v>115253.11169999999</v>
      </c>
    </row>
    <row r="73" spans="1:27" x14ac:dyDescent="0.2">
      <c r="A73">
        <v>71</v>
      </c>
      <c r="B73" s="1">
        <v>42856</v>
      </c>
      <c r="C73">
        <v>5</v>
      </c>
      <c r="D73">
        <v>2017</v>
      </c>
      <c r="E73">
        <v>0</v>
      </c>
      <c r="F73">
        <v>54069.334009999999</v>
      </c>
      <c r="G73">
        <v>6831.3190759999998</v>
      </c>
      <c r="H73">
        <v>13593.74223</v>
      </c>
      <c r="I73">
        <v>74494.395319999996</v>
      </c>
      <c r="J73">
        <v>3822113.4279999998</v>
      </c>
      <c r="K73">
        <v>3938462.4419999998</v>
      </c>
      <c r="L73">
        <v>116349.01360000001</v>
      </c>
      <c r="M73">
        <v>4.07</v>
      </c>
      <c r="N73">
        <v>854.7</v>
      </c>
      <c r="O73">
        <v>117681.2631</v>
      </c>
      <c r="P73">
        <v>2.0453333000000001E-2</v>
      </c>
      <c r="Q73">
        <v>1.1629710999999999E-2</v>
      </c>
      <c r="R73">
        <v>0.28863333299999999</v>
      </c>
      <c r="S73">
        <v>0.23076476000000001</v>
      </c>
      <c r="T73">
        <v>0.14883333300000001</v>
      </c>
      <c r="U73">
        <v>6.0144502000000002E-2</v>
      </c>
      <c r="V73">
        <v>0.118533333</v>
      </c>
      <c r="W73">
        <v>1.5308531E-2</v>
      </c>
      <c r="X73">
        <v>2.2433333329999998</v>
      </c>
      <c r="Y73">
        <v>0.28345095599999998</v>
      </c>
      <c r="Z73">
        <v>0.38966666700000002</v>
      </c>
      <c r="AA73">
        <v>0.15562383399999999</v>
      </c>
    </row>
    <row r="74" spans="1:27" x14ac:dyDescent="0.2">
      <c r="A74">
        <v>72</v>
      </c>
      <c r="B74" s="1">
        <v>42887</v>
      </c>
      <c r="C74">
        <v>6</v>
      </c>
      <c r="D74">
        <v>2017</v>
      </c>
      <c r="E74">
        <v>0</v>
      </c>
      <c r="F74">
        <v>121028.3924</v>
      </c>
      <c r="G74">
        <v>14607.2117</v>
      </c>
      <c r="H74">
        <v>33110.559159999997</v>
      </c>
      <c r="I74">
        <v>168746.16329999999</v>
      </c>
      <c r="J74">
        <v>3200823.2760000001</v>
      </c>
      <c r="K74">
        <v>3296008.1889999998</v>
      </c>
      <c r="L74">
        <v>95184.912580000004</v>
      </c>
      <c r="M74">
        <v>0</v>
      </c>
      <c r="N74">
        <v>0</v>
      </c>
      <c r="O74">
        <v>120180.29180000001</v>
      </c>
    </row>
    <row r="75" spans="1:27" x14ac:dyDescent="0.2">
      <c r="A75">
        <v>73</v>
      </c>
      <c r="B75" s="1">
        <v>42917</v>
      </c>
      <c r="C75">
        <v>7</v>
      </c>
      <c r="D75">
        <v>2017</v>
      </c>
      <c r="E75">
        <v>0</v>
      </c>
      <c r="F75">
        <v>145814.8002</v>
      </c>
      <c r="G75">
        <v>18966.01196</v>
      </c>
      <c r="H75">
        <v>37901.284189999998</v>
      </c>
      <c r="I75">
        <v>202682.09640000001</v>
      </c>
      <c r="J75">
        <v>3513446.7319999998</v>
      </c>
      <c r="K75">
        <v>3551818.4730000002</v>
      </c>
      <c r="L75">
        <v>38371.7405</v>
      </c>
      <c r="M75">
        <v>144.03</v>
      </c>
      <c r="N75">
        <v>30246.3</v>
      </c>
      <c r="O75">
        <v>103467.1943</v>
      </c>
      <c r="P75">
        <v>6.2089999999999999E-2</v>
      </c>
      <c r="Q75">
        <v>2.9457163000000001E-2</v>
      </c>
      <c r="R75">
        <v>0.51459999999999995</v>
      </c>
      <c r="S75">
        <v>0.26359759700000002</v>
      </c>
      <c r="T75">
        <v>0.30633333299999999</v>
      </c>
      <c r="U75">
        <v>0.105921879</v>
      </c>
      <c r="V75">
        <v>0.12666666700000001</v>
      </c>
      <c r="W75">
        <v>2.3333329999999999E-3</v>
      </c>
      <c r="X75">
        <v>3.786666667</v>
      </c>
      <c r="Y75">
        <v>0.103976493</v>
      </c>
      <c r="Z75">
        <v>0.548666667</v>
      </c>
      <c r="AA75">
        <v>8.7392473999999998E-2</v>
      </c>
    </row>
    <row r="76" spans="1:27" x14ac:dyDescent="0.2">
      <c r="A76">
        <v>74</v>
      </c>
      <c r="B76" s="1">
        <v>42948</v>
      </c>
      <c r="C76">
        <v>8</v>
      </c>
      <c r="D76">
        <v>2017</v>
      </c>
      <c r="E76">
        <v>0</v>
      </c>
      <c r="F76">
        <v>120599.67849999999</v>
      </c>
      <c r="G76">
        <v>19422.281599999998</v>
      </c>
      <c r="H76">
        <v>24790.937409999999</v>
      </c>
      <c r="I76">
        <v>164812.89749999999</v>
      </c>
      <c r="J76">
        <v>4607336.9979999997</v>
      </c>
      <c r="K76">
        <v>4124868.054</v>
      </c>
      <c r="L76">
        <v>-482468.94349999999</v>
      </c>
      <c r="M76">
        <v>37.64</v>
      </c>
      <c r="N76">
        <v>7904.4</v>
      </c>
      <c r="O76">
        <v>93020.064199999993</v>
      </c>
    </row>
    <row r="77" spans="1:27" x14ac:dyDescent="0.2">
      <c r="A77">
        <v>75</v>
      </c>
      <c r="B77" s="1">
        <v>42979</v>
      </c>
      <c r="C77">
        <v>9</v>
      </c>
      <c r="D77">
        <v>2017</v>
      </c>
      <c r="E77">
        <v>0</v>
      </c>
      <c r="F77">
        <v>76233.127489999999</v>
      </c>
      <c r="G77">
        <v>14215.21919</v>
      </c>
      <c r="H77">
        <v>12132.18867</v>
      </c>
      <c r="I77">
        <v>102580.53539999999</v>
      </c>
      <c r="J77">
        <v>4349284.6150000002</v>
      </c>
      <c r="K77">
        <v>4025284.023</v>
      </c>
      <c r="L77">
        <v>-324000.59230000002</v>
      </c>
      <c r="M77">
        <v>0</v>
      </c>
      <c r="N77">
        <v>0</v>
      </c>
      <c r="O77">
        <v>87208.322910000003</v>
      </c>
      <c r="P77">
        <v>4.4200000000000003E-2</v>
      </c>
      <c r="Q77">
        <v>9.0632960000000002E-3</v>
      </c>
      <c r="R77">
        <v>1.2083333329999999</v>
      </c>
      <c r="S77">
        <v>0.45396708200000002</v>
      </c>
      <c r="T77">
        <v>6.6866667000000005E-2</v>
      </c>
      <c r="U77">
        <v>3.4512671000000002E-2</v>
      </c>
      <c r="V77">
        <v>8.9533333000000007E-2</v>
      </c>
      <c r="W77">
        <v>4.2807059999999996E-3</v>
      </c>
      <c r="X77">
        <v>3.713333333</v>
      </c>
      <c r="Y77">
        <v>0.13345827499999999</v>
      </c>
      <c r="Z77">
        <v>0.33233333300000001</v>
      </c>
      <c r="AA77">
        <v>5.7521976000000002E-2</v>
      </c>
    </row>
    <row r="78" spans="1:27" x14ac:dyDescent="0.2">
      <c r="A78">
        <v>76</v>
      </c>
      <c r="B78" s="1">
        <v>43009</v>
      </c>
      <c r="C78">
        <v>10</v>
      </c>
      <c r="D78">
        <v>2017</v>
      </c>
      <c r="E78">
        <v>0</v>
      </c>
      <c r="F78">
        <v>35870.688649999996</v>
      </c>
      <c r="G78">
        <v>7861.505521</v>
      </c>
      <c r="H78">
        <v>3553.880588</v>
      </c>
      <c r="I78">
        <v>47286.074760000003</v>
      </c>
      <c r="J78">
        <v>6365508.523</v>
      </c>
      <c r="K78">
        <v>8170163.8140000002</v>
      </c>
      <c r="L78">
        <v>1804655.291</v>
      </c>
      <c r="M78">
        <v>0</v>
      </c>
      <c r="N78">
        <v>0</v>
      </c>
      <c r="O78">
        <v>73675.967730000004</v>
      </c>
    </row>
    <row r="79" spans="1:27" x14ac:dyDescent="0.2">
      <c r="A79">
        <v>77</v>
      </c>
      <c r="B79" s="1">
        <v>43040</v>
      </c>
      <c r="C79">
        <v>11</v>
      </c>
      <c r="D79">
        <v>2017</v>
      </c>
      <c r="E79">
        <v>0</v>
      </c>
      <c r="F79">
        <v>13639.034170000001</v>
      </c>
      <c r="G79">
        <v>3242.0496979999998</v>
      </c>
      <c r="H79">
        <v>0</v>
      </c>
      <c r="I79">
        <v>16881.083869999999</v>
      </c>
      <c r="J79">
        <v>5559591.932</v>
      </c>
      <c r="K79">
        <v>5247652.6009999998</v>
      </c>
      <c r="L79">
        <v>-311939.3308</v>
      </c>
      <c r="M79">
        <v>0</v>
      </c>
      <c r="N79">
        <v>0</v>
      </c>
      <c r="O79">
        <v>51081.296340000001</v>
      </c>
      <c r="P79">
        <v>4.3966667000000001E-2</v>
      </c>
      <c r="Q79">
        <v>1.7207104000000001E-2</v>
      </c>
      <c r="R79">
        <v>1.566666667</v>
      </c>
      <c r="S79">
        <v>0.64808264199999999</v>
      </c>
      <c r="T79">
        <v>0.10566666700000001</v>
      </c>
      <c r="U79">
        <v>4.6591606000000001E-2</v>
      </c>
      <c r="V79">
        <v>0.134333333</v>
      </c>
      <c r="W79">
        <v>4.333333E-3</v>
      </c>
      <c r="X79">
        <v>3.7766666670000002</v>
      </c>
      <c r="Y79">
        <v>0.66182407899999995</v>
      </c>
      <c r="Z79">
        <v>0.89866666699999997</v>
      </c>
      <c r="AA79">
        <v>2.8620117E-2</v>
      </c>
    </row>
    <row r="80" spans="1:27" x14ac:dyDescent="0.2">
      <c r="A80">
        <v>78</v>
      </c>
      <c r="B80" s="1">
        <v>43070</v>
      </c>
      <c r="C80">
        <v>12</v>
      </c>
      <c r="D80">
        <v>2017</v>
      </c>
      <c r="E80">
        <v>0</v>
      </c>
      <c r="F80">
        <v>4594.3897740000002</v>
      </c>
      <c r="G80">
        <v>640.84641099999999</v>
      </c>
      <c r="H80">
        <v>444.16430079999998</v>
      </c>
      <c r="I80">
        <v>5671.8681809999998</v>
      </c>
      <c r="J80">
        <v>4257117.1210000003</v>
      </c>
      <c r="K80">
        <v>4189411.7250000001</v>
      </c>
      <c r="L80">
        <v>-67705.396359999999</v>
      </c>
      <c r="M80">
        <v>0.25</v>
      </c>
      <c r="N80">
        <v>52.5</v>
      </c>
      <c r="O80">
        <v>53229.435550000002</v>
      </c>
    </row>
    <row r="81" spans="1:27" x14ac:dyDescent="0.2">
      <c r="A81">
        <v>79</v>
      </c>
      <c r="B81" s="1">
        <v>43101</v>
      </c>
      <c r="C81">
        <v>1</v>
      </c>
      <c r="D81">
        <v>2018</v>
      </c>
      <c r="E81">
        <v>0</v>
      </c>
      <c r="F81">
        <v>3275.8565739999999</v>
      </c>
      <c r="G81">
        <v>150.92883900000001</v>
      </c>
      <c r="H81">
        <v>801.66078000000005</v>
      </c>
      <c r="I81">
        <v>4228.4461929999998</v>
      </c>
      <c r="J81">
        <v>4816156.9019999998</v>
      </c>
      <c r="K81">
        <v>4873308.8890000004</v>
      </c>
      <c r="L81">
        <v>57151.987119999998</v>
      </c>
      <c r="M81">
        <v>15.24</v>
      </c>
      <c r="N81">
        <v>3200.4</v>
      </c>
      <c r="O81">
        <v>61649.106690000001</v>
      </c>
      <c r="P81">
        <v>0.119833333</v>
      </c>
      <c r="Q81">
        <v>3.9136867999999998E-2</v>
      </c>
      <c r="R81">
        <v>1.373</v>
      </c>
      <c r="S81">
        <v>0.496822235</v>
      </c>
      <c r="T81">
        <v>0.26666666700000002</v>
      </c>
      <c r="U81">
        <v>2.6995884000000001E-2</v>
      </c>
      <c r="V81">
        <v>0.20433333300000001</v>
      </c>
      <c r="W81">
        <v>1.5387585E-2</v>
      </c>
      <c r="X81">
        <v>2.326666667</v>
      </c>
      <c r="Y81">
        <v>3.1797973E-2</v>
      </c>
      <c r="Z81">
        <v>1.5333333330000001</v>
      </c>
      <c r="AA81">
        <v>7.6230644E-2</v>
      </c>
    </row>
    <row r="82" spans="1:27" x14ac:dyDescent="0.2">
      <c r="A82">
        <v>80</v>
      </c>
      <c r="B82" s="1">
        <v>43132</v>
      </c>
      <c r="C82">
        <v>2</v>
      </c>
      <c r="D82">
        <v>2018</v>
      </c>
      <c r="E82">
        <v>0</v>
      </c>
      <c r="F82">
        <v>3250.9976849999998</v>
      </c>
      <c r="G82">
        <v>129.2143331</v>
      </c>
      <c r="H82">
        <v>743.93666359999997</v>
      </c>
      <c r="I82">
        <v>4124.148682</v>
      </c>
      <c r="J82">
        <v>3981606.4819999998</v>
      </c>
      <c r="K82">
        <v>4135690.15</v>
      </c>
      <c r="L82">
        <v>154083.66829999999</v>
      </c>
      <c r="M82">
        <v>12.69</v>
      </c>
      <c r="N82">
        <v>2664.9</v>
      </c>
      <c r="O82">
        <v>65113.880449999997</v>
      </c>
      <c r="P82" t="s">
        <v>30</v>
      </c>
      <c r="Q82" t="s">
        <v>30</v>
      </c>
      <c r="R82" t="s">
        <v>30</v>
      </c>
      <c r="S82" t="s">
        <v>30</v>
      </c>
      <c r="T82">
        <v>0.47333333300000002</v>
      </c>
      <c r="U82">
        <v>0.305645946</v>
      </c>
      <c r="V82" t="s">
        <v>30</v>
      </c>
      <c r="W82" t="s">
        <v>30</v>
      </c>
      <c r="X82" t="s">
        <v>30</v>
      </c>
      <c r="Y82" t="s">
        <v>30</v>
      </c>
      <c r="Z82">
        <v>0.59903333299999995</v>
      </c>
      <c r="AA82">
        <v>0.25915259600000001</v>
      </c>
    </row>
    <row r="83" spans="1:27" x14ac:dyDescent="0.2">
      <c r="A83">
        <v>81</v>
      </c>
      <c r="B83" s="1">
        <v>43160</v>
      </c>
      <c r="C83">
        <v>3</v>
      </c>
      <c r="D83">
        <v>2018</v>
      </c>
      <c r="E83">
        <v>0</v>
      </c>
      <c r="F83">
        <v>11194.0532</v>
      </c>
      <c r="G83">
        <v>168.01811749999999</v>
      </c>
      <c r="H83">
        <v>2649.1263690000001</v>
      </c>
      <c r="I83">
        <v>14011.197690000001</v>
      </c>
      <c r="J83">
        <v>3822758.1069999998</v>
      </c>
      <c r="K83">
        <v>3973844.6310000001</v>
      </c>
      <c r="L83">
        <v>151086.52429999999</v>
      </c>
      <c r="M83">
        <v>0.25</v>
      </c>
      <c r="N83">
        <v>52.5</v>
      </c>
      <c r="O83">
        <v>94159.512929999997</v>
      </c>
      <c r="P83">
        <v>1.9021E-2</v>
      </c>
      <c r="Q83">
        <v>1.2495157999999999E-2</v>
      </c>
      <c r="R83" t="s">
        <v>30</v>
      </c>
      <c r="S83" t="s">
        <v>30</v>
      </c>
      <c r="T83" t="s">
        <v>30</v>
      </c>
      <c r="U83" t="s">
        <v>30</v>
      </c>
      <c r="V83">
        <v>0.12833333299999999</v>
      </c>
      <c r="W83">
        <v>9.0615179999999993E-3</v>
      </c>
      <c r="X83" t="s">
        <v>30</v>
      </c>
      <c r="Y83" t="s">
        <v>30</v>
      </c>
      <c r="Z83" t="s">
        <v>30</v>
      </c>
      <c r="AA83" t="s">
        <v>30</v>
      </c>
    </row>
    <row r="84" spans="1:27" x14ac:dyDescent="0.2">
      <c r="A84">
        <v>82</v>
      </c>
      <c r="B84" s="1">
        <v>43191</v>
      </c>
      <c r="C84">
        <v>4</v>
      </c>
      <c r="D84">
        <v>2018</v>
      </c>
      <c r="E84">
        <v>0</v>
      </c>
      <c r="F84">
        <v>29320.252789999999</v>
      </c>
      <c r="G84">
        <v>92.323514869999997</v>
      </c>
      <c r="H84">
        <v>7042.9150749999999</v>
      </c>
      <c r="I84">
        <v>36455.491379999999</v>
      </c>
      <c r="J84">
        <v>4369924.1969999997</v>
      </c>
      <c r="K84">
        <v>4803556.1069999998</v>
      </c>
      <c r="L84">
        <v>433631.91</v>
      </c>
      <c r="M84">
        <v>0</v>
      </c>
      <c r="N84">
        <v>0</v>
      </c>
      <c r="O84">
        <v>106614.5687</v>
      </c>
      <c r="P84">
        <v>3.3876666999999999E-2</v>
      </c>
      <c r="Q84">
        <v>1.6421801E-2</v>
      </c>
      <c r="R84" t="s">
        <v>30</v>
      </c>
      <c r="S84" t="s">
        <v>30</v>
      </c>
      <c r="T84" t="s">
        <v>30</v>
      </c>
      <c r="U84" t="s">
        <v>30</v>
      </c>
      <c r="V84">
        <v>0.171333333</v>
      </c>
      <c r="W84">
        <v>9.3867519999999999E-3</v>
      </c>
      <c r="X84" t="s">
        <v>30</v>
      </c>
      <c r="Y84" t="s">
        <v>30</v>
      </c>
      <c r="Z84" t="s">
        <v>30</v>
      </c>
      <c r="AA84" t="s">
        <v>30</v>
      </c>
    </row>
    <row r="85" spans="1:27" x14ac:dyDescent="0.2">
      <c r="A85">
        <v>83</v>
      </c>
      <c r="B85" s="1">
        <v>43221</v>
      </c>
      <c r="C85">
        <v>5</v>
      </c>
      <c r="D85">
        <v>2018</v>
      </c>
      <c r="E85">
        <v>0</v>
      </c>
      <c r="F85">
        <v>49359.23227</v>
      </c>
      <c r="G85">
        <v>8799.5599899999997</v>
      </c>
      <c r="H85">
        <v>9428.0271190000003</v>
      </c>
      <c r="I85">
        <v>67586.819369999997</v>
      </c>
      <c r="J85">
        <v>2620547.3670000001</v>
      </c>
      <c r="K85">
        <v>2887166.6529999999</v>
      </c>
      <c r="L85">
        <v>266619.28600000002</v>
      </c>
      <c r="M85">
        <v>0</v>
      </c>
      <c r="N85">
        <v>0</v>
      </c>
      <c r="O85">
        <v>113346.8064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</row>
    <row r="86" spans="1:27" x14ac:dyDescent="0.2">
      <c r="A86">
        <v>84</v>
      </c>
      <c r="B86" s="1">
        <v>43252</v>
      </c>
      <c r="C86">
        <v>6</v>
      </c>
      <c r="D86">
        <v>2018</v>
      </c>
      <c r="E86">
        <v>0</v>
      </c>
      <c r="F86">
        <v>65507.59158</v>
      </c>
      <c r="G86">
        <v>29167.016640000002</v>
      </c>
      <c r="H86">
        <v>7817.5014110000002</v>
      </c>
      <c r="I86">
        <v>102492.1096</v>
      </c>
      <c r="J86">
        <v>2832730.517</v>
      </c>
      <c r="K86">
        <v>3004400.6409999998</v>
      </c>
      <c r="L86">
        <v>171670.12419999999</v>
      </c>
      <c r="M86">
        <v>2.0299999999999998</v>
      </c>
      <c r="N86">
        <v>426.3</v>
      </c>
      <c r="O86">
        <v>108999.8434</v>
      </c>
    </row>
    <row r="87" spans="1:27" x14ac:dyDescent="0.2">
      <c r="A87">
        <v>85</v>
      </c>
      <c r="B87" s="1">
        <v>43282</v>
      </c>
      <c r="C87">
        <v>7</v>
      </c>
      <c r="D87">
        <v>2018</v>
      </c>
      <c r="E87">
        <v>0</v>
      </c>
      <c r="F87">
        <v>82802.655230000004</v>
      </c>
      <c r="G87">
        <v>54290.533219999998</v>
      </c>
      <c r="H87">
        <v>5441.0918309999997</v>
      </c>
      <c r="I87">
        <v>142534.28030000001</v>
      </c>
      <c r="J87">
        <v>3273679.9619999998</v>
      </c>
      <c r="K87">
        <v>3448716.2689999999</v>
      </c>
      <c r="L87">
        <v>175036.3075</v>
      </c>
      <c r="M87">
        <v>11.94</v>
      </c>
      <c r="N87">
        <v>2507.4</v>
      </c>
      <c r="O87">
        <v>102789.98699999999</v>
      </c>
    </row>
    <row r="88" spans="1:27" x14ac:dyDescent="0.2">
      <c r="A88">
        <v>86</v>
      </c>
      <c r="B88" s="1">
        <v>43313</v>
      </c>
      <c r="C88">
        <v>8</v>
      </c>
      <c r="D88">
        <v>2018</v>
      </c>
      <c r="E88" t="s">
        <v>30</v>
      </c>
      <c r="F88" t="s">
        <v>30</v>
      </c>
      <c r="G88" t="s">
        <v>30</v>
      </c>
      <c r="H88" t="s">
        <v>30</v>
      </c>
      <c r="I88" t="s">
        <v>30</v>
      </c>
      <c r="J88">
        <v>3234108.193</v>
      </c>
      <c r="K88">
        <v>3389030.0469999998</v>
      </c>
      <c r="L88">
        <v>154921.85389999999</v>
      </c>
      <c r="M88">
        <v>18.53</v>
      </c>
      <c r="N88">
        <v>3891.3</v>
      </c>
      <c r="O88">
        <v>96733.902700000006</v>
      </c>
    </row>
    <row r="89" spans="1:27" x14ac:dyDescent="0.2">
      <c r="A89">
        <v>87</v>
      </c>
      <c r="B89" s="1">
        <v>43344</v>
      </c>
      <c r="C89">
        <v>9</v>
      </c>
      <c r="D89">
        <v>2018</v>
      </c>
      <c r="E89" t="s">
        <v>30</v>
      </c>
      <c r="F89" t="s">
        <v>30</v>
      </c>
      <c r="G89" t="s">
        <v>30</v>
      </c>
      <c r="H89" t="s">
        <v>30</v>
      </c>
      <c r="I89" t="s">
        <v>30</v>
      </c>
      <c r="J89">
        <v>3051391.5350000001</v>
      </c>
      <c r="K89">
        <v>3224174.9670000002</v>
      </c>
      <c r="L89">
        <v>172783.43239999999</v>
      </c>
      <c r="M89">
        <v>0.76</v>
      </c>
      <c r="N89">
        <v>159.6</v>
      </c>
      <c r="O89">
        <v>81970.851899999994</v>
      </c>
    </row>
    <row r="90" spans="1:27" x14ac:dyDescent="0.2">
      <c r="A90">
        <v>88</v>
      </c>
      <c r="B90" s="1">
        <v>43374</v>
      </c>
      <c r="C90">
        <v>10</v>
      </c>
      <c r="D90">
        <v>2018</v>
      </c>
      <c r="E90" t="s">
        <v>30</v>
      </c>
      <c r="F90" t="s">
        <v>30</v>
      </c>
      <c r="G90" t="s">
        <v>30</v>
      </c>
      <c r="H90" t="s">
        <v>30</v>
      </c>
      <c r="I90" t="s">
        <v>30</v>
      </c>
      <c r="J90">
        <v>135780.91899999999</v>
      </c>
      <c r="K90">
        <v>128788.6208</v>
      </c>
      <c r="L90">
        <v>-6992.2982309999998</v>
      </c>
      <c r="M90">
        <v>2.0299999999999998</v>
      </c>
      <c r="N90">
        <v>426.3</v>
      </c>
      <c r="O90">
        <v>1619.9185560000001</v>
      </c>
    </row>
  </sheetData>
  <mergeCells count="5">
    <mergeCell ref="A1:D1"/>
    <mergeCell ref="E1:I1"/>
    <mergeCell ref="J1:O1"/>
    <mergeCell ref="P1:AA1"/>
    <mergeCell ref="AB1:AD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abSelected="1" topLeftCell="A21" workbookViewId="0">
      <selection activeCell="B31" sqref="B31"/>
    </sheetView>
  </sheetViews>
  <sheetFormatPr baseColWidth="10" defaultRowHeight="16" x14ac:dyDescent="0.2"/>
  <cols>
    <col min="1" max="1" width="35.5" customWidth="1"/>
    <col min="5" max="5" width="14.5" bestFit="1" customWidth="1"/>
    <col min="6" max="6" width="15.5" bestFit="1" customWidth="1"/>
    <col min="7" max="7" width="17.33203125" bestFit="1" customWidth="1"/>
    <col min="8" max="8" width="14.1640625" bestFit="1" customWidth="1"/>
    <col min="9" max="9" width="15.83203125" bestFit="1" customWidth="1"/>
    <col min="10" max="10" width="24" bestFit="1" customWidth="1"/>
    <col min="11" max="12" width="22.83203125" bestFit="1" customWidth="1"/>
    <col min="13" max="13" width="18.33203125" bestFit="1" customWidth="1"/>
    <col min="14" max="14" width="17.6640625" bestFit="1" customWidth="1"/>
    <col min="15" max="15" width="16.5" bestFit="1" customWidth="1"/>
    <col min="16" max="16" width="15.83203125" bestFit="1" customWidth="1"/>
    <col min="17" max="17" width="18.83203125" bestFit="1" customWidth="1"/>
    <col min="18" max="18" width="15.83203125" bestFit="1" customWidth="1"/>
    <col min="19" max="19" width="18.83203125" bestFit="1" customWidth="1"/>
    <col min="20" max="20" width="15.83203125" bestFit="1" customWidth="1"/>
    <col min="21" max="21" width="18.83203125" bestFit="1" customWidth="1"/>
    <col min="22" max="22" width="16.33203125" bestFit="1" customWidth="1"/>
    <col min="23" max="23" width="19.1640625" bestFit="1" customWidth="1"/>
    <col min="24" max="24" width="16.33203125" bestFit="1" customWidth="1"/>
    <col min="25" max="25" width="19.1640625" bestFit="1" customWidth="1"/>
    <col min="26" max="26" width="16.33203125" bestFit="1" customWidth="1"/>
    <col min="27" max="27" width="19.1640625" bestFit="1" customWidth="1"/>
  </cols>
  <sheetData>
    <row r="1" spans="1:5" x14ac:dyDescent="0.2">
      <c r="A1" s="4" t="s">
        <v>31</v>
      </c>
    </row>
    <row r="2" spans="1:5" x14ac:dyDescent="0.2">
      <c r="A2" t="s">
        <v>32</v>
      </c>
    </row>
    <row r="4" spans="1:5" x14ac:dyDescent="0.2">
      <c r="A4" t="s">
        <v>33</v>
      </c>
      <c r="B4">
        <v>210336.28</v>
      </c>
    </row>
    <row r="5" spans="1:5" x14ac:dyDescent="0.2">
      <c r="A5" t="s">
        <v>34</v>
      </c>
      <c r="B5">
        <f>B4/2</f>
        <v>105168.14</v>
      </c>
    </row>
    <row r="6" spans="1:5" x14ac:dyDescent="0.2">
      <c r="A6" t="s">
        <v>35</v>
      </c>
      <c r="B6">
        <f>B4/2</f>
        <v>105168.14</v>
      </c>
    </row>
    <row r="7" spans="1:5" x14ac:dyDescent="0.2">
      <c r="A7" t="s">
        <v>36</v>
      </c>
      <c r="B7">
        <v>0.26300000000000001</v>
      </c>
    </row>
    <row r="8" spans="1:5" x14ac:dyDescent="0.2">
      <c r="A8" t="s">
        <v>37</v>
      </c>
      <c r="B8">
        <f>B5*B7</f>
        <v>27659.220820000002</v>
      </c>
    </row>
    <row r="12" spans="1:5" x14ac:dyDescent="0.2">
      <c r="A12" s="4" t="s">
        <v>53</v>
      </c>
    </row>
    <row r="14" spans="1:5" x14ac:dyDescent="0.2">
      <c r="A14" s="3" t="s">
        <v>1</v>
      </c>
      <c r="B14" s="2" t="s">
        <v>45</v>
      </c>
      <c r="C14" s="2"/>
      <c r="D14" s="2"/>
      <c r="E14" s="2"/>
    </row>
    <row r="15" spans="1:5" x14ac:dyDescent="0.2">
      <c r="A15" t="s">
        <v>7</v>
      </c>
      <c r="B15" t="s">
        <v>57</v>
      </c>
    </row>
    <row r="16" spans="1:5" x14ac:dyDescent="0.2">
      <c r="A16" t="s">
        <v>8</v>
      </c>
      <c r="B16" t="s">
        <v>58</v>
      </c>
    </row>
    <row r="17" spans="1:12" x14ac:dyDescent="0.2">
      <c r="A17" t="s">
        <v>9</v>
      </c>
      <c r="B17" t="s">
        <v>59</v>
      </c>
    </row>
    <row r="18" spans="1:12" x14ac:dyDescent="0.2">
      <c r="A18" t="s">
        <v>10</v>
      </c>
      <c r="B18" t="s">
        <v>60</v>
      </c>
    </row>
    <row r="19" spans="1:12" x14ac:dyDescent="0.2">
      <c r="A19" t="s">
        <v>11</v>
      </c>
      <c r="B19" t="s">
        <v>61</v>
      </c>
    </row>
    <row r="21" spans="1:12" x14ac:dyDescent="0.2">
      <c r="A21" s="3" t="s">
        <v>2</v>
      </c>
      <c r="B21" s="2" t="s">
        <v>38</v>
      </c>
      <c r="C21" s="2"/>
      <c r="D21" s="2"/>
      <c r="E21" s="2"/>
      <c r="F21" s="2"/>
    </row>
    <row r="22" spans="1:12" x14ac:dyDescent="0.2">
      <c r="A22" t="s">
        <v>12</v>
      </c>
      <c r="B22" t="s">
        <v>39</v>
      </c>
    </row>
    <row r="23" spans="1:12" x14ac:dyDescent="0.2">
      <c r="A23" t="s">
        <v>13</v>
      </c>
      <c r="B23" t="s">
        <v>40</v>
      </c>
    </row>
    <row r="24" spans="1:12" x14ac:dyDescent="0.2">
      <c r="A24" t="s">
        <v>14</v>
      </c>
      <c r="B24" t="s">
        <v>41</v>
      </c>
    </row>
    <row r="25" spans="1:12" x14ac:dyDescent="0.2">
      <c r="A25" t="s">
        <v>15</v>
      </c>
      <c r="B25" t="s">
        <v>42</v>
      </c>
    </row>
    <row r="26" spans="1:12" x14ac:dyDescent="0.2">
      <c r="A26" t="s">
        <v>16</v>
      </c>
      <c r="B26" t="s">
        <v>43</v>
      </c>
    </row>
    <row r="27" spans="1:12" x14ac:dyDescent="0.2">
      <c r="A27" t="s">
        <v>17</v>
      </c>
      <c r="B27" t="s">
        <v>44</v>
      </c>
    </row>
    <row r="29" spans="1:12" x14ac:dyDescent="0.2">
      <c r="A29" s="3" t="s">
        <v>3</v>
      </c>
      <c r="B29" s="2" t="s">
        <v>66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t="s">
        <v>18</v>
      </c>
      <c r="B30" s="2" t="s">
        <v>62</v>
      </c>
    </row>
    <row r="31" spans="1:12" x14ac:dyDescent="0.2">
      <c r="A31" t="s">
        <v>19</v>
      </c>
      <c r="B31" s="2" t="s">
        <v>69</v>
      </c>
    </row>
    <row r="32" spans="1:12" x14ac:dyDescent="0.2">
      <c r="A32" t="s">
        <v>20</v>
      </c>
      <c r="B32" s="2" t="s">
        <v>63</v>
      </c>
    </row>
    <row r="33" spans="1:2" x14ac:dyDescent="0.2">
      <c r="A33" t="s">
        <v>21</v>
      </c>
      <c r="B33" s="2" t="s">
        <v>69</v>
      </c>
    </row>
    <row r="34" spans="1:2" x14ac:dyDescent="0.2">
      <c r="A34" t="s">
        <v>22</v>
      </c>
      <c r="B34" t="s">
        <v>64</v>
      </c>
    </row>
    <row r="35" spans="1:2" x14ac:dyDescent="0.2">
      <c r="A35" t="s">
        <v>23</v>
      </c>
      <c r="B35" s="2" t="s">
        <v>69</v>
      </c>
    </row>
    <row r="36" spans="1:2" x14ac:dyDescent="0.2">
      <c r="A36" t="s">
        <v>24</v>
      </c>
      <c r="B36" t="s">
        <v>65</v>
      </c>
    </row>
    <row r="37" spans="1:2" x14ac:dyDescent="0.2">
      <c r="A37" t="s">
        <v>25</v>
      </c>
      <c r="B37" s="2" t="s">
        <v>69</v>
      </c>
    </row>
    <row r="38" spans="1:2" x14ac:dyDescent="0.2">
      <c r="A38" t="s">
        <v>26</v>
      </c>
      <c r="B38" t="s">
        <v>68</v>
      </c>
    </row>
    <row r="39" spans="1:2" x14ac:dyDescent="0.2">
      <c r="A39" t="s">
        <v>27</v>
      </c>
      <c r="B39" s="2" t="s">
        <v>69</v>
      </c>
    </row>
    <row r="40" spans="1:2" x14ac:dyDescent="0.2">
      <c r="A40" t="s">
        <v>28</v>
      </c>
      <c r="B40" t="s">
        <v>67</v>
      </c>
    </row>
    <row r="41" spans="1:2" x14ac:dyDescent="0.2">
      <c r="A41" t="s">
        <v>29</v>
      </c>
      <c r="B41" s="2" t="s">
        <v>69</v>
      </c>
    </row>
    <row r="43" spans="1:2" x14ac:dyDescent="0.2">
      <c r="A43" s="4" t="s">
        <v>46</v>
      </c>
      <c r="B43" t="s">
        <v>50</v>
      </c>
    </row>
    <row r="44" spans="1:2" x14ac:dyDescent="0.2">
      <c r="A44" s="6" t="s">
        <v>47</v>
      </c>
      <c r="B44" t="s">
        <v>52</v>
      </c>
    </row>
    <row r="45" spans="1:2" x14ac:dyDescent="0.2">
      <c r="A45" s="6" t="s">
        <v>48</v>
      </c>
      <c r="B45" t="s">
        <v>51</v>
      </c>
    </row>
    <row r="46" spans="1:2" x14ac:dyDescent="0.2">
      <c r="A46" s="6" t="s">
        <v>49</v>
      </c>
      <c r="B46" t="s">
        <v>54</v>
      </c>
    </row>
    <row r="48" spans="1:2" x14ac:dyDescent="0.2">
      <c r="A48" s="4" t="s">
        <v>55</v>
      </c>
    </row>
    <row r="49" spans="1:1" x14ac:dyDescent="0.2">
      <c r="A49" s="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tr_biotide_flux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2018-12-12T22:12:11Z</dcterms:created>
  <dcterms:modified xsi:type="dcterms:W3CDTF">2018-12-12T22:45:05Z</dcterms:modified>
</cp:coreProperties>
</file>