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460" yWindow="3460" windowWidth="23500" windowHeight="16740" tabRatio="500"/>
  </bookViews>
  <sheets>
    <sheet name="Sheet1" sheetId="1" r:id="rId1"/>
  </sheets>
  <definedNames>
    <definedName name="_xlnm._FilterDatabase" localSheetId="0" hidden="1">Sheet1!$A$1:$O$39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6" i="1"/>
  <c r="F43"/>
  <c r="F44"/>
  <c r="E46"/>
  <c r="E43"/>
  <c r="F45"/>
  <c r="E45"/>
  <c r="E44"/>
  <c r="H3"/>
  <c r="H5"/>
  <c r="H6"/>
  <c r="H11"/>
  <c r="H12"/>
  <c r="H13"/>
  <c r="H14"/>
  <c r="H15"/>
  <c r="H16"/>
  <c r="H20"/>
  <c r="H21"/>
  <c r="H22"/>
  <c r="H23"/>
  <c r="H24"/>
  <c r="H25"/>
  <c r="H26"/>
  <c r="H27"/>
  <c r="H28"/>
  <c r="H31"/>
  <c r="H32"/>
  <c r="H34"/>
  <c r="H35"/>
  <c r="H37"/>
  <c r="H38"/>
  <c r="H39"/>
  <c r="H29"/>
  <c r="H17"/>
  <c r="H36"/>
  <c r="H7"/>
  <c r="H30"/>
  <c r="H8"/>
  <c r="H9"/>
  <c r="H4"/>
  <c r="H18"/>
  <c r="H33"/>
  <c r="H19"/>
  <c r="H10"/>
  <c r="H2"/>
</calcChain>
</file>

<file path=xl/sharedStrings.xml><?xml version="1.0" encoding="utf-8"?>
<sst xmlns="http://schemas.openxmlformats.org/spreadsheetml/2006/main" count="289" uniqueCount="115">
  <si>
    <t>Analysis</t>
  </si>
  <si>
    <t>AutoRun#</t>
  </si>
  <si>
    <t>Weight (mg)</t>
  </si>
  <si>
    <t>Carbon</t>
  </si>
  <si>
    <t>Hydrogen</t>
  </si>
  <si>
    <t>Nitrogen</t>
  </si>
  <si>
    <t>BG1</t>
  </si>
  <si>
    <t>CHN</t>
  </si>
  <si>
    <t>BG16</t>
  </si>
  <si>
    <t>BG34</t>
  </si>
  <si>
    <t>BG9</t>
  </si>
  <si>
    <t>BG18</t>
  </si>
  <si>
    <t>BG17</t>
  </si>
  <si>
    <t>BG14</t>
  </si>
  <si>
    <t>BG31</t>
  </si>
  <si>
    <t>BG25</t>
  </si>
  <si>
    <t>BG12</t>
  </si>
  <si>
    <t>BG13</t>
  </si>
  <si>
    <t>BG19</t>
  </si>
  <si>
    <t>BG20</t>
  </si>
  <si>
    <t>BG7</t>
  </si>
  <si>
    <t>BG27</t>
  </si>
  <si>
    <t>BG36</t>
  </si>
  <si>
    <t>BG8</t>
  </si>
  <si>
    <t>BG15</t>
  </si>
  <si>
    <t>BG3</t>
  </si>
  <si>
    <t>BG11</t>
  </si>
  <si>
    <t>BG32</t>
  </si>
  <si>
    <t>BG29</t>
  </si>
  <si>
    <t>BG38</t>
  </si>
  <si>
    <t>BG26</t>
  </si>
  <si>
    <t>BG10</t>
  </si>
  <si>
    <t>SBG24</t>
  </si>
  <si>
    <t>SBG6</t>
  </si>
  <si>
    <t>SBG35</t>
  </si>
  <si>
    <t>SBG37</t>
  </si>
  <si>
    <t>Sample ID CHN</t>
  </si>
  <si>
    <t>Sample name</t>
  </si>
  <si>
    <t>Transect</t>
  </si>
  <si>
    <t>Species</t>
  </si>
  <si>
    <t>Ball mill vial ID</t>
  </si>
  <si>
    <t>Date taken</t>
  </si>
  <si>
    <t>M-5 SAM "Floating Roots" 1</t>
  </si>
  <si>
    <t>M-5</t>
  </si>
  <si>
    <t>S. americanus</t>
  </si>
  <si>
    <t>M-4-S SCAL 1</t>
  </si>
  <si>
    <t>M-4-S</t>
  </si>
  <si>
    <t>S. californicus</t>
  </si>
  <si>
    <t>M-1-W</t>
  </si>
  <si>
    <t>T. latifolia</t>
  </si>
  <si>
    <t>M-5 SAC/STAB A 3</t>
  </si>
  <si>
    <t>S. acutus/S. tabernaemontani</t>
  </si>
  <si>
    <t>M-4-S SCAL 3</t>
  </si>
  <si>
    <t>M-4-S SCAL 2</t>
  </si>
  <si>
    <t>M-5 TLAT 2</t>
  </si>
  <si>
    <t>M-4-N SAC/STAB 1</t>
  </si>
  <si>
    <t>M-4-N</t>
  </si>
  <si>
    <t>M-5 SAM A 1</t>
  </si>
  <si>
    <t>M-5 SAC/STAB B 3</t>
  </si>
  <si>
    <t>M-5 TLAT 1</t>
  </si>
  <si>
    <t>C-2 TLAT 1</t>
  </si>
  <si>
    <t>C-2</t>
  </si>
  <si>
    <t>C-2 TLAT 2</t>
  </si>
  <si>
    <t>M-5 SAC/STAB A 1</t>
  </si>
  <si>
    <t>M-5 SAM A 3</t>
  </si>
  <si>
    <t>M-1-W TLAT 3</t>
  </si>
  <si>
    <t xml:space="preserve">M-5 SAC/STAB A 2 </t>
  </si>
  <si>
    <t>M-5 TLAT 3</t>
  </si>
  <si>
    <t>M-5 SAM "Floating Roots" 3</t>
  </si>
  <si>
    <t>M-5 SAC/STAB B 2</t>
  </si>
  <si>
    <t>M-4-N SAC/STAB 2</t>
  </si>
  <si>
    <t>M-4-S SAC/STAB A 2</t>
  </si>
  <si>
    <t>M-4-S SAC/STAB B 2</t>
  </si>
  <si>
    <t>M-5 SAM A 2</t>
  </si>
  <si>
    <t>M-5 SAC/STAB B 1</t>
  </si>
  <si>
    <t>M-1-W TLAT 1</t>
  </si>
  <si>
    <t>C:N</t>
  </si>
  <si>
    <t>Avg % N</t>
  </si>
  <si>
    <t>SAM</t>
  </si>
  <si>
    <t>Typha</t>
  </si>
  <si>
    <t>Belowground</t>
  </si>
  <si>
    <t>Aboveground</t>
  </si>
  <si>
    <t>avg</t>
  </si>
  <si>
    <t>std error</t>
  </si>
  <si>
    <t>BG22</t>
  </si>
  <si>
    <t>BG39</t>
  </si>
  <si>
    <t>BG28</t>
  </si>
  <si>
    <t>BG33</t>
  </si>
  <si>
    <t>BG5</t>
  </si>
  <si>
    <t>BG21</t>
  </si>
  <si>
    <t>BG4</t>
  </si>
  <si>
    <t>BG30</t>
  </si>
  <si>
    <t>C-1 TLAT 1</t>
  </si>
  <si>
    <t>C-1</t>
  </si>
  <si>
    <t>M-4-S SAC/STAB B 3</t>
  </si>
  <si>
    <t>M-4-S SAC/STAB A 1</t>
  </si>
  <si>
    <t>M-4-N SAC/STAB 3</t>
  </si>
  <si>
    <t>C-2 SAM 2</t>
  </si>
  <si>
    <t>C-2 TLAT 3</t>
  </si>
  <si>
    <t>C-2 SAM 3</t>
  </si>
  <si>
    <t>M-4-S SAC/STAB A 3</t>
  </si>
  <si>
    <t>C-2 SAM 1</t>
  </si>
  <si>
    <t>BG6</t>
  </si>
  <si>
    <t>M-1-W TLAT 2</t>
  </si>
  <si>
    <t>BG35</t>
  </si>
  <si>
    <t>M-4-S SAC/STAB B 1</t>
  </si>
  <si>
    <t>BG37</t>
  </si>
  <si>
    <t>C-1 TLAT 3</t>
  </si>
  <si>
    <t>BG24</t>
  </si>
  <si>
    <t>Species group</t>
    <phoneticPr fontId="4" type="noConversion"/>
  </si>
  <si>
    <t>Schoenoplecus spp</t>
    <phoneticPr fontId="4" type="noConversion"/>
  </si>
  <si>
    <t>S. americanus</t>
    <phoneticPr fontId="4" type="noConversion"/>
  </si>
  <si>
    <t>Typha spp.</t>
    <phoneticPr fontId="4" type="noConversion"/>
  </si>
  <si>
    <t>SAC STAB</t>
    <phoneticPr fontId="4" type="noConversion"/>
  </si>
  <si>
    <t>SCAL</t>
    <phoneticPr fontId="4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</si>
</sst>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.0000000"/>
    <numFmt numFmtId="175" formatCode="0.00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8" fontId="0" fillId="0" borderId="0" xfId="0" applyNumberFormat="1"/>
    <xf numFmtId="2" fontId="0" fillId="0" borderId="0" xfId="0" applyNumberFormat="1"/>
    <xf numFmtId="168" fontId="3" fillId="0" borderId="0" xfId="0" applyNumberFormat="1" applyFont="1"/>
    <xf numFmtId="17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Sheet1!$A$43</c:f>
              <c:strCache>
                <c:ptCount val="1"/>
                <c:pt idx="0">
                  <c:v>SAC STAB</c:v>
                </c:pt>
              </c:strCache>
            </c:strRef>
          </c:tx>
          <c:errBars>
            <c:errBarType val="both"/>
            <c:errValType val="cust"/>
            <c:plus>
              <c:numRef>
                <c:f>Sheet1!$F$43</c:f>
                <c:numCache>
                  <c:formatCode>General</c:formatCode>
                  <c:ptCount val="1"/>
                  <c:pt idx="0">
                    <c:v>0.144731589557612</c:v>
                  </c:pt>
                </c:numCache>
              </c:numRef>
            </c:plus>
            <c:minus>
              <c:numRef>
                <c:f>Sheet1!$F$43</c:f>
                <c:numCache>
                  <c:formatCode>General</c:formatCode>
                  <c:ptCount val="1"/>
                  <c:pt idx="0">
                    <c:v>0.144731589557612</c:v>
                  </c:pt>
                </c:numCache>
              </c:numRef>
            </c:minus>
          </c:errBars>
          <c:val>
            <c:numRef>
              <c:f>Sheet1!$B$43:$E$43</c:f>
              <c:numCache>
                <c:formatCode>General</c:formatCode>
                <c:ptCount val="4"/>
                <c:pt idx="3" formatCode="0.00">
                  <c:v>1.315933333333333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SAM</c:v>
                </c:pt>
              </c:strCache>
            </c:strRef>
          </c:tx>
          <c:errBars>
            <c:errBarType val="both"/>
            <c:errValType val="cust"/>
            <c:plus>
              <c:numRef>
                <c:f>Sheet1!$F$44</c:f>
                <c:numCache>
                  <c:formatCode>General</c:formatCode>
                  <c:ptCount val="1"/>
                  <c:pt idx="0">
                    <c:v>0.0949476463929229</c:v>
                  </c:pt>
                </c:numCache>
              </c:numRef>
            </c:plus>
            <c:minus>
              <c:numRef>
                <c:f>Sheet1!$F$44</c:f>
                <c:numCache>
                  <c:formatCode>General</c:formatCode>
                  <c:ptCount val="1"/>
                  <c:pt idx="0">
                    <c:v>0.0949476463929229</c:v>
                  </c:pt>
                </c:numCache>
              </c:numRef>
            </c:minus>
          </c:errBars>
          <c:val>
            <c:numRef>
              <c:f>Sheet1!$B$44:$E$44</c:f>
              <c:numCache>
                <c:formatCode>General</c:formatCode>
                <c:ptCount val="4"/>
                <c:pt idx="3" formatCode="0.00">
                  <c:v>1.229666666666667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Typha</c:v>
                </c:pt>
              </c:strCache>
            </c:strRef>
          </c:tx>
          <c:errBars>
            <c:errBarType val="both"/>
            <c:errValType val="cust"/>
            <c:plus>
              <c:numRef>
                <c:f>Sheet1!$F$45</c:f>
                <c:numCache>
                  <c:formatCode>General</c:formatCode>
                  <c:ptCount val="1"/>
                  <c:pt idx="0">
                    <c:v>0.151811970477184</c:v>
                  </c:pt>
                </c:numCache>
              </c:numRef>
            </c:plus>
            <c:minus>
              <c:numRef>
                <c:f>Sheet1!$F$45</c:f>
                <c:numCache>
                  <c:formatCode>General</c:formatCode>
                  <c:ptCount val="1"/>
                  <c:pt idx="0">
                    <c:v>0.151811970477184</c:v>
                  </c:pt>
                </c:numCache>
              </c:numRef>
            </c:minus>
          </c:errBars>
          <c:val>
            <c:numRef>
              <c:f>Sheet1!$B$45:$E$45</c:f>
              <c:numCache>
                <c:formatCode>General</c:formatCode>
                <c:ptCount val="4"/>
                <c:pt idx="3" formatCode="0.00">
                  <c:v>1.401727272727273</c:v>
                </c:pt>
              </c:numCache>
            </c:numRef>
          </c:val>
        </c:ser>
        <c:axId val="318168840"/>
        <c:axId val="318165656"/>
      </c:barChart>
      <c:catAx>
        <c:axId val="318168840"/>
        <c:scaling>
          <c:orientation val="minMax"/>
        </c:scaling>
        <c:axPos val="b"/>
        <c:tickLblPos val="nextTo"/>
        <c:crossAx val="318165656"/>
        <c:crosses val="autoZero"/>
        <c:auto val="1"/>
        <c:lblAlgn val="ctr"/>
        <c:lblOffset val="100"/>
      </c:catAx>
      <c:valAx>
        <c:axId val="318165656"/>
        <c:scaling>
          <c:orientation val="minMax"/>
          <c:min val="0.0"/>
        </c:scaling>
        <c:axPos val="l"/>
        <c:majorGridlines/>
        <c:numFmt formatCode="General" sourceLinked="1"/>
        <c:tickLblPos val="nextTo"/>
        <c:crossAx val="318168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47</xdr:row>
      <xdr:rowOff>127000</xdr:rowOff>
    </xdr:from>
    <xdr:to>
      <xdr:col>16</xdr:col>
      <xdr:colOff>457200</xdr:colOff>
      <xdr:row>72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6"/>
  <sheetViews>
    <sheetView tabSelected="1" topLeftCell="A21" workbookViewId="0">
      <selection activeCell="F43" sqref="F43:F46"/>
    </sheetView>
  </sheetViews>
  <sheetFormatPr baseColWidth="10" defaultRowHeight="15"/>
  <cols>
    <col min="1" max="1" width="13.5" bestFit="1" customWidth="1"/>
    <col min="2" max="8" width="10.83203125" customWidth="1"/>
    <col min="9" max="9" width="24" customWidth="1"/>
    <col min="10" max="10" width="10.83203125" customWidth="1"/>
    <col min="11" max="11" width="25.33203125" customWidth="1"/>
    <col min="12" max="12" width="13" customWidth="1"/>
  </cols>
  <sheetData>
    <row r="1" spans="1:1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109</v>
      </c>
      <c r="O1" t="s">
        <v>77</v>
      </c>
    </row>
    <row r="2" spans="1:15">
      <c r="A2" t="s">
        <v>14</v>
      </c>
      <c r="B2" t="s">
        <v>7</v>
      </c>
      <c r="C2">
        <v>45</v>
      </c>
      <c r="D2">
        <v>2.0550000000000002</v>
      </c>
      <c r="E2">
        <v>32.923000000000002</v>
      </c>
      <c r="F2">
        <v>4.4710000000000001</v>
      </c>
      <c r="G2">
        <v>0.98499999999999999</v>
      </c>
      <c r="H2" s="2">
        <f t="shared" ref="H2:H39" si="0">E2/G2</f>
        <v>33.424365482233505</v>
      </c>
      <c r="I2" t="s">
        <v>55</v>
      </c>
      <c r="J2" t="s">
        <v>56</v>
      </c>
      <c r="K2" t="s">
        <v>51</v>
      </c>
      <c r="L2" t="s">
        <v>14</v>
      </c>
      <c r="M2" s="1">
        <v>40868</v>
      </c>
      <c r="N2" s="1" t="s">
        <v>110</v>
      </c>
    </row>
    <row r="3" spans="1:15">
      <c r="A3" t="s">
        <v>27</v>
      </c>
      <c r="B3" t="s">
        <v>7</v>
      </c>
      <c r="C3">
        <v>61</v>
      </c>
      <c r="D3">
        <v>1.976</v>
      </c>
      <c r="E3">
        <v>33.372999999999998</v>
      </c>
      <c r="F3">
        <v>4.5060000000000002</v>
      </c>
      <c r="G3">
        <v>0.96099999999999997</v>
      </c>
      <c r="H3" s="2">
        <f t="shared" si="0"/>
        <v>34.727367325702389</v>
      </c>
      <c r="I3" t="s">
        <v>70</v>
      </c>
      <c r="J3" t="s">
        <v>56</v>
      </c>
      <c r="K3" t="s">
        <v>51</v>
      </c>
      <c r="L3" t="s">
        <v>27</v>
      </c>
      <c r="M3" s="1">
        <v>40868</v>
      </c>
      <c r="N3" s="1" t="s">
        <v>110</v>
      </c>
    </row>
    <row r="4" spans="1:15">
      <c r="A4" t="s">
        <v>87</v>
      </c>
      <c r="B4" t="s">
        <v>7</v>
      </c>
      <c r="C4">
        <v>1</v>
      </c>
      <c r="D4">
        <v>2.0960000000000001</v>
      </c>
      <c r="E4">
        <v>32.795000000000002</v>
      </c>
      <c r="F4">
        <v>3.9620000000000002</v>
      </c>
      <c r="G4">
        <v>1.06</v>
      </c>
      <c r="H4" s="2">
        <f t="shared" si="0"/>
        <v>30.938679245283019</v>
      </c>
      <c r="I4" t="s">
        <v>96</v>
      </c>
      <c r="J4" t="s">
        <v>56</v>
      </c>
      <c r="K4" t="s">
        <v>51</v>
      </c>
      <c r="L4" t="s">
        <v>87</v>
      </c>
      <c r="M4" s="1">
        <v>40868</v>
      </c>
      <c r="N4" s="1" t="s">
        <v>110</v>
      </c>
    </row>
    <row r="5" spans="1:15">
      <c r="A5" t="s">
        <v>28</v>
      </c>
      <c r="B5" t="s">
        <v>7</v>
      </c>
      <c r="C5">
        <v>62</v>
      </c>
      <c r="D5">
        <v>2.2109999999999999</v>
      </c>
      <c r="E5">
        <v>37.475999999999999</v>
      </c>
      <c r="F5">
        <v>4.9669999999999996</v>
      </c>
      <c r="G5">
        <v>1.117</v>
      </c>
      <c r="H5" s="2">
        <f t="shared" si="0"/>
        <v>33.550581915846017</v>
      </c>
      <c r="I5" t="s">
        <v>71</v>
      </c>
      <c r="J5" t="s">
        <v>46</v>
      </c>
      <c r="K5" t="s">
        <v>51</v>
      </c>
      <c r="L5" t="s">
        <v>28</v>
      </c>
      <c r="M5" s="1">
        <v>40875</v>
      </c>
      <c r="N5" s="1" t="s">
        <v>110</v>
      </c>
    </row>
    <row r="6" spans="1:15">
      <c r="A6" t="s">
        <v>29</v>
      </c>
      <c r="B6" t="s">
        <v>7</v>
      </c>
      <c r="C6">
        <v>63</v>
      </c>
      <c r="D6">
        <v>2</v>
      </c>
      <c r="E6">
        <v>41.347000000000001</v>
      </c>
      <c r="F6">
        <v>5.7329999999999997</v>
      </c>
      <c r="G6">
        <v>1.571</v>
      </c>
      <c r="H6" s="2">
        <f t="shared" si="0"/>
        <v>26.318905155951626</v>
      </c>
      <c r="I6" t="s">
        <v>72</v>
      </c>
      <c r="J6" t="s">
        <v>46</v>
      </c>
      <c r="K6" t="s">
        <v>51</v>
      </c>
      <c r="L6" t="s">
        <v>29</v>
      </c>
      <c r="M6" s="1">
        <v>40875</v>
      </c>
      <c r="N6" s="1" t="s">
        <v>110</v>
      </c>
    </row>
    <row r="7" spans="1:15">
      <c r="A7" t="s">
        <v>35</v>
      </c>
      <c r="B7" t="s">
        <v>7</v>
      </c>
      <c r="C7">
        <v>2</v>
      </c>
      <c r="D7">
        <v>1.9490000000000001</v>
      </c>
      <c r="E7">
        <v>43.277000000000001</v>
      </c>
      <c r="F7">
        <v>5.8849999999999998</v>
      </c>
      <c r="G7">
        <v>3.238</v>
      </c>
      <c r="H7" s="2">
        <f t="shared" si="0"/>
        <v>13.365348980852378</v>
      </c>
      <c r="I7" t="s">
        <v>105</v>
      </c>
      <c r="J7" t="s">
        <v>46</v>
      </c>
      <c r="K7" t="s">
        <v>51</v>
      </c>
      <c r="L7" t="s">
        <v>106</v>
      </c>
      <c r="M7" s="1">
        <v>40875</v>
      </c>
      <c r="N7" s="1" t="s">
        <v>110</v>
      </c>
    </row>
    <row r="8" spans="1:15">
      <c r="A8" t="s">
        <v>85</v>
      </c>
      <c r="B8" t="s">
        <v>7</v>
      </c>
      <c r="C8">
        <v>1</v>
      </c>
      <c r="D8">
        <v>2.0870000000000002</v>
      </c>
      <c r="E8">
        <v>35.941000000000003</v>
      </c>
      <c r="F8">
        <v>4.62</v>
      </c>
      <c r="G8">
        <v>1.323</v>
      </c>
      <c r="H8" s="2">
        <f t="shared" si="0"/>
        <v>27.166288737717313</v>
      </c>
      <c r="I8" t="s">
        <v>94</v>
      </c>
      <c r="J8" t="s">
        <v>46</v>
      </c>
      <c r="K8" t="s">
        <v>51</v>
      </c>
      <c r="L8" t="s">
        <v>85</v>
      </c>
      <c r="M8" s="1">
        <v>40875</v>
      </c>
      <c r="N8" s="1" t="s">
        <v>110</v>
      </c>
    </row>
    <row r="9" spans="1:15">
      <c r="A9" t="s">
        <v>86</v>
      </c>
      <c r="B9" t="s">
        <v>7</v>
      </c>
      <c r="C9">
        <v>2</v>
      </c>
      <c r="D9">
        <v>2.0350000000000001</v>
      </c>
      <c r="E9">
        <v>39.404000000000003</v>
      </c>
      <c r="F9">
        <v>4.9050000000000002</v>
      </c>
      <c r="G9">
        <v>0.85699999999999998</v>
      </c>
      <c r="H9" s="2">
        <f t="shared" si="0"/>
        <v>45.978996499416574</v>
      </c>
      <c r="I9" t="s">
        <v>95</v>
      </c>
      <c r="J9" t="s">
        <v>46</v>
      </c>
      <c r="K9" t="s">
        <v>51</v>
      </c>
      <c r="L9" t="s">
        <v>86</v>
      </c>
      <c r="M9" s="1">
        <v>40875</v>
      </c>
      <c r="N9" s="1" t="s">
        <v>110</v>
      </c>
    </row>
    <row r="10" spans="1:15">
      <c r="A10" t="s">
        <v>91</v>
      </c>
      <c r="B10" t="s">
        <v>7</v>
      </c>
      <c r="C10">
        <v>5</v>
      </c>
      <c r="D10">
        <v>1.9330000000000001</v>
      </c>
      <c r="E10">
        <v>33.677</v>
      </c>
      <c r="F10">
        <v>4.1120000000000001</v>
      </c>
      <c r="G10">
        <v>1.228</v>
      </c>
      <c r="H10" s="2">
        <f t="shared" si="0"/>
        <v>27.4242671009772</v>
      </c>
      <c r="I10" t="s">
        <v>100</v>
      </c>
      <c r="J10" t="s">
        <v>46</v>
      </c>
      <c r="K10" t="s">
        <v>51</v>
      </c>
      <c r="L10" t="s">
        <v>91</v>
      </c>
      <c r="M10" s="1">
        <v>40875</v>
      </c>
      <c r="N10" s="1" t="s">
        <v>110</v>
      </c>
    </row>
    <row r="11" spans="1:15">
      <c r="A11" t="s">
        <v>10</v>
      </c>
      <c r="B11" t="s">
        <v>7</v>
      </c>
      <c r="C11">
        <v>41</v>
      </c>
      <c r="D11">
        <v>2.0880000000000001</v>
      </c>
      <c r="E11">
        <v>36.271999999999998</v>
      </c>
      <c r="F11">
        <v>4.7190000000000003</v>
      </c>
      <c r="G11">
        <v>1.113</v>
      </c>
      <c r="H11" s="2">
        <f t="shared" si="0"/>
        <v>32.589398023360289</v>
      </c>
      <c r="I11" t="s">
        <v>50</v>
      </c>
      <c r="J11" t="s">
        <v>43</v>
      </c>
      <c r="K11" t="s">
        <v>51</v>
      </c>
      <c r="L11" t="s">
        <v>10</v>
      </c>
      <c r="M11" s="1">
        <v>40875</v>
      </c>
      <c r="N11" s="1" t="s">
        <v>110</v>
      </c>
    </row>
    <row r="12" spans="1:15">
      <c r="A12" t="s">
        <v>16</v>
      </c>
      <c r="B12" t="s">
        <v>7</v>
      </c>
      <c r="C12">
        <v>48</v>
      </c>
      <c r="D12">
        <v>2.1360000000000001</v>
      </c>
      <c r="E12">
        <v>36.746000000000002</v>
      </c>
      <c r="F12">
        <v>4.8470000000000004</v>
      </c>
      <c r="G12">
        <v>1.206</v>
      </c>
      <c r="H12" s="2">
        <f t="shared" si="0"/>
        <v>30.469320066334994</v>
      </c>
      <c r="I12" t="s">
        <v>58</v>
      </c>
      <c r="J12" t="s">
        <v>43</v>
      </c>
      <c r="K12" t="s">
        <v>51</v>
      </c>
      <c r="L12" t="s">
        <v>16</v>
      </c>
      <c r="M12" s="1">
        <v>40868</v>
      </c>
      <c r="N12" s="1" t="s">
        <v>110</v>
      </c>
    </row>
    <row r="13" spans="1:15">
      <c r="A13" t="s">
        <v>20</v>
      </c>
      <c r="B13" t="s">
        <v>7</v>
      </c>
      <c r="C13">
        <v>54</v>
      </c>
      <c r="D13">
        <v>2.1869999999999998</v>
      </c>
      <c r="E13">
        <v>34.856999999999999</v>
      </c>
      <c r="F13">
        <v>4.2990000000000004</v>
      </c>
      <c r="G13">
        <v>1.1519999999999999</v>
      </c>
      <c r="H13" s="2">
        <f t="shared" si="0"/>
        <v>30.2578125</v>
      </c>
      <c r="I13" t="s">
        <v>63</v>
      </c>
      <c r="J13" t="s">
        <v>43</v>
      </c>
      <c r="K13" t="s">
        <v>51</v>
      </c>
      <c r="L13" t="s">
        <v>20</v>
      </c>
      <c r="M13" s="1">
        <v>40875</v>
      </c>
      <c r="N13" s="1" t="s">
        <v>110</v>
      </c>
    </row>
    <row r="14" spans="1:15">
      <c r="A14" t="s">
        <v>23</v>
      </c>
      <c r="B14" t="s">
        <v>7</v>
      </c>
      <c r="C14">
        <v>57</v>
      </c>
      <c r="D14">
        <v>2.1480000000000001</v>
      </c>
      <c r="E14">
        <v>41.505000000000003</v>
      </c>
      <c r="F14">
        <v>5.548</v>
      </c>
      <c r="G14">
        <v>1.3140000000000001</v>
      </c>
      <c r="H14" s="2">
        <f t="shared" si="0"/>
        <v>31.586757990867582</v>
      </c>
      <c r="I14" t="s">
        <v>66</v>
      </c>
      <c r="J14" t="s">
        <v>43</v>
      </c>
      <c r="K14" t="s">
        <v>51</v>
      </c>
      <c r="L14" t="s">
        <v>23</v>
      </c>
      <c r="M14" s="1">
        <v>40875</v>
      </c>
      <c r="N14" s="1" t="s">
        <v>110</v>
      </c>
    </row>
    <row r="15" spans="1:15">
      <c r="A15" t="s">
        <v>26</v>
      </c>
      <c r="B15" t="s">
        <v>7</v>
      </c>
      <c r="C15">
        <v>60</v>
      </c>
      <c r="D15">
        <v>2.0089999999999999</v>
      </c>
      <c r="E15">
        <v>38.237000000000002</v>
      </c>
      <c r="F15">
        <v>5.0579999999999998</v>
      </c>
      <c r="G15">
        <v>1.296</v>
      </c>
      <c r="H15" s="2">
        <f t="shared" si="0"/>
        <v>29.503858024691358</v>
      </c>
      <c r="I15" t="s">
        <v>69</v>
      </c>
      <c r="J15" t="s">
        <v>43</v>
      </c>
      <c r="K15" t="s">
        <v>51</v>
      </c>
      <c r="L15" t="s">
        <v>26</v>
      </c>
      <c r="M15" s="1">
        <v>40868</v>
      </c>
      <c r="N15" s="1" t="s">
        <v>110</v>
      </c>
    </row>
    <row r="16" spans="1:15">
      <c r="A16" t="s">
        <v>31</v>
      </c>
      <c r="B16" t="s">
        <v>7</v>
      </c>
      <c r="C16">
        <v>65</v>
      </c>
      <c r="D16">
        <v>2.129</v>
      </c>
      <c r="E16">
        <v>40.031999999999996</v>
      </c>
      <c r="F16">
        <v>5.3230000000000004</v>
      </c>
      <c r="G16">
        <v>1.3180000000000001</v>
      </c>
      <c r="H16" s="2">
        <f t="shared" si="0"/>
        <v>30.373292867981785</v>
      </c>
      <c r="I16" t="s">
        <v>74</v>
      </c>
      <c r="J16" t="s">
        <v>43</v>
      </c>
      <c r="K16" t="s">
        <v>51</v>
      </c>
      <c r="L16" t="s">
        <v>31</v>
      </c>
      <c r="M16" s="1">
        <v>40868</v>
      </c>
      <c r="N16" s="1" t="s">
        <v>110</v>
      </c>
    </row>
    <row r="17" spans="1:14">
      <c r="A17" t="s">
        <v>33</v>
      </c>
      <c r="B17" t="s">
        <v>7</v>
      </c>
      <c r="C17">
        <v>0</v>
      </c>
      <c r="D17">
        <v>2.2029999999999998</v>
      </c>
      <c r="E17">
        <v>40.512999999999998</v>
      </c>
      <c r="F17">
        <v>5.681</v>
      </c>
      <c r="G17">
        <v>0.95199999999999996</v>
      </c>
      <c r="H17" s="2">
        <f t="shared" si="0"/>
        <v>42.555672268907564</v>
      </c>
      <c r="I17" t="s">
        <v>101</v>
      </c>
      <c r="J17" t="s">
        <v>61</v>
      </c>
      <c r="K17" t="s">
        <v>44</v>
      </c>
      <c r="L17" t="s">
        <v>102</v>
      </c>
      <c r="M17" s="1">
        <v>40861</v>
      </c>
      <c r="N17" s="1" t="s">
        <v>111</v>
      </c>
    </row>
    <row r="18" spans="1:14">
      <c r="A18" t="s">
        <v>88</v>
      </c>
      <c r="B18" t="s">
        <v>7</v>
      </c>
      <c r="C18">
        <v>2</v>
      </c>
      <c r="D18">
        <v>1.9990000000000001</v>
      </c>
      <c r="E18">
        <v>42.332000000000001</v>
      </c>
      <c r="F18">
        <v>5.5579999999999998</v>
      </c>
      <c r="G18">
        <v>1.0089999999999999</v>
      </c>
      <c r="H18" s="2">
        <f t="shared" si="0"/>
        <v>41.954410307234888</v>
      </c>
      <c r="I18" t="s">
        <v>97</v>
      </c>
      <c r="J18" t="s">
        <v>61</v>
      </c>
      <c r="K18" t="s">
        <v>44</v>
      </c>
      <c r="L18" t="s">
        <v>88</v>
      </c>
      <c r="M18" s="1">
        <v>40861</v>
      </c>
      <c r="N18" s="1" t="s">
        <v>111</v>
      </c>
    </row>
    <row r="19" spans="1:14">
      <c r="A19" t="s">
        <v>90</v>
      </c>
      <c r="B19" t="s">
        <v>7</v>
      </c>
      <c r="C19">
        <v>4</v>
      </c>
      <c r="D19">
        <v>2.2240000000000002</v>
      </c>
      <c r="E19">
        <v>46.847000000000001</v>
      </c>
      <c r="F19">
        <v>6.2949999999999999</v>
      </c>
      <c r="G19">
        <v>1.006</v>
      </c>
      <c r="H19" s="2">
        <f t="shared" si="0"/>
        <v>46.567594433399606</v>
      </c>
      <c r="I19" t="s">
        <v>99</v>
      </c>
      <c r="J19" t="s">
        <v>61</v>
      </c>
      <c r="K19" t="s">
        <v>44</v>
      </c>
      <c r="L19" t="s">
        <v>90</v>
      </c>
      <c r="M19" s="1">
        <v>40861</v>
      </c>
      <c r="N19" s="1" t="s">
        <v>111</v>
      </c>
    </row>
    <row r="20" spans="1:14">
      <c r="A20" t="s">
        <v>6</v>
      </c>
      <c r="B20" t="s">
        <v>7</v>
      </c>
      <c r="C20">
        <v>36</v>
      </c>
      <c r="D20">
        <v>2.0459999999999998</v>
      </c>
      <c r="E20">
        <v>42.651000000000003</v>
      </c>
      <c r="F20">
        <v>5.8460000000000001</v>
      </c>
      <c r="G20">
        <v>1.5029999999999999</v>
      </c>
      <c r="H20" s="2">
        <f t="shared" si="0"/>
        <v>28.377245508982039</v>
      </c>
      <c r="I20" t="s">
        <v>42</v>
      </c>
      <c r="J20" t="s">
        <v>43</v>
      </c>
      <c r="K20" t="s">
        <v>44</v>
      </c>
      <c r="L20" t="s">
        <v>6</v>
      </c>
      <c r="M20" s="1">
        <v>40875</v>
      </c>
      <c r="N20" s="1" t="s">
        <v>111</v>
      </c>
    </row>
    <row r="21" spans="1:14">
      <c r="A21" t="s">
        <v>15</v>
      </c>
      <c r="B21" t="s">
        <v>7</v>
      </c>
      <c r="C21">
        <v>46</v>
      </c>
      <c r="D21">
        <v>2.1030000000000002</v>
      </c>
      <c r="E21">
        <v>50.524000000000001</v>
      </c>
      <c r="F21">
        <v>6.9420000000000002</v>
      </c>
      <c r="G21">
        <v>1.089</v>
      </c>
      <c r="H21" s="2">
        <f t="shared" si="0"/>
        <v>46.394857667584944</v>
      </c>
      <c r="I21" t="s">
        <v>57</v>
      </c>
      <c r="J21" t="s">
        <v>43</v>
      </c>
      <c r="K21" t="s">
        <v>44</v>
      </c>
      <c r="L21" t="s">
        <v>15</v>
      </c>
      <c r="M21" s="1">
        <v>40875</v>
      </c>
      <c r="N21" s="1" t="s">
        <v>111</v>
      </c>
    </row>
    <row r="22" spans="1:14">
      <c r="A22" t="s">
        <v>15</v>
      </c>
      <c r="B22" t="s">
        <v>7</v>
      </c>
      <c r="C22">
        <v>47</v>
      </c>
      <c r="D22">
        <v>2.2389999999999999</v>
      </c>
      <c r="E22">
        <v>44.317</v>
      </c>
      <c r="F22">
        <v>6.1239999999999997</v>
      </c>
      <c r="G22">
        <v>1.5309999999999999</v>
      </c>
      <c r="H22" s="2">
        <f t="shared" si="0"/>
        <v>28.946440235140432</v>
      </c>
      <c r="I22" t="s">
        <v>57</v>
      </c>
      <c r="J22" t="s">
        <v>43</v>
      </c>
      <c r="K22" t="s">
        <v>44</v>
      </c>
      <c r="L22" t="s">
        <v>15</v>
      </c>
      <c r="M22" s="1">
        <v>40875</v>
      </c>
      <c r="N22" s="1" t="s">
        <v>111</v>
      </c>
    </row>
    <row r="23" spans="1:14">
      <c r="A23" t="s">
        <v>21</v>
      </c>
      <c r="B23" t="s">
        <v>7</v>
      </c>
      <c r="C23">
        <v>55</v>
      </c>
      <c r="D23">
        <v>2.0649999999999999</v>
      </c>
      <c r="E23">
        <v>39.042000000000002</v>
      </c>
      <c r="F23">
        <v>5.2229999999999999</v>
      </c>
      <c r="G23">
        <v>1.0740000000000001</v>
      </c>
      <c r="H23" s="2">
        <f t="shared" si="0"/>
        <v>36.351955307262571</v>
      </c>
      <c r="I23" t="s">
        <v>64</v>
      </c>
      <c r="J23" t="s">
        <v>43</v>
      </c>
      <c r="K23" t="s">
        <v>44</v>
      </c>
      <c r="L23" t="s">
        <v>21</v>
      </c>
      <c r="M23" s="1">
        <v>40875</v>
      </c>
      <c r="N23" s="1" t="s">
        <v>111</v>
      </c>
    </row>
    <row r="24" spans="1:14">
      <c r="A24" t="s">
        <v>25</v>
      </c>
      <c r="B24" t="s">
        <v>7</v>
      </c>
      <c r="C24">
        <v>59</v>
      </c>
      <c r="D24">
        <v>2.2130000000000001</v>
      </c>
      <c r="E24">
        <v>44.951000000000001</v>
      </c>
      <c r="F24">
        <v>6.15</v>
      </c>
      <c r="G24">
        <v>1.7390000000000001</v>
      </c>
      <c r="H24" s="2">
        <f t="shared" si="0"/>
        <v>25.848763657274294</v>
      </c>
      <c r="I24" t="s">
        <v>68</v>
      </c>
      <c r="J24" t="s">
        <v>43</v>
      </c>
      <c r="K24" t="s">
        <v>44</v>
      </c>
      <c r="L24" t="s">
        <v>25</v>
      </c>
      <c r="M24" s="1">
        <v>40875</v>
      </c>
      <c r="N24" s="1" t="s">
        <v>111</v>
      </c>
    </row>
    <row r="25" spans="1:14">
      <c r="A25" t="s">
        <v>30</v>
      </c>
      <c r="B25" t="s">
        <v>7</v>
      </c>
      <c r="C25">
        <v>64</v>
      </c>
      <c r="D25">
        <v>1.92</v>
      </c>
      <c r="E25">
        <v>43.343000000000004</v>
      </c>
      <c r="F25">
        <v>5.8449999999999998</v>
      </c>
      <c r="G25">
        <v>1.1639999999999999</v>
      </c>
      <c r="H25" s="2">
        <f t="shared" si="0"/>
        <v>37.236254295532653</v>
      </c>
      <c r="I25" t="s">
        <v>73</v>
      </c>
      <c r="J25" t="s">
        <v>43</v>
      </c>
      <c r="K25" t="s">
        <v>44</v>
      </c>
      <c r="L25" t="s">
        <v>30</v>
      </c>
      <c r="M25" s="1">
        <v>40875</v>
      </c>
      <c r="N25" s="1" t="s">
        <v>111</v>
      </c>
    </row>
    <row r="26" spans="1:14">
      <c r="A26" t="s">
        <v>8</v>
      </c>
      <c r="B26" t="s">
        <v>7</v>
      </c>
      <c r="C26">
        <v>37</v>
      </c>
      <c r="D26">
        <v>2.2429999999999999</v>
      </c>
      <c r="E26">
        <v>30.510999999999999</v>
      </c>
      <c r="F26">
        <v>4.2279999999999998</v>
      </c>
      <c r="G26">
        <v>0.90900000000000003</v>
      </c>
      <c r="H26" s="2">
        <f t="shared" si="0"/>
        <v>33.565456545654563</v>
      </c>
      <c r="I26" t="s">
        <v>45</v>
      </c>
      <c r="J26" t="s">
        <v>46</v>
      </c>
      <c r="K26" t="s">
        <v>47</v>
      </c>
      <c r="L26" t="s">
        <v>8</v>
      </c>
      <c r="M26" s="1">
        <v>40875</v>
      </c>
      <c r="N26" t="s">
        <v>47</v>
      </c>
    </row>
    <row r="27" spans="1:14">
      <c r="A27" t="s">
        <v>11</v>
      </c>
      <c r="B27" t="s">
        <v>7</v>
      </c>
      <c r="C27">
        <v>42</v>
      </c>
      <c r="D27">
        <v>2.0870000000000002</v>
      </c>
      <c r="E27">
        <v>39.826000000000001</v>
      </c>
      <c r="F27">
        <v>5.5410000000000004</v>
      </c>
      <c r="G27">
        <v>1.034</v>
      </c>
      <c r="H27" s="2">
        <f t="shared" si="0"/>
        <v>38.516441005802704</v>
      </c>
      <c r="I27" t="s">
        <v>52</v>
      </c>
      <c r="J27" t="s">
        <v>46</v>
      </c>
      <c r="K27" t="s">
        <v>47</v>
      </c>
      <c r="L27" t="s">
        <v>11</v>
      </c>
      <c r="M27" s="1">
        <v>40875</v>
      </c>
      <c r="N27" t="s">
        <v>47</v>
      </c>
    </row>
    <row r="28" spans="1:14">
      <c r="A28" t="s">
        <v>12</v>
      </c>
      <c r="B28" t="s">
        <v>7</v>
      </c>
      <c r="C28">
        <v>43</v>
      </c>
      <c r="D28">
        <v>1.966</v>
      </c>
      <c r="E28">
        <v>37.667000000000002</v>
      </c>
      <c r="F28">
        <v>5.173</v>
      </c>
      <c r="G28">
        <v>0.97799999999999998</v>
      </c>
      <c r="H28" s="2">
        <f t="shared" si="0"/>
        <v>38.514314928425357</v>
      </c>
      <c r="I28" t="s">
        <v>53</v>
      </c>
      <c r="J28" t="s">
        <v>46</v>
      </c>
      <c r="K28" t="s">
        <v>47</v>
      </c>
      <c r="L28" t="s">
        <v>12</v>
      </c>
      <c r="M28" s="1">
        <v>40875</v>
      </c>
      <c r="N28" t="s">
        <v>47</v>
      </c>
    </row>
    <row r="29" spans="1:14">
      <c r="A29" t="s">
        <v>32</v>
      </c>
      <c r="B29" t="s">
        <v>7</v>
      </c>
      <c r="C29">
        <v>0</v>
      </c>
      <c r="D29">
        <v>2.06</v>
      </c>
      <c r="E29">
        <v>38.027999999999999</v>
      </c>
      <c r="F29">
        <v>5.3250000000000002</v>
      </c>
      <c r="G29">
        <v>0.94599999999999995</v>
      </c>
      <c r="H29" s="2">
        <f t="shared" si="0"/>
        <v>40.198731501057082</v>
      </c>
      <c r="I29" t="s">
        <v>107</v>
      </c>
      <c r="J29" t="s">
        <v>93</v>
      </c>
      <c r="K29" t="s">
        <v>49</v>
      </c>
      <c r="L29" t="s">
        <v>108</v>
      </c>
      <c r="M29" s="1">
        <v>40868</v>
      </c>
      <c r="N29" s="1" t="s">
        <v>112</v>
      </c>
    </row>
    <row r="30" spans="1:14">
      <c r="A30" t="s">
        <v>84</v>
      </c>
      <c r="B30" t="s">
        <v>7</v>
      </c>
      <c r="C30">
        <v>0</v>
      </c>
      <c r="D30">
        <v>2.1509999999999998</v>
      </c>
      <c r="E30">
        <v>41.756</v>
      </c>
      <c r="F30">
        <v>5.6619999999999999</v>
      </c>
      <c r="G30">
        <v>1.008</v>
      </c>
      <c r="H30" s="2">
        <f t="shared" si="0"/>
        <v>41.424603174603178</v>
      </c>
      <c r="I30" t="s">
        <v>92</v>
      </c>
      <c r="J30" t="s">
        <v>93</v>
      </c>
      <c r="K30" t="s">
        <v>49</v>
      </c>
      <c r="L30" t="s">
        <v>84</v>
      </c>
      <c r="M30" s="1">
        <v>40868</v>
      </c>
      <c r="N30" s="1" t="s">
        <v>112</v>
      </c>
    </row>
    <row r="31" spans="1:14">
      <c r="A31" t="s">
        <v>18</v>
      </c>
      <c r="B31" t="s">
        <v>7</v>
      </c>
      <c r="C31">
        <v>50</v>
      </c>
      <c r="D31">
        <v>2.133</v>
      </c>
      <c r="E31">
        <v>38.277999999999999</v>
      </c>
      <c r="F31">
        <v>5.3879999999999999</v>
      </c>
      <c r="G31">
        <v>1.0740000000000001</v>
      </c>
      <c r="H31" s="2">
        <f t="shared" si="0"/>
        <v>35.640595903165732</v>
      </c>
      <c r="I31" t="s">
        <v>60</v>
      </c>
      <c r="J31" t="s">
        <v>61</v>
      </c>
      <c r="K31" t="s">
        <v>49</v>
      </c>
      <c r="L31" t="s">
        <v>18</v>
      </c>
      <c r="M31" s="1">
        <v>40868</v>
      </c>
      <c r="N31" s="1" t="s">
        <v>112</v>
      </c>
    </row>
    <row r="32" spans="1:14">
      <c r="A32" t="s">
        <v>19</v>
      </c>
      <c r="B32" t="s">
        <v>7</v>
      </c>
      <c r="C32">
        <v>51</v>
      </c>
      <c r="D32">
        <v>2.0680000000000001</v>
      </c>
      <c r="E32">
        <v>39.99</v>
      </c>
      <c r="F32">
        <v>5.681</v>
      </c>
      <c r="G32">
        <v>1.181</v>
      </c>
      <c r="H32" s="2">
        <f t="shared" si="0"/>
        <v>33.861134631668079</v>
      </c>
      <c r="I32" t="s">
        <v>62</v>
      </c>
      <c r="J32" t="s">
        <v>61</v>
      </c>
      <c r="K32" t="s">
        <v>49</v>
      </c>
      <c r="L32" t="s">
        <v>19</v>
      </c>
      <c r="M32" s="1">
        <v>40868</v>
      </c>
      <c r="N32" s="1" t="s">
        <v>112</v>
      </c>
    </row>
    <row r="33" spans="1:14">
      <c r="A33" t="s">
        <v>89</v>
      </c>
      <c r="B33" t="s">
        <v>7</v>
      </c>
      <c r="C33">
        <v>3</v>
      </c>
      <c r="D33">
        <v>1.8660000000000001</v>
      </c>
      <c r="E33">
        <v>40.981999999999999</v>
      </c>
      <c r="F33">
        <v>5.2560000000000002</v>
      </c>
      <c r="G33">
        <v>1.409</v>
      </c>
      <c r="H33" s="2">
        <f t="shared" si="0"/>
        <v>29.085876508161817</v>
      </c>
      <c r="I33" t="s">
        <v>98</v>
      </c>
      <c r="J33" t="s">
        <v>61</v>
      </c>
      <c r="K33" t="s">
        <v>49</v>
      </c>
      <c r="L33" t="s">
        <v>89</v>
      </c>
      <c r="M33" s="1">
        <v>40868</v>
      </c>
      <c r="N33" s="1" t="s">
        <v>112</v>
      </c>
    </row>
    <row r="34" spans="1:14">
      <c r="A34" t="s">
        <v>9</v>
      </c>
      <c r="B34" t="s">
        <v>7</v>
      </c>
      <c r="C34">
        <v>40</v>
      </c>
      <c r="D34">
        <v>2.1219999999999999</v>
      </c>
      <c r="E34">
        <v>40.997999999999998</v>
      </c>
      <c r="F34">
        <v>5.3490000000000002</v>
      </c>
      <c r="G34">
        <v>0.97699999999999998</v>
      </c>
      <c r="H34" s="2">
        <f t="shared" si="0"/>
        <v>41.963152507676561</v>
      </c>
      <c r="I34" t="s">
        <v>75</v>
      </c>
      <c r="J34" t="s">
        <v>48</v>
      </c>
      <c r="K34" t="s">
        <v>49</v>
      </c>
      <c r="L34" t="s">
        <v>9</v>
      </c>
      <c r="M34" s="1">
        <v>40868</v>
      </c>
      <c r="N34" s="1" t="s">
        <v>112</v>
      </c>
    </row>
    <row r="35" spans="1:14">
      <c r="A35" t="s">
        <v>22</v>
      </c>
      <c r="B35" t="s">
        <v>7</v>
      </c>
      <c r="C35">
        <v>56</v>
      </c>
      <c r="D35">
        <v>2.1779999999999999</v>
      </c>
      <c r="E35">
        <v>37.305999999999997</v>
      </c>
      <c r="F35">
        <v>5.0190000000000001</v>
      </c>
      <c r="G35">
        <v>1.196</v>
      </c>
      <c r="H35" s="2">
        <f t="shared" si="0"/>
        <v>31.19230769230769</v>
      </c>
      <c r="I35" t="s">
        <v>65</v>
      </c>
      <c r="J35" t="s">
        <v>48</v>
      </c>
      <c r="K35" t="s">
        <v>49</v>
      </c>
      <c r="L35" t="s">
        <v>22</v>
      </c>
      <c r="M35" s="1">
        <v>40868</v>
      </c>
      <c r="N35" s="1" t="s">
        <v>112</v>
      </c>
    </row>
    <row r="36" spans="1:14">
      <c r="A36" t="s">
        <v>34</v>
      </c>
      <c r="B36" t="s">
        <v>7</v>
      </c>
      <c r="C36">
        <v>1</v>
      </c>
      <c r="D36">
        <v>1.8640000000000001</v>
      </c>
      <c r="E36">
        <v>38.923999999999999</v>
      </c>
      <c r="F36">
        <v>5.1959999999999997</v>
      </c>
      <c r="G36">
        <v>2.6349999999999998</v>
      </c>
      <c r="H36" s="2">
        <f t="shared" si="0"/>
        <v>14.771916508538901</v>
      </c>
      <c r="I36" t="s">
        <v>103</v>
      </c>
      <c r="J36" t="s">
        <v>48</v>
      </c>
      <c r="K36" t="s">
        <v>49</v>
      </c>
      <c r="L36" t="s">
        <v>104</v>
      </c>
      <c r="M36" s="1">
        <v>40868</v>
      </c>
      <c r="N36" s="1" t="s">
        <v>112</v>
      </c>
    </row>
    <row r="37" spans="1:14">
      <c r="A37" t="s">
        <v>13</v>
      </c>
      <c r="B37" t="s">
        <v>7</v>
      </c>
      <c r="C37">
        <v>44</v>
      </c>
      <c r="D37">
        <v>1.887</v>
      </c>
      <c r="E37">
        <v>48.354999999999997</v>
      </c>
      <c r="F37">
        <v>6.8849999999999998</v>
      </c>
      <c r="G37">
        <v>1.861</v>
      </c>
      <c r="H37" s="2">
        <f t="shared" si="0"/>
        <v>25.983342289091883</v>
      </c>
      <c r="I37" t="s">
        <v>54</v>
      </c>
      <c r="J37" t="s">
        <v>43</v>
      </c>
      <c r="K37" t="s">
        <v>49</v>
      </c>
      <c r="L37" t="s">
        <v>13</v>
      </c>
      <c r="M37" s="1">
        <v>40865</v>
      </c>
      <c r="N37" s="1" t="s">
        <v>112</v>
      </c>
    </row>
    <row r="38" spans="1:14">
      <c r="A38" t="s">
        <v>17</v>
      </c>
      <c r="B38" t="s">
        <v>7</v>
      </c>
      <c r="C38">
        <v>49</v>
      </c>
      <c r="D38">
        <v>2.1349999999999998</v>
      </c>
      <c r="E38">
        <v>40.692</v>
      </c>
      <c r="F38">
        <v>6.0170000000000003</v>
      </c>
      <c r="G38">
        <v>1.504</v>
      </c>
      <c r="H38" s="2">
        <f t="shared" si="0"/>
        <v>27.055851063829788</v>
      </c>
      <c r="I38" t="s">
        <v>59</v>
      </c>
      <c r="J38" t="s">
        <v>43</v>
      </c>
      <c r="K38" t="s">
        <v>49</v>
      </c>
      <c r="L38" t="s">
        <v>17</v>
      </c>
      <c r="M38" s="1">
        <v>40865</v>
      </c>
      <c r="N38" s="1" t="s">
        <v>112</v>
      </c>
    </row>
    <row r="39" spans="1:14">
      <c r="A39" t="s">
        <v>24</v>
      </c>
      <c r="B39" t="s">
        <v>7</v>
      </c>
      <c r="C39">
        <v>58</v>
      </c>
      <c r="D39">
        <v>2.0950000000000002</v>
      </c>
      <c r="E39">
        <v>39.96</v>
      </c>
      <c r="F39">
        <v>5.7640000000000002</v>
      </c>
      <c r="G39">
        <v>1.6279999999999999</v>
      </c>
      <c r="H39" s="2">
        <f t="shared" si="0"/>
        <v>24.545454545454547</v>
      </c>
      <c r="I39" t="s">
        <v>67</v>
      </c>
      <c r="J39" t="s">
        <v>43</v>
      </c>
      <c r="K39" t="s">
        <v>49</v>
      </c>
      <c r="L39" t="s">
        <v>24</v>
      </c>
      <c r="M39" s="1">
        <v>40865</v>
      </c>
      <c r="N39" s="1" t="s">
        <v>112</v>
      </c>
    </row>
    <row r="41" spans="1:14">
      <c r="E41" t="s">
        <v>82</v>
      </c>
      <c r="F41" t="s">
        <v>83</v>
      </c>
    </row>
    <row r="42" spans="1:14">
      <c r="E42" t="s">
        <v>80</v>
      </c>
      <c r="H42" t="s">
        <v>81</v>
      </c>
    </row>
    <row r="43" spans="1:14">
      <c r="A43" t="s">
        <v>113</v>
      </c>
      <c r="E43" s="3">
        <f>AVERAGE(G2:G16)</f>
        <v>1.3159333333333334</v>
      </c>
      <c r="F43">
        <f>STDEV(G2:G16)/((COUNT(G2:G16))^(1/2))</f>
        <v>0.14473158955761192</v>
      </c>
      <c r="H43" s="4">
        <v>1.5835555555555554</v>
      </c>
    </row>
    <row r="44" spans="1:14">
      <c r="A44" t="s">
        <v>78</v>
      </c>
      <c r="E44" s="3">
        <f>AVERAGE(G17:G25)</f>
        <v>1.2296666666666667</v>
      </c>
      <c r="F44">
        <f>STDEV(G17:G25)/((COUNT(G17:G25))^(1/2))</f>
        <v>9.4947646392922955E-2</v>
      </c>
      <c r="H44" s="4">
        <v>2.1372499999999999</v>
      </c>
    </row>
    <row r="45" spans="1:14">
      <c r="A45" t="s">
        <v>79</v>
      </c>
      <c r="E45" s="3">
        <f>AVERAGE(G29:G39)</f>
        <v>1.4017272727272727</v>
      </c>
      <c r="F45">
        <f>STDEV(G29:G39)/((COUNT(G29:G39))^(1/2))</f>
        <v>0.15181197047718376</v>
      </c>
      <c r="H45" s="4">
        <v>1.3408000000000002</v>
      </c>
    </row>
    <row r="46" spans="1:14">
      <c r="A46" t="s">
        <v>114</v>
      </c>
      <c r="E46" s="5">
        <f>AVERAGE(G26:G28)</f>
        <v>0.97366666666666679</v>
      </c>
      <c r="F46">
        <f>STDEV(G26:G28)/((COUNT(G26:G28))^(1/2))</f>
        <v>3.6149381430083893E-2</v>
      </c>
    </row>
  </sheetData>
  <sheetCalcPr fullCalcOnLoad="1"/>
  <sortState ref="A2:N39">
    <sortCondition ref="K2:K39"/>
    <sortCondition ref="J2:J39"/>
  </sortState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Nicholas Weller</cp:lastModifiedBy>
  <dcterms:created xsi:type="dcterms:W3CDTF">2012-07-23T22:38:05Z</dcterms:created>
  <dcterms:modified xsi:type="dcterms:W3CDTF">2013-03-17T04:47:16Z</dcterms:modified>
</cp:coreProperties>
</file>