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800" yWindow="0" windowWidth="26780" windowHeight="17260" tabRatio="500" firstSheet="1" activeTab="7"/>
  </bookViews>
  <sheets>
    <sheet name="actual and predicted ET" sheetId="1" r:id="rId1"/>
    <sheet name="sac" sheetId="2" r:id="rId2"/>
    <sheet name="stab" sheetId="8" r:id="rId3"/>
    <sheet name="SAC-STAB" sheetId="9" r:id="rId4"/>
    <sheet name="tlat" sheetId="4" r:id="rId5"/>
    <sheet name="tdom" sheetId="5" r:id="rId6"/>
    <sheet name="TYP" sheetId="10" r:id="rId7"/>
    <sheet name="scal" sheetId="6" r:id="rId8"/>
    <sheet name="sam" sheetId="7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6" l="1"/>
  <c r="J2" i="9"/>
  <c r="J2" i="10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2" i="7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" i="10"/>
  <c r="I2" i="9"/>
  <c r="J632" i="1"/>
  <c r="I632" i="1"/>
  <c r="J631" i="1"/>
  <c r="I631" i="1"/>
  <c r="J630" i="1"/>
  <c r="I630" i="1"/>
  <c r="J629" i="1"/>
  <c r="I629" i="1"/>
  <c r="J628" i="1"/>
  <c r="I628" i="1"/>
  <c r="J627" i="1"/>
  <c r="I627" i="1"/>
  <c r="J626" i="1"/>
  <c r="I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J617" i="1"/>
  <c r="I617" i="1"/>
  <c r="J616" i="1"/>
  <c r="I616" i="1"/>
  <c r="J615" i="1"/>
  <c r="I615" i="1"/>
  <c r="J614" i="1"/>
  <c r="I614" i="1"/>
  <c r="J613" i="1"/>
  <c r="I613" i="1"/>
  <c r="J612" i="1"/>
  <c r="I612" i="1"/>
  <c r="J611" i="1"/>
  <c r="I611" i="1"/>
  <c r="J610" i="1"/>
  <c r="I610" i="1"/>
  <c r="J609" i="1"/>
  <c r="I609" i="1"/>
  <c r="J608" i="1"/>
  <c r="I608" i="1"/>
  <c r="J607" i="1"/>
  <c r="I607" i="1"/>
  <c r="J606" i="1"/>
  <c r="I606" i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J581" i="1"/>
  <c r="I581" i="1"/>
  <c r="J580" i="1"/>
  <c r="I580" i="1"/>
  <c r="J579" i="1"/>
  <c r="I579" i="1"/>
  <c r="J578" i="1"/>
  <c r="I578" i="1"/>
  <c r="J577" i="1"/>
  <c r="I577" i="1"/>
  <c r="J576" i="1"/>
  <c r="I576" i="1"/>
  <c r="J575" i="1"/>
  <c r="I575" i="1"/>
  <c r="J574" i="1"/>
  <c r="I574" i="1"/>
  <c r="J573" i="1"/>
  <c r="I573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66" i="1"/>
  <c r="I566" i="1"/>
  <c r="J565" i="1"/>
  <c r="I565" i="1"/>
  <c r="J564" i="1"/>
  <c r="I564" i="1"/>
  <c r="J563" i="1"/>
  <c r="I563" i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I549" i="1"/>
  <c r="J548" i="1"/>
  <c r="I548" i="1"/>
  <c r="J547" i="1"/>
  <c r="I547" i="1"/>
  <c r="J546" i="1"/>
  <c r="I546" i="1"/>
  <c r="J545" i="1"/>
  <c r="I545" i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J531" i="1"/>
  <c r="I531" i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J520" i="1"/>
  <c r="I520" i="1"/>
  <c r="J519" i="1"/>
  <c r="I519" i="1"/>
  <c r="J518" i="1"/>
  <c r="I518" i="1"/>
  <c r="J517" i="1"/>
  <c r="I517" i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2" i="6"/>
  <c r="I2" i="7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comments1.xml><?xml version="1.0" encoding="utf-8"?>
<comments xmlns="http://schemas.openxmlformats.org/spreadsheetml/2006/main">
  <authors>
    <author>Daniel Childers</author>
  </authors>
  <commentList>
    <comment ref="E1" authorId="0">
      <text>
        <r>
          <rPr>
            <b/>
            <sz val="9"/>
            <color indexed="81"/>
            <rFont val="Calibri"/>
            <family val="2"/>
          </rPr>
          <t>Daniel Childers:</t>
        </r>
        <r>
          <rPr>
            <sz val="9"/>
            <color indexed="81"/>
            <rFont val="Calibri"/>
            <family val="2"/>
          </rPr>
          <t xml:space="preserve">
</t>
        </r>
        <r>
          <rPr>
            <sz val="12"/>
            <color indexed="81"/>
            <rFont val="Calibri"/>
          </rPr>
          <t>Also, cleaned any negative "outliers" in this dataset. All other data points left in.</t>
        </r>
      </text>
    </comment>
    <comment ref="I1" authorId="0">
      <text>
        <r>
          <rPr>
            <b/>
            <sz val="12"/>
            <color indexed="81"/>
            <rFont val="Calibri"/>
          </rPr>
          <t>Daniel Childers:</t>
        </r>
        <r>
          <rPr>
            <sz val="12"/>
            <color indexed="81"/>
            <rFont val="Calibri"/>
          </rPr>
          <t xml:space="preserve">
Here we are converting our leaf-specific transpiration IRGA (Trmmol)  measurements in 
(mmolH2O/m2LA*s)
to biomass measurements, in 
(mmolH2O/gdw*s)</t>
        </r>
      </text>
    </comment>
    <comment ref="J1" authorId="0">
      <text>
        <r>
          <rPr>
            <b/>
            <sz val="12"/>
            <color indexed="81"/>
            <rFont val="Calibri"/>
          </rPr>
          <t>Daniel Childers:</t>
        </r>
        <r>
          <rPr>
            <sz val="12"/>
            <color indexed="81"/>
            <rFont val="Calibri"/>
          </rPr>
          <t xml:space="preserve">
This is the ET as predicted by our models generated from regressing ET measurements with IRGA met readings</t>
        </r>
      </text>
    </comment>
  </commentList>
</comments>
</file>

<file path=xl/comments2.xml><?xml version="1.0" encoding="utf-8"?>
<comments xmlns="http://schemas.openxmlformats.org/spreadsheetml/2006/main">
  <authors>
    <author>Daniel Childers</author>
  </authors>
  <commentList>
    <comment ref="E1" authorId="0">
      <text>
        <r>
          <rPr>
            <b/>
            <sz val="9"/>
            <color indexed="81"/>
            <rFont val="Calibri"/>
            <family val="2"/>
          </rPr>
          <t>Daniel Childers:</t>
        </r>
        <r>
          <rPr>
            <sz val="9"/>
            <color indexed="81"/>
            <rFont val="Calibri"/>
            <family val="2"/>
          </rPr>
          <t xml:space="preserve">
</t>
        </r>
        <r>
          <rPr>
            <sz val="12"/>
            <color indexed="81"/>
            <rFont val="Calibri"/>
          </rPr>
          <t>Also, cleaned any negative "outliers" in this dataset. All other data points left in.</t>
        </r>
      </text>
    </comment>
    <comment ref="I1" authorId="0">
      <text>
        <r>
          <rPr>
            <b/>
            <sz val="12"/>
            <color indexed="81"/>
            <rFont val="Calibri"/>
          </rPr>
          <t>Daniel Childers:</t>
        </r>
        <r>
          <rPr>
            <sz val="12"/>
            <color indexed="81"/>
            <rFont val="Calibri"/>
          </rPr>
          <t xml:space="preserve">
Here we are converting our leaf-specific transpiration IRGA (Trmmol)  measurements in 
(mmolH2O/m2LA*s)
to biomass measurements, in 
(mmolH2O/gdw*s)</t>
        </r>
      </text>
    </comment>
    <comment ref="J1" authorId="0">
      <text>
        <r>
          <rPr>
            <b/>
            <sz val="12"/>
            <color indexed="81"/>
            <rFont val="Calibri"/>
          </rPr>
          <t>Daniel Childers:</t>
        </r>
        <r>
          <rPr>
            <sz val="12"/>
            <color indexed="81"/>
            <rFont val="Calibri"/>
          </rPr>
          <t xml:space="preserve">
This is the ET as predicted by our models generated from regressing ET measurements with IRGA met readings</t>
        </r>
      </text>
    </comment>
  </commentList>
</comments>
</file>

<file path=xl/comments3.xml><?xml version="1.0" encoding="utf-8"?>
<comments xmlns="http://schemas.openxmlformats.org/spreadsheetml/2006/main">
  <authors>
    <author>Daniel Childers</author>
  </authors>
  <commentList>
    <comment ref="E1" authorId="0">
      <text>
        <r>
          <rPr>
            <b/>
            <sz val="9"/>
            <color indexed="81"/>
            <rFont val="Calibri"/>
            <family val="2"/>
          </rPr>
          <t>Daniel Childers:</t>
        </r>
        <r>
          <rPr>
            <sz val="9"/>
            <color indexed="81"/>
            <rFont val="Calibri"/>
            <family val="2"/>
          </rPr>
          <t xml:space="preserve">
</t>
        </r>
        <r>
          <rPr>
            <sz val="12"/>
            <color indexed="81"/>
            <rFont val="Calibri"/>
          </rPr>
          <t>Also, cleaned any negative "outliers" in this dataset. All other data points left in.</t>
        </r>
      </text>
    </comment>
    <comment ref="I1" authorId="0">
      <text>
        <r>
          <rPr>
            <b/>
            <sz val="12"/>
            <color indexed="81"/>
            <rFont val="Calibri"/>
          </rPr>
          <t>Daniel Childers:</t>
        </r>
        <r>
          <rPr>
            <sz val="12"/>
            <color indexed="81"/>
            <rFont val="Calibri"/>
          </rPr>
          <t xml:space="preserve">
Here we are converting our leaf-specific transpiration IRGA (Trmmol)  measurements in 
(mmolH2O/m2LA*s)
to biomass measurements, in 
(mmolH2O/gdw*s)</t>
        </r>
      </text>
    </comment>
    <comment ref="J1" authorId="0">
      <text>
        <r>
          <rPr>
            <b/>
            <sz val="12"/>
            <color indexed="81"/>
            <rFont val="Calibri"/>
          </rPr>
          <t>Daniel Childers:</t>
        </r>
        <r>
          <rPr>
            <sz val="12"/>
            <color indexed="81"/>
            <rFont val="Calibri"/>
          </rPr>
          <t xml:space="preserve">
This is the ET as predicted by our models generated from regressing ET measurements with IRGA met readings</t>
        </r>
      </text>
    </comment>
  </commentList>
</comments>
</file>

<file path=xl/comments4.xml><?xml version="1.0" encoding="utf-8"?>
<comments xmlns="http://schemas.openxmlformats.org/spreadsheetml/2006/main">
  <authors>
    <author>Daniel Childers</author>
  </authors>
  <commentList>
    <comment ref="E1" authorId="0">
      <text>
        <r>
          <rPr>
            <b/>
            <sz val="9"/>
            <color indexed="81"/>
            <rFont val="Calibri"/>
            <family val="2"/>
          </rPr>
          <t>Daniel Childers:</t>
        </r>
        <r>
          <rPr>
            <sz val="9"/>
            <color indexed="81"/>
            <rFont val="Calibri"/>
            <family val="2"/>
          </rPr>
          <t xml:space="preserve">
</t>
        </r>
        <r>
          <rPr>
            <sz val="12"/>
            <color indexed="81"/>
            <rFont val="Calibri"/>
          </rPr>
          <t>Also, cleaned any negative "outliers" in this dataset. All other data points left in.</t>
        </r>
      </text>
    </comment>
    <comment ref="I1" authorId="0">
      <text>
        <r>
          <rPr>
            <b/>
            <sz val="12"/>
            <color indexed="81"/>
            <rFont val="Calibri"/>
          </rPr>
          <t>Daniel Childers:</t>
        </r>
        <r>
          <rPr>
            <sz val="12"/>
            <color indexed="81"/>
            <rFont val="Calibri"/>
          </rPr>
          <t xml:space="preserve">
Here we are converting our leaf-specific transpiration IRGA (Trmmol)  measurements in 
(mmolH2O/m2LA*s)
to biomass measurements, in 
(mmolH2O/gdw*s)</t>
        </r>
      </text>
    </comment>
    <comment ref="J1" authorId="0">
      <text>
        <r>
          <rPr>
            <b/>
            <sz val="12"/>
            <color indexed="81"/>
            <rFont val="Calibri"/>
          </rPr>
          <t>Daniel Childers:</t>
        </r>
        <r>
          <rPr>
            <sz val="12"/>
            <color indexed="81"/>
            <rFont val="Calibri"/>
          </rPr>
          <t xml:space="preserve">
This is the ET as predicted by our models generated from regressing ET measurements with IRGA met readings; p&lt;0.0001; r^2=0.54.</t>
        </r>
      </text>
    </comment>
  </commentList>
</comments>
</file>

<file path=xl/comments5.xml><?xml version="1.0" encoding="utf-8"?>
<comments xmlns="http://schemas.openxmlformats.org/spreadsheetml/2006/main">
  <authors>
    <author>Daniel Childers</author>
  </authors>
  <commentList>
    <comment ref="E1" authorId="0">
      <text>
        <r>
          <rPr>
            <b/>
            <sz val="9"/>
            <color indexed="81"/>
            <rFont val="Calibri"/>
            <family val="2"/>
          </rPr>
          <t>Daniel Childers:</t>
        </r>
        <r>
          <rPr>
            <sz val="9"/>
            <color indexed="81"/>
            <rFont val="Calibri"/>
            <family val="2"/>
          </rPr>
          <t xml:space="preserve">
</t>
        </r>
        <r>
          <rPr>
            <sz val="12"/>
            <color indexed="81"/>
            <rFont val="Calibri"/>
          </rPr>
          <t>Also, cleaned any negative "outliers" in this dataset. All other data points left in.</t>
        </r>
      </text>
    </comment>
    <comment ref="I1" authorId="0">
      <text>
        <r>
          <rPr>
            <b/>
            <sz val="12"/>
            <color indexed="81"/>
            <rFont val="Calibri"/>
          </rPr>
          <t>Daniel Childers:</t>
        </r>
        <r>
          <rPr>
            <sz val="12"/>
            <color indexed="81"/>
            <rFont val="Calibri"/>
          </rPr>
          <t xml:space="preserve">
Here we are converting our leaf-specific transpiration IRGA (Trmmol)  measurements in 
(mmolH2O/m2LA*s)
to biomass measurements, in 
(mmolH2O/gdw*s)</t>
        </r>
      </text>
    </comment>
    <comment ref="J1" authorId="0">
      <text>
        <r>
          <rPr>
            <b/>
            <sz val="12"/>
            <color indexed="81"/>
            <rFont val="Calibri"/>
          </rPr>
          <t>Daniel Childers:</t>
        </r>
        <r>
          <rPr>
            <sz val="12"/>
            <color indexed="81"/>
            <rFont val="Calibri"/>
          </rPr>
          <t xml:space="preserve">
This is the ET as predicted by our models generated from regressing ET measurements with IRGA met readings</t>
        </r>
      </text>
    </comment>
  </commentList>
</comments>
</file>

<file path=xl/comments6.xml><?xml version="1.0" encoding="utf-8"?>
<comments xmlns="http://schemas.openxmlformats.org/spreadsheetml/2006/main">
  <authors>
    <author>Daniel Childers</author>
  </authors>
  <commentList>
    <comment ref="E1" authorId="0">
      <text>
        <r>
          <rPr>
            <b/>
            <sz val="9"/>
            <color indexed="81"/>
            <rFont val="Calibri"/>
            <family val="2"/>
          </rPr>
          <t>Daniel Childers:</t>
        </r>
        <r>
          <rPr>
            <sz val="9"/>
            <color indexed="81"/>
            <rFont val="Calibri"/>
            <family val="2"/>
          </rPr>
          <t xml:space="preserve">
</t>
        </r>
        <r>
          <rPr>
            <sz val="12"/>
            <color indexed="81"/>
            <rFont val="Calibri"/>
          </rPr>
          <t>Also, cleaned any negative "outliers" in this dataset. All other data points left in.</t>
        </r>
      </text>
    </comment>
    <comment ref="I1" authorId="0">
      <text>
        <r>
          <rPr>
            <b/>
            <sz val="12"/>
            <color indexed="81"/>
            <rFont val="Calibri"/>
          </rPr>
          <t>Daniel Childers:</t>
        </r>
        <r>
          <rPr>
            <sz val="12"/>
            <color indexed="81"/>
            <rFont val="Calibri"/>
          </rPr>
          <t xml:space="preserve">
Here we are converting our leaf-specific transpiration IRGA (Trmmol)  measurements in 
(mmolH2O/m2LA*s)
to biomass measurements, in 
(mmolH2O/gdw*s)</t>
        </r>
      </text>
    </comment>
    <comment ref="J1" authorId="0">
      <text>
        <r>
          <rPr>
            <b/>
            <sz val="12"/>
            <color indexed="81"/>
            <rFont val="Calibri"/>
          </rPr>
          <t>Daniel Childers:</t>
        </r>
        <r>
          <rPr>
            <sz val="12"/>
            <color indexed="81"/>
            <rFont val="Calibri"/>
          </rPr>
          <t xml:space="preserve">
This is the ET as predicted by our models generated from regressing ET measurements with IRGA met readings</t>
        </r>
      </text>
    </comment>
  </commentList>
</comments>
</file>

<file path=xl/comments7.xml><?xml version="1.0" encoding="utf-8"?>
<comments xmlns="http://schemas.openxmlformats.org/spreadsheetml/2006/main">
  <authors>
    <author>Daniel Childers</author>
  </authors>
  <commentList>
    <comment ref="E1" authorId="0">
      <text>
        <r>
          <rPr>
            <b/>
            <sz val="9"/>
            <color indexed="81"/>
            <rFont val="Calibri"/>
            <family val="2"/>
          </rPr>
          <t>Daniel Childers:</t>
        </r>
        <r>
          <rPr>
            <sz val="9"/>
            <color indexed="81"/>
            <rFont val="Calibri"/>
            <family val="2"/>
          </rPr>
          <t xml:space="preserve">
</t>
        </r>
        <r>
          <rPr>
            <sz val="12"/>
            <color indexed="81"/>
            <rFont val="Calibri"/>
          </rPr>
          <t>Also, cleaned any negative "outliers" in this dataset. All other data points left in.</t>
        </r>
      </text>
    </comment>
    <comment ref="I1" authorId="0">
      <text>
        <r>
          <rPr>
            <b/>
            <sz val="12"/>
            <color indexed="81"/>
            <rFont val="Calibri"/>
          </rPr>
          <t>Daniel Childers:</t>
        </r>
        <r>
          <rPr>
            <sz val="12"/>
            <color indexed="81"/>
            <rFont val="Calibri"/>
          </rPr>
          <t xml:space="preserve">
Here we are converting our leaf-specific transpiration IRGA (Trmmol)  measurements in 
(mmolH2O/m2LA*s)
to biomass measurements, in 
(mmolH2O/gdw*s)</t>
        </r>
      </text>
    </comment>
    <comment ref="J1" authorId="0">
      <text>
        <r>
          <rPr>
            <b/>
            <sz val="12"/>
            <color indexed="81"/>
            <rFont val="Calibri"/>
          </rPr>
          <t>Daniel Childers:</t>
        </r>
        <r>
          <rPr>
            <sz val="12"/>
            <color indexed="81"/>
            <rFont val="Calibri"/>
          </rPr>
          <t xml:space="preserve">
This is the ET as predicted by our models generated from regressing ET measurements with IRGA met readings; p&lt;0.0001; r^2=0.60 (note that the model with RH was also significant but had an r^2=0.61, and since the other species' models didn't include RH I didn't include it here either).</t>
        </r>
      </text>
    </comment>
  </commentList>
</comments>
</file>

<file path=xl/comments8.xml><?xml version="1.0" encoding="utf-8"?>
<comments xmlns="http://schemas.openxmlformats.org/spreadsheetml/2006/main">
  <authors>
    <author>Daniel Childers</author>
  </authors>
  <commentList>
    <comment ref="E1" authorId="0">
      <text>
        <r>
          <rPr>
            <b/>
            <sz val="9"/>
            <color indexed="81"/>
            <rFont val="Calibri"/>
            <family val="2"/>
          </rPr>
          <t>Daniel Childers:</t>
        </r>
        <r>
          <rPr>
            <sz val="9"/>
            <color indexed="81"/>
            <rFont val="Calibri"/>
            <family val="2"/>
          </rPr>
          <t xml:space="preserve">
</t>
        </r>
        <r>
          <rPr>
            <sz val="12"/>
            <color indexed="81"/>
            <rFont val="Calibri"/>
          </rPr>
          <t>Also, cleaned any negative "outliers" in this dataset. All other data points left in.</t>
        </r>
      </text>
    </comment>
    <comment ref="I1" authorId="0">
      <text>
        <r>
          <rPr>
            <b/>
            <sz val="12"/>
            <color indexed="81"/>
            <rFont val="Calibri"/>
          </rPr>
          <t>Daniel Childers:</t>
        </r>
        <r>
          <rPr>
            <sz val="12"/>
            <color indexed="81"/>
            <rFont val="Calibri"/>
          </rPr>
          <t xml:space="preserve">
Here we are converting our leaf-specific transpiration IRGA (Trmmol)  measurements in 
(mmolH2O/m2LA*s)
to biomass measurements, in 
(mmolH2O/gdw*s)</t>
        </r>
      </text>
    </comment>
    <comment ref="J1" authorId="0">
      <text>
        <r>
          <rPr>
            <b/>
            <sz val="12"/>
            <color indexed="81"/>
            <rFont val="Calibri"/>
          </rPr>
          <t>Daniel Childers:</t>
        </r>
        <r>
          <rPr>
            <sz val="12"/>
            <color indexed="81"/>
            <rFont val="Calibri"/>
          </rPr>
          <t xml:space="preserve">
This is the ET as predicted by our models generated from regressing ET measurements with IRGA met readings; p&lt;0.0001; adj r^2=0.38, all terms significatnt</t>
        </r>
      </text>
    </comment>
  </commentList>
</comments>
</file>

<file path=xl/comments9.xml><?xml version="1.0" encoding="utf-8"?>
<comments xmlns="http://schemas.openxmlformats.org/spreadsheetml/2006/main">
  <authors>
    <author>Daniel Childers</author>
  </authors>
  <commentList>
    <comment ref="E1" authorId="0">
      <text>
        <r>
          <rPr>
            <b/>
            <sz val="9"/>
            <color indexed="81"/>
            <rFont val="Calibri"/>
            <family val="2"/>
          </rPr>
          <t>Daniel Childers:</t>
        </r>
        <r>
          <rPr>
            <sz val="9"/>
            <color indexed="81"/>
            <rFont val="Calibri"/>
            <family val="2"/>
          </rPr>
          <t xml:space="preserve">
</t>
        </r>
        <r>
          <rPr>
            <sz val="12"/>
            <color indexed="81"/>
            <rFont val="Calibri"/>
          </rPr>
          <t>Also, cleaned any negative "outliers" in this dataset. All other data points left in.</t>
        </r>
      </text>
    </comment>
    <comment ref="I1" authorId="0">
      <text>
        <r>
          <rPr>
            <b/>
            <sz val="12"/>
            <color indexed="81"/>
            <rFont val="Calibri"/>
          </rPr>
          <t>Daniel Childers:</t>
        </r>
        <r>
          <rPr>
            <sz val="12"/>
            <color indexed="81"/>
            <rFont val="Calibri"/>
          </rPr>
          <t xml:space="preserve">
Here we are converting our leaf-specific transpiration IRGA (Trmmol)  measurements in 
(mmolH2O/m2LA*s)
to biomass measurements, in 
(mmolH2O/gdw*s)</t>
        </r>
      </text>
    </comment>
    <comment ref="J1" authorId="0">
      <text>
        <r>
          <rPr>
            <b/>
            <sz val="12"/>
            <color indexed="81"/>
            <rFont val="Calibri"/>
          </rPr>
          <t>Daniel Childers:</t>
        </r>
        <r>
          <rPr>
            <sz val="12"/>
            <color indexed="81"/>
            <rFont val="Calibri"/>
          </rPr>
          <t xml:space="preserve">
This is the ET as predicted by our models generated from regressing ET measurements with IRGA met readings; p&lt;0.0001; adj r^2=0.49.</t>
        </r>
      </text>
    </comment>
  </commentList>
</comments>
</file>

<file path=xl/sharedStrings.xml><?xml version="1.0" encoding="utf-8"?>
<sst xmlns="http://schemas.openxmlformats.org/spreadsheetml/2006/main" count="5571" uniqueCount="662">
  <si>
    <t>HHMMSS</t>
  </si>
  <si>
    <t>date</t>
  </si>
  <si>
    <t>section</t>
  </si>
  <si>
    <t>plant sp</t>
  </si>
  <si>
    <t>Trmmol</t>
  </si>
  <si>
    <t>Tair</t>
  </si>
  <si>
    <t>RH_R</t>
  </si>
  <si>
    <t>PARi</t>
  </si>
  <si>
    <t>08:22:29</t>
  </si>
  <si>
    <t>50</t>
  </si>
  <si>
    <t>tdom</t>
  </si>
  <si>
    <t>08:29:16</t>
  </si>
  <si>
    <t>10:17:57</t>
  </si>
  <si>
    <t>tlat</t>
  </si>
  <si>
    <t>08:34:15</t>
  </si>
  <si>
    <t>08:49:38</t>
  </si>
  <si>
    <t>scal</t>
  </si>
  <si>
    <t>08:53:58</t>
  </si>
  <si>
    <t>sam</t>
  </si>
  <si>
    <t>09:38:36</t>
  </si>
  <si>
    <t>09:48:40</t>
  </si>
  <si>
    <t>10:40:58</t>
  </si>
  <si>
    <t>10:52:24</t>
  </si>
  <si>
    <t>sac</t>
  </si>
  <si>
    <t>08:02:15</t>
  </si>
  <si>
    <t>08:14:49</t>
  </si>
  <si>
    <t>09:34:51</t>
  </si>
  <si>
    <t>09:49:06</t>
  </si>
  <si>
    <t>09:54:59</t>
  </si>
  <si>
    <t>10:31:39</t>
  </si>
  <si>
    <t>10:39:03</t>
  </si>
  <si>
    <t>10:41:39</t>
  </si>
  <si>
    <t>10:49:34</t>
  </si>
  <si>
    <t>10:44:32</t>
  </si>
  <si>
    <t>12:05:49</t>
  </si>
  <si>
    <t>12:53:00</t>
  </si>
  <si>
    <t>08:41:22</t>
  </si>
  <si>
    <t>08:49:28</t>
  </si>
  <si>
    <t>08:55:06</t>
  </si>
  <si>
    <t>09:11:09</t>
  </si>
  <si>
    <t>09:49:28</t>
  </si>
  <si>
    <t>09:57:51</t>
  </si>
  <si>
    <t>11:02:58</t>
  </si>
  <si>
    <t>11:07:24</t>
  </si>
  <si>
    <t>11:14:06</t>
  </si>
  <si>
    <t>11:18:50</t>
  </si>
  <si>
    <t>11:47:50</t>
  </si>
  <si>
    <t>11:58:19</t>
  </si>
  <si>
    <t>07:12:11</t>
  </si>
  <si>
    <t>75</t>
  </si>
  <si>
    <t>10:32:10</t>
  </si>
  <si>
    <t>11:54:17</t>
  </si>
  <si>
    <t>08:21:30</t>
  </si>
  <si>
    <t>08:37:59</t>
  </si>
  <si>
    <t>09:27:31</t>
  </si>
  <si>
    <t>10:55:34</t>
  </si>
  <si>
    <t>07:25:26</t>
  </si>
  <si>
    <t>100</t>
  </si>
  <si>
    <t>08:06:07</t>
  </si>
  <si>
    <t>08:12:58</t>
  </si>
  <si>
    <t>08:24:05</t>
  </si>
  <si>
    <t>08:30:11</t>
  </si>
  <si>
    <t>10:19:10</t>
  </si>
  <si>
    <t>08:35:23</t>
  </si>
  <si>
    <t>08:48:42</t>
  </si>
  <si>
    <t>08:55:17</t>
  </si>
  <si>
    <t>09:33:38</t>
  </si>
  <si>
    <t>09:40:04</t>
  </si>
  <si>
    <t>09:50:14</t>
  </si>
  <si>
    <t>10:42:51</t>
  </si>
  <si>
    <t>10:54:16</t>
  </si>
  <si>
    <t>11:47:13</t>
  </si>
  <si>
    <t>11:55:26</t>
  </si>
  <si>
    <t>12:04:50</t>
  </si>
  <si>
    <t>08:04:28</t>
  </si>
  <si>
    <t>08:16:33</t>
  </si>
  <si>
    <t>08:23:59</t>
  </si>
  <si>
    <t>08:38:49</t>
  </si>
  <si>
    <t>09:26:32</t>
  </si>
  <si>
    <t>09:42:08</t>
  </si>
  <si>
    <t>09:50:37</t>
  </si>
  <si>
    <t>09:56:22</t>
  </si>
  <si>
    <t>10:29:32</t>
  </si>
  <si>
    <t>10:37:44</t>
  </si>
  <si>
    <t>10:43:57</t>
  </si>
  <si>
    <t>10:50:45</t>
  </si>
  <si>
    <t>10:45:44</t>
  </si>
  <si>
    <t>10:56:41</t>
  </si>
  <si>
    <t>10:57:39</t>
  </si>
  <si>
    <t>11:12:13</t>
  </si>
  <si>
    <t>11:49:51</t>
  </si>
  <si>
    <t>12:01:40</t>
  </si>
  <si>
    <t>12:11:34</t>
  </si>
  <si>
    <t>12:40:17</t>
  </si>
  <si>
    <t>12:51:44</t>
  </si>
  <si>
    <t>12:58:26</t>
  </si>
  <si>
    <t>08:40:15</t>
  </si>
  <si>
    <t>08:48:28</t>
  </si>
  <si>
    <t>08:53:59</t>
  </si>
  <si>
    <t>09:06:36</t>
  </si>
  <si>
    <t>09:09:32</t>
  </si>
  <si>
    <t>09:42:03</t>
  </si>
  <si>
    <t>09:47:41</t>
  </si>
  <si>
    <t>09:56:09</t>
  </si>
  <si>
    <t>10:09:52</t>
  </si>
  <si>
    <t>10:20:05</t>
  </si>
  <si>
    <t>10:55:41</t>
  </si>
  <si>
    <t>11:01:22</t>
  </si>
  <si>
    <t>11:05:55</t>
  </si>
  <si>
    <t>11:12:40</t>
  </si>
  <si>
    <t>11:17:05</t>
  </si>
  <si>
    <t>11:44:52</t>
  </si>
  <si>
    <t>11:46:33</t>
  </si>
  <si>
    <t>11:56:20</t>
  </si>
  <si>
    <t>07:13:24</t>
  </si>
  <si>
    <t>125</t>
  </si>
  <si>
    <t>07:26:27</t>
  </si>
  <si>
    <t>150</t>
  </si>
  <si>
    <t>08:07:30</t>
  </si>
  <si>
    <t>08:14:04</t>
  </si>
  <si>
    <t>08:25:44</t>
  </si>
  <si>
    <t>08:32:26</t>
  </si>
  <si>
    <t>10:20:55</t>
  </si>
  <si>
    <t>08:36:25</t>
  </si>
  <si>
    <t>08:47:48</t>
  </si>
  <si>
    <t>08:56:56</t>
  </si>
  <si>
    <t>09:35:13</t>
  </si>
  <si>
    <t>09:41:24</t>
  </si>
  <si>
    <t>09:52:42</t>
  </si>
  <si>
    <t>10:34:26</t>
  </si>
  <si>
    <t>10:44:43</t>
  </si>
  <si>
    <t>10:56:14</t>
  </si>
  <si>
    <t>11:48:29</t>
  </si>
  <si>
    <t>11:57:05</t>
  </si>
  <si>
    <t>12:06:25</t>
  </si>
  <si>
    <t>08:06:45</t>
  </si>
  <si>
    <t>08:26:26</t>
  </si>
  <si>
    <t>08:40:01</t>
  </si>
  <si>
    <t>09:28:48</t>
  </si>
  <si>
    <t>09:41:14</t>
  </si>
  <si>
    <t>09:51:40</t>
  </si>
  <si>
    <t>09:57:43</t>
  </si>
  <si>
    <t>10:28:44</t>
  </si>
  <si>
    <t>10:36:50</t>
  </si>
  <si>
    <t>10:45:04</t>
  </si>
  <si>
    <t>10:51:39</t>
  </si>
  <si>
    <t>10:47:33</t>
  </si>
  <si>
    <t>10:58:18</t>
  </si>
  <si>
    <t>11:14:20</t>
  </si>
  <si>
    <t>11:48:10</t>
  </si>
  <si>
    <t>11:59:59</t>
  </si>
  <si>
    <t>12:10:25</t>
  </si>
  <si>
    <t>12:39:03</t>
  </si>
  <si>
    <t>12:50:21</t>
  </si>
  <si>
    <t>12:57:14</t>
  </si>
  <si>
    <t>08:39:00</t>
  </si>
  <si>
    <t>08:47:26</t>
  </si>
  <si>
    <t>09:03:48</t>
  </si>
  <si>
    <t>09:40:11</t>
  </si>
  <si>
    <t>09:46:32</t>
  </si>
  <si>
    <t>10:08:19</t>
  </si>
  <si>
    <t>10:18:10</t>
  </si>
  <si>
    <t>10:54:22</t>
  </si>
  <si>
    <t>11:15:37</t>
  </si>
  <si>
    <t>11:43:26</t>
  </si>
  <si>
    <t>11:54:22</t>
  </si>
  <si>
    <t>07:15:12</t>
  </si>
  <si>
    <t>175</t>
  </si>
  <si>
    <t>08:15:17</t>
  </si>
  <si>
    <t>08:58:53</t>
  </si>
  <si>
    <t>09:36:39</t>
  </si>
  <si>
    <t>09:54:12</t>
  </si>
  <si>
    <t>09:30:02</t>
  </si>
  <si>
    <t>09:58:58</t>
  </si>
  <si>
    <t>07:27:33</t>
  </si>
  <si>
    <t>200</t>
  </si>
  <si>
    <t>08:08:25</t>
  </si>
  <si>
    <t>10:22:37</t>
  </si>
  <si>
    <t>08:44:22</t>
  </si>
  <si>
    <t>09:42:33</t>
  </si>
  <si>
    <t>10:35:28</t>
  </si>
  <si>
    <t>10:46:28</t>
  </si>
  <si>
    <t>10:58:08</t>
  </si>
  <si>
    <t>11:50:52</t>
  </si>
  <si>
    <t>11:59:01</t>
  </si>
  <si>
    <t>12:08:05</t>
  </si>
  <si>
    <t>08:08:14</t>
  </si>
  <si>
    <t>08:41:19</t>
  </si>
  <si>
    <t>09:30:59</t>
  </si>
  <si>
    <t>09:59:56</t>
  </si>
  <si>
    <t>10:27:41</t>
  </si>
  <si>
    <t>10:35:09</t>
  </si>
  <si>
    <t>10:49:33</t>
  </si>
  <si>
    <t>10:59:31</t>
  </si>
  <si>
    <t>11:00:13</t>
  </si>
  <si>
    <t>11:16:24</t>
  </si>
  <si>
    <t>11:45:49</t>
  </si>
  <si>
    <t>11:58:18</t>
  </si>
  <si>
    <t>12:09:00</t>
  </si>
  <si>
    <t>12:37:22</t>
  </si>
  <si>
    <t>12:48:26</t>
  </si>
  <si>
    <t>12:55:31</t>
  </si>
  <si>
    <t>08:36:38</t>
  </si>
  <si>
    <t>08:45:47</t>
  </si>
  <si>
    <t>09:02:18</t>
  </si>
  <si>
    <t>09:38:20</t>
  </si>
  <si>
    <t>10:05:58</t>
  </si>
  <si>
    <t>10:16:23</t>
  </si>
  <si>
    <t>10:52:43</t>
  </si>
  <si>
    <t>11:41:34</t>
  </si>
  <si>
    <t>11:52:47</t>
  </si>
  <si>
    <t>07:19:07</t>
  </si>
  <si>
    <t>225</t>
  </si>
  <si>
    <t>09:44:03</t>
  </si>
  <si>
    <t>07:30:57</t>
  </si>
  <si>
    <t>250</t>
  </si>
  <si>
    <t>08:09:06</t>
  </si>
  <si>
    <t>10:37:02</t>
  </si>
  <si>
    <t>11:52:16</t>
  </si>
  <si>
    <t>08:42:34</t>
  </si>
  <si>
    <t>09:38:48</t>
  </si>
  <si>
    <t>10:33:24</t>
  </si>
  <si>
    <t>11:02:36</t>
  </si>
  <si>
    <t>11:18:30</t>
  </si>
  <si>
    <t>11:55:41</t>
  </si>
  <si>
    <t>12:35:46</t>
  </si>
  <si>
    <t>12:46:53</t>
  </si>
  <si>
    <t>09:36:19</t>
  </si>
  <si>
    <t>10:03:48</t>
  </si>
  <si>
    <t>10:13:33</t>
  </si>
  <si>
    <t>11:39:39</t>
  </si>
  <si>
    <t>10:38:23</t>
  </si>
  <si>
    <t>275</t>
  </si>
  <si>
    <t>09:37:42</t>
  </si>
  <si>
    <t>08:10:06</t>
  </si>
  <si>
    <t>300</t>
  </si>
  <si>
    <t>11:03:58</t>
  </si>
  <si>
    <t>12:45:36</t>
  </si>
  <si>
    <t>12:43:45</t>
  </si>
  <si>
    <t>350</t>
  </si>
  <si>
    <t>12:37:12</t>
  </si>
  <si>
    <t>stab</t>
  </si>
  <si>
    <t>12:44:52</t>
  </si>
  <si>
    <t>12:49:41</t>
  </si>
  <si>
    <t>10:34:45</t>
  </si>
  <si>
    <t>10:38:25</t>
  </si>
  <si>
    <t>10:45:50</t>
  </si>
  <si>
    <t>12:23:25</t>
  </si>
  <si>
    <t>12:30:22</t>
  </si>
  <si>
    <t>10:48:11</t>
  </si>
  <si>
    <t>10:54:53</t>
  </si>
  <si>
    <t>11:09:08</t>
  </si>
  <si>
    <t>11:15:06</t>
  </si>
  <si>
    <t>11:32:55</t>
  </si>
  <si>
    <t>11:37:53</t>
  </si>
  <si>
    <t>11:43:33</t>
  </si>
  <si>
    <t>11:16:33</t>
  </si>
  <si>
    <t>11:45:33</t>
  </si>
  <si>
    <t>12:39:33</t>
  </si>
  <si>
    <t>12:46:49</t>
  </si>
  <si>
    <t>12:51:54</t>
  </si>
  <si>
    <t>10:39:54</t>
  </si>
  <si>
    <t>10:48:08</t>
  </si>
  <si>
    <t>12:25:32</t>
  </si>
  <si>
    <t>12:32:17</t>
  </si>
  <si>
    <t>12:42:16</t>
  </si>
  <si>
    <t>10:42:01</t>
  </si>
  <si>
    <t>10:50:07</t>
  </si>
  <si>
    <t>12:27:16</t>
  </si>
  <si>
    <t>10:41:12</t>
  </si>
  <si>
    <t>10:44:34</t>
  </si>
  <si>
    <t>10:49:57</t>
  </si>
  <si>
    <t>10:58:10</t>
  </si>
  <si>
    <t>11:04:27</t>
  </si>
  <si>
    <t>11:10:47</t>
  </si>
  <si>
    <t>11:20:58</t>
  </si>
  <si>
    <t>11:28:39</t>
  </si>
  <si>
    <t>11:34:21</t>
  </si>
  <si>
    <t>12:35:19</t>
  </si>
  <si>
    <t>12:44:11</t>
  </si>
  <si>
    <t>12:48:01</t>
  </si>
  <si>
    <t>10:32:38</t>
  </si>
  <si>
    <t>10:44:18</t>
  </si>
  <si>
    <t>12:20:54</t>
  </si>
  <si>
    <t>12:28:30</t>
  </si>
  <si>
    <t>10:42:03</t>
  </si>
  <si>
    <t>10:45:18</t>
  </si>
  <si>
    <t>10:51:30</t>
  </si>
  <si>
    <t>11:00:34</t>
  </si>
  <si>
    <t>11:05:39</t>
  </si>
  <si>
    <t>11:11:52</t>
  </si>
  <si>
    <t>11:22:52</t>
  </si>
  <si>
    <t>11:30:19</t>
  </si>
  <si>
    <t>11:35:18</t>
  </si>
  <si>
    <t>11:39:26</t>
  </si>
  <si>
    <t>10:43:07</t>
  </si>
  <si>
    <t>10:47:07</t>
  </si>
  <si>
    <t>10:53:13</t>
  </si>
  <si>
    <t>11:02:41</t>
  </si>
  <si>
    <t>11:07:17</t>
  </si>
  <si>
    <t>11:13:15</t>
  </si>
  <si>
    <t>11:25:08</t>
  </si>
  <si>
    <t>11:31:26</t>
  </si>
  <si>
    <t>11:36:31</t>
  </si>
  <si>
    <t>11:41:12</t>
  </si>
  <si>
    <t>10:30:52</t>
  </si>
  <si>
    <t>t</t>
  </si>
  <si>
    <t>10:33:03</t>
  </si>
  <si>
    <t>b</t>
  </si>
  <si>
    <t>11:07:01</t>
  </si>
  <si>
    <t>11:10:50</t>
  </si>
  <si>
    <t>11:24:35</t>
  </si>
  <si>
    <t>10:26:46</t>
  </si>
  <si>
    <t>10:28:08</t>
  </si>
  <si>
    <t>10:35:38</t>
  </si>
  <si>
    <t>10:37:33</t>
  </si>
  <si>
    <t>10:42:14</t>
  </si>
  <si>
    <t>10:44:54</t>
  </si>
  <si>
    <t>10:47:19</t>
  </si>
  <si>
    <t>10:48:14</t>
  </si>
  <si>
    <t>10:58:58</t>
  </si>
  <si>
    <t>10:59:56</t>
  </si>
  <si>
    <t>11:12:28</t>
  </si>
  <si>
    <t>11:13:48</t>
  </si>
  <si>
    <t>11:21:32</t>
  </si>
  <si>
    <t>11:22:17</t>
  </si>
  <si>
    <t>12:14:00</t>
  </si>
  <si>
    <t>12:15:29</t>
  </si>
  <si>
    <t>12:43:06</t>
  </si>
  <si>
    <t>12:44:39</t>
  </si>
  <si>
    <t>11:24:27</t>
  </si>
  <si>
    <t>11:28:48</t>
  </si>
  <si>
    <t>11:41:25</t>
  </si>
  <si>
    <t>11:43:24</t>
  </si>
  <si>
    <t>12:08:19</t>
  </si>
  <si>
    <t>12:09:46</t>
  </si>
  <si>
    <t>12:30:02</t>
  </si>
  <si>
    <t>12:35:15</t>
  </si>
  <si>
    <t>12:47:25</t>
  </si>
  <si>
    <t>12:49:56</t>
  </si>
  <si>
    <t>11:37:58</t>
  </si>
  <si>
    <t>11:39:20</t>
  </si>
  <si>
    <t>12:25:29</t>
  </si>
  <si>
    <t>12:28:07</t>
  </si>
  <si>
    <t>12:57:53</t>
  </si>
  <si>
    <t>13:01:09</t>
  </si>
  <si>
    <t>11:19:10</t>
  </si>
  <si>
    <t>11:21:10</t>
  </si>
  <si>
    <t>11:33:07</t>
  </si>
  <si>
    <t>11:34:57</t>
  </si>
  <si>
    <t>12:03:31</t>
  </si>
  <si>
    <t>12:06:07</t>
  </si>
  <si>
    <t>12:21:54</t>
  </si>
  <si>
    <t>12:52:53</t>
  </si>
  <si>
    <t>12:55:15</t>
  </si>
  <si>
    <t>09:07:56</t>
  </si>
  <si>
    <t>09:09:40</t>
  </si>
  <si>
    <t>10:07:26</t>
  </si>
  <si>
    <t>10:09:24</t>
  </si>
  <si>
    <t>09:13:02</t>
  </si>
  <si>
    <t>09:16:10</t>
  </si>
  <si>
    <t>09:53:31</t>
  </si>
  <si>
    <t>09:55:02</t>
  </si>
  <si>
    <t>10:19:07</t>
  </si>
  <si>
    <t>10:22:14</t>
  </si>
  <si>
    <t>10:23:31</t>
  </si>
  <si>
    <t>10:27:08</t>
  </si>
  <si>
    <t>09:00:04</t>
  </si>
  <si>
    <t>09:03:55</t>
  </si>
  <si>
    <t>09:24:31</t>
  </si>
  <si>
    <t>09:27:23</t>
  </si>
  <si>
    <t>09:48:55</t>
  </si>
  <si>
    <t>09:51:39</t>
  </si>
  <si>
    <t>10:00:40</t>
  </si>
  <si>
    <t>10:04:33</t>
  </si>
  <si>
    <t>12:40:58</t>
  </si>
  <si>
    <t>11:55:40</t>
  </si>
  <si>
    <t>11:58:08</t>
  </si>
  <si>
    <t>12:26:59</t>
  </si>
  <si>
    <t>12:28:54</t>
  </si>
  <si>
    <t>12:47:16</t>
  </si>
  <si>
    <t>12:49:03</t>
  </si>
  <si>
    <t>12:10:22</t>
  </si>
  <si>
    <t>12:12:44</t>
  </si>
  <si>
    <t>12:37:44</t>
  </si>
  <si>
    <t>12:38:52</t>
  </si>
  <si>
    <t>11:59:44</t>
  </si>
  <si>
    <t>12:04:00</t>
  </si>
  <si>
    <t>12:15:16</t>
  </si>
  <si>
    <t>12:16:49</t>
  </si>
  <si>
    <t>12:30:24</t>
  </si>
  <si>
    <t>12:32:38</t>
  </si>
  <si>
    <t>09:57:55</t>
  </si>
  <si>
    <t>09:59:17</t>
  </si>
  <si>
    <t>08:44:02</t>
  </si>
  <si>
    <t>08:46:51</t>
  </si>
  <si>
    <t>08:55:44</t>
  </si>
  <si>
    <t>08:58:17</t>
  </si>
  <si>
    <t>09:28:16</t>
  </si>
  <si>
    <t>09:32:26</t>
  </si>
  <si>
    <t>08:41:00</t>
  </si>
  <si>
    <t>08:41:59</t>
  </si>
  <si>
    <t>09:23:47</t>
  </si>
  <si>
    <t>09:25:50</t>
  </si>
  <si>
    <t>09:34:21</t>
  </si>
  <si>
    <t>09:36:16</t>
  </si>
  <si>
    <t>09:41:00</t>
  </si>
  <si>
    <t>09:42:12</t>
  </si>
  <si>
    <t>08:36:50</t>
  </si>
  <si>
    <t>08:39:43</t>
  </si>
  <si>
    <t>08:49:33</t>
  </si>
  <si>
    <t>08:52:28</t>
  </si>
  <si>
    <t>09:43:45</t>
  </si>
  <si>
    <t>09:46:07</t>
  </si>
  <si>
    <t>10:01:06</t>
  </si>
  <si>
    <t>10:03:04</t>
  </si>
  <si>
    <t>10:04:44</t>
  </si>
  <si>
    <t>10:06:01</t>
  </si>
  <si>
    <t>09:24:25</t>
  </si>
  <si>
    <t>09:25:22</t>
  </si>
  <si>
    <t>09:03:14</t>
  </si>
  <si>
    <t>09:05:14</t>
  </si>
  <si>
    <t>09:51:04</t>
  </si>
  <si>
    <t>09:53:24</t>
  </si>
  <si>
    <t>10:10:22</t>
  </si>
  <si>
    <t>10:13:32</t>
  </si>
  <si>
    <t>08:56:14</t>
  </si>
  <si>
    <t>08:58:07</t>
  </si>
  <si>
    <t>09:27:01</t>
  </si>
  <si>
    <t>09:28:53</t>
  </si>
  <si>
    <t>09:46:30</t>
  </si>
  <si>
    <t>09:59:41</t>
  </si>
  <si>
    <t>10:01:49</t>
  </si>
  <si>
    <t>10:23:02</t>
  </si>
  <si>
    <t>10:24:46</t>
  </si>
  <si>
    <t>13:24:41</t>
  </si>
  <si>
    <t>13:28:05</t>
  </si>
  <si>
    <t>14:37:56</t>
  </si>
  <si>
    <t>14:40:35</t>
  </si>
  <si>
    <t>14:27:42</t>
  </si>
  <si>
    <t>14:35:43</t>
  </si>
  <si>
    <t>13:42:53</t>
  </si>
  <si>
    <t>13:44:28</t>
  </si>
  <si>
    <t>13:50:02</t>
  </si>
  <si>
    <t>13:52:26</t>
  </si>
  <si>
    <t>13:38:05</t>
  </si>
  <si>
    <t>13:39:56</t>
  </si>
  <si>
    <t>13:54:16</t>
  </si>
  <si>
    <t>13:56:46</t>
  </si>
  <si>
    <t>11:42:54</t>
  </si>
  <si>
    <t>11:44:50</t>
  </si>
  <si>
    <t>11:37:50</t>
  </si>
  <si>
    <t>11:40:11</t>
  </si>
  <si>
    <t>09:00:45</t>
  </si>
  <si>
    <t>09:03:53</t>
  </si>
  <si>
    <t>09:26:03</t>
  </si>
  <si>
    <t>09:28:20</t>
  </si>
  <si>
    <t>10:00:08</t>
  </si>
  <si>
    <t>10:03:25</t>
  </si>
  <si>
    <t>10:31:52</t>
  </si>
  <si>
    <t>10:36:41</t>
  </si>
  <si>
    <t>11:02:15</t>
  </si>
  <si>
    <t>11:34:06</t>
  </si>
  <si>
    <t>09:49:10</t>
  </si>
  <si>
    <t>09:50:41</t>
  </si>
  <si>
    <t>10:19:58</t>
  </si>
  <si>
    <t>10:22:10</t>
  </si>
  <si>
    <t>08:54:48</t>
  </si>
  <si>
    <t>08:55:54</t>
  </si>
  <si>
    <t>09:30:53</t>
  </si>
  <si>
    <t>09:32:34</t>
  </si>
  <si>
    <t>09:55:31</t>
  </si>
  <si>
    <t>09:57:21</t>
  </si>
  <si>
    <t>10:25:42</t>
  </si>
  <si>
    <t>10:27:17</t>
  </si>
  <si>
    <t>11:06:04</t>
  </si>
  <si>
    <t>11:10:32</t>
  </si>
  <si>
    <t>11:57:33</t>
  </si>
  <si>
    <t>12:00:13</t>
  </si>
  <si>
    <t>10:20:12</t>
  </si>
  <si>
    <t>10:22:30</t>
  </si>
  <si>
    <t>11:48:33</t>
  </si>
  <si>
    <t>10:26:52</t>
  </si>
  <si>
    <t>10:29:56</t>
  </si>
  <si>
    <t>11:46:20</t>
  </si>
  <si>
    <t>10:13:55</t>
  </si>
  <si>
    <t>10:15:14</t>
  </si>
  <si>
    <t>10:42:21</t>
  </si>
  <si>
    <t>10:43:49</t>
  </si>
  <si>
    <t>10:58:54</t>
  </si>
  <si>
    <t>10:59:58</t>
  </si>
  <si>
    <t>11:18:51</t>
  </si>
  <si>
    <t>11:20:42</t>
  </si>
  <si>
    <t>11:23:11</t>
  </si>
  <si>
    <t>11:24:42</t>
  </si>
  <si>
    <t>11:42:13</t>
  </si>
  <si>
    <t>11:43:56</t>
  </si>
  <si>
    <t>12:35:18</t>
  </si>
  <si>
    <t>12:37:50</t>
  </si>
  <si>
    <t>13:39:38</t>
  </si>
  <si>
    <t>13:41:02</t>
  </si>
  <si>
    <t>14:15:39</t>
  </si>
  <si>
    <t>14:17:56</t>
  </si>
  <si>
    <t>14:53:39</t>
  </si>
  <si>
    <t>14:56:04</t>
  </si>
  <si>
    <t>12:23:14</t>
  </si>
  <si>
    <t>12:28:26</t>
  </si>
  <si>
    <t>12:39:57</t>
  </si>
  <si>
    <t>12:42:18</t>
  </si>
  <si>
    <t>13:42:48</t>
  </si>
  <si>
    <t>13:45:11</t>
  </si>
  <si>
    <t>14:09:50</t>
  </si>
  <si>
    <t>14:13:06</t>
  </si>
  <si>
    <t>14:58:05</t>
  </si>
  <si>
    <t>15:01:48</t>
  </si>
  <si>
    <t>ET (mmolH2O/g*s)</t>
  </si>
  <si>
    <t>m</t>
  </si>
  <si>
    <t>08:09:08</t>
  </si>
  <si>
    <t>08:19:27</t>
  </si>
  <si>
    <t>08:24:31</t>
  </si>
  <si>
    <t>08:33:11</t>
  </si>
  <si>
    <t>08:37:25</t>
  </si>
  <si>
    <t>08:39:10</t>
  </si>
  <si>
    <t>08:45:39</t>
  </si>
  <si>
    <t>08:46:10</t>
  </si>
  <si>
    <t>08:47:12</t>
  </si>
  <si>
    <t>08:48:14</t>
  </si>
  <si>
    <t>08:57:56</t>
  </si>
  <si>
    <t>08:59:21</t>
  </si>
  <si>
    <t>09:00:06</t>
  </si>
  <si>
    <t>09:31:42</t>
  </si>
  <si>
    <t>09:33:53</t>
  </si>
  <si>
    <t>09:35:11</t>
  </si>
  <si>
    <t>09:43:51</t>
  </si>
  <si>
    <t>09:46:24</t>
  </si>
  <si>
    <t>Model Predicted ET</t>
  </si>
  <si>
    <t>08:14:39</t>
  </si>
  <si>
    <t>08:16:37</t>
  </si>
  <si>
    <t>08:18:45</t>
  </si>
  <si>
    <t>08:20:11</t>
  </si>
  <si>
    <t>08:21:09</t>
  </si>
  <si>
    <t>08:22:27</t>
  </si>
  <si>
    <t>08:26:44</t>
  </si>
  <si>
    <t>sac-stab</t>
  </si>
  <si>
    <t>08:28:34</t>
  </si>
  <si>
    <t>08:03:09</t>
  </si>
  <si>
    <t>08:03:49</t>
  </si>
  <si>
    <t>08:05:42</t>
  </si>
  <si>
    <t>08:09:32</t>
  </si>
  <si>
    <t>08:11:23</t>
  </si>
  <si>
    <t>08:12:05</t>
  </si>
  <si>
    <t>08:13:03</t>
  </si>
  <si>
    <t>08:14:10</t>
  </si>
  <si>
    <t>08:18:09</t>
  </si>
  <si>
    <t>sac/stab</t>
  </si>
  <si>
    <t>08:19:29</t>
  </si>
  <si>
    <t>08:20:46</t>
  </si>
  <si>
    <t>08:24:41</t>
  </si>
  <si>
    <t>08:26:30</t>
  </si>
  <si>
    <t>08:27:58</t>
  </si>
  <si>
    <t>08:29:14</t>
  </si>
  <si>
    <t>08:46:04</t>
  </si>
  <si>
    <t>08:46:58</t>
  </si>
  <si>
    <t>08:48:31</t>
  </si>
  <si>
    <t>08:51:42</t>
  </si>
  <si>
    <t>240</t>
  </si>
  <si>
    <t>08:52:48</t>
  </si>
  <si>
    <t>08:54:29</t>
  </si>
  <si>
    <t>08:55:40</t>
  </si>
  <si>
    <t>08:56:47</t>
  </si>
  <si>
    <t>09:00:17</t>
  </si>
  <si>
    <t>09:02:19</t>
  </si>
  <si>
    <t>09:03:15</t>
  </si>
  <si>
    <t>09:05:32</t>
  </si>
  <si>
    <t>09:10:36</t>
  </si>
  <si>
    <t>230</t>
  </si>
  <si>
    <t>09:12:22</t>
  </si>
  <si>
    <t>09:14:33</t>
  </si>
  <si>
    <t>09:16:27</t>
  </si>
  <si>
    <t>09:18:18</t>
  </si>
  <si>
    <t>09:44:40</t>
  </si>
  <si>
    <t>09:47:23</t>
  </si>
  <si>
    <t>09:49:40</t>
  </si>
  <si>
    <t>09:51:14</t>
  </si>
  <si>
    <t>09:56:42</t>
  </si>
  <si>
    <t>09:58:30</t>
  </si>
  <si>
    <t>09:59:25</t>
  </si>
  <si>
    <t>08:33:07</t>
  </si>
  <si>
    <t>08:35:53</t>
  </si>
  <si>
    <t>08:37:38</t>
  </si>
  <si>
    <t>08:49:20</t>
  </si>
  <si>
    <t>08:51:32</t>
  </si>
  <si>
    <t>08:52:53</t>
  </si>
  <si>
    <t>08:54:16</t>
  </si>
  <si>
    <t>08:57:47</t>
  </si>
  <si>
    <t>08:58:33</t>
  </si>
  <si>
    <t>08:59:55</t>
  </si>
  <si>
    <t>09:01:42</t>
  </si>
  <si>
    <t>09:27:26</t>
  </si>
  <si>
    <t>09:30:15</t>
  </si>
  <si>
    <t>09:31:32</t>
  </si>
  <si>
    <t>09:31:53</t>
  </si>
  <si>
    <t>09:32:41</t>
  </si>
  <si>
    <t>09:34:57</t>
  </si>
  <si>
    <t>09:36:07</t>
  </si>
  <si>
    <t>09:38:42</t>
  </si>
  <si>
    <t>09:39:34</t>
  </si>
  <si>
    <t>09:40:50</t>
  </si>
  <si>
    <t>09:48:10</t>
  </si>
  <si>
    <t>09:54:03</t>
  </si>
  <si>
    <t>09:55:16</t>
  </si>
  <si>
    <t>09:57:15</t>
  </si>
  <si>
    <t>09:58:50</t>
  </si>
  <si>
    <t>10:04:12</t>
  </si>
  <si>
    <t>10:10:32</t>
  </si>
  <si>
    <t>10:12:09</t>
  </si>
  <si>
    <t>08:11:31</t>
  </si>
  <si>
    <t>08:12:57</t>
  </si>
  <si>
    <t>08:19:28</t>
  </si>
  <si>
    <t>08:20:50</t>
  </si>
  <si>
    <t>08:22:02</t>
  </si>
  <si>
    <t>08:23:28</t>
  </si>
  <si>
    <t>08:24:18</t>
  </si>
  <si>
    <t>08:31:46</t>
  </si>
  <si>
    <t>08:33:42</t>
  </si>
  <si>
    <t>2000</t>
  </si>
  <si>
    <t>08:35:34</t>
  </si>
  <si>
    <t>08:37:52</t>
  </si>
  <si>
    <t>08:39:56</t>
  </si>
  <si>
    <t>08:41:52</t>
  </si>
  <si>
    <t>08:42:50</t>
  </si>
  <si>
    <t>09:18:23</t>
  </si>
  <si>
    <t>09:19:43</t>
  </si>
  <si>
    <t>09:20:22</t>
  </si>
  <si>
    <t>09:21:13</t>
  </si>
  <si>
    <t>09:22:01</t>
  </si>
  <si>
    <t>09:25:57</t>
  </si>
  <si>
    <t>09:28:58</t>
  </si>
  <si>
    <t>09:30:07</t>
  </si>
  <si>
    <t>09:34:09</t>
  </si>
  <si>
    <t>09:36:00</t>
  </si>
  <si>
    <t>09:37:41</t>
  </si>
  <si>
    <t>09:38:21</t>
  </si>
  <si>
    <t>09:39:46</t>
  </si>
  <si>
    <t>09:52:52</t>
  </si>
  <si>
    <t>09:54:24</t>
  </si>
  <si>
    <t>09:56:12</t>
  </si>
  <si>
    <t>09:57:30</t>
  </si>
  <si>
    <t>09:59:39</t>
  </si>
  <si>
    <t>10:48:37</t>
  </si>
  <si>
    <t>10:49:52</t>
  </si>
  <si>
    <t>10:52:26</t>
  </si>
  <si>
    <t>10:54:57</t>
  </si>
  <si>
    <t>10:56:27</t>
  </si>
  <si>
    <t>11:00:01</t>
  </si>
  <si>
    <t>11:01:32</t>
  </si>
  <si>
    <t>11:07:40</t>
  </si>
  <si>
    <t>11:09:00</t>
  </si>
  <si>
    <t>11:10:42</t>
  </si>
  <si>
    <t>done</t>
  </si>
  <si>
    <t>tdon</t>
  </si>
  <si>
    <t>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</si>
</sst>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000"/>
    <numFmt numFmtId="166" formatCode="0.000"/>
    <numFmt numFmtId="167" formatCode="0.0"/>
  </numFmts>
  <fonts count="7" x14ac:knownFonts="1"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indexed="81"/>
      <name val="Calibri"/>
    </font>
    <font>
      <sz val="12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4" fontId="0" fillId="0" borderId="0" xfId="0" applyNumberFormat="1"/>
    <xf numFmtId="17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 applyProtection="1">
      <protection locked="0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Actual vs Predicted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'actual and predicted ET'!$J$1</c:f>
              <c:strCache>
                <c:ptCount val="1"/>
                <c:pt idx="0">
                  <c:v>Model Predicted ET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30375546806649"/>
                  <c:y val="-0.012037037037037"/>
                </c:manualLayout>
              </c:layout>
              <c:numFmt formatCode="General" sourceLinked="0"/>
            </c:trendlineLbl>
          </c:trendline>
          <c:xVal>
            <c:numRef>
              <c:f>'actual and predicted ET'!$I$2:$I$507</c:f>
              <c:numCache>
                <c:formatCode>General</c:formatCode>
                <c:ptCount val="506"/>
                <c:pt idx="0">
                  <c:v>0.00240966322272347</c:v>
                </c:pt>
                <c:pt idx="1">
                  <c:v>0.00481379228171869</c:v>
                </c:pt>
                <c:pt idx="2">
                  <c:v>0.00533306735026701</c:v>
                </c:pt>
                <c:pt idx="3">
                  <c:v>0.0143745909298556</c:v>
                </c:pt>
                <c:pt idx="4">
                  <c:v>0.0266851923015898</c:v>
                </c:pt>
                <c:pt idx="5">
                  <c:v>0.0392427766836339</c:v>
                </c:pt>
                <c:pt idx="6">
                  <c:v>0.0545159298371986</c:v>
                </c:pt>
                <c:pt idx="7">
                  <c:v>0.0703720783808025</c:v>
                </c:pt>
                <c:pt idx="8">
                  <c:v>0.0710038940641296</c:v>
                </c:pt>
                <c:pt idx="9">
                  <c:v>0.0947909696580373</c:v>
                </c:pt>
                <c:pt idx="10">
                  <c:v>0.001840866558101</c:v>
                </c:pt>
                <c:pt idx="11">
                  <c:v>0.00187155819017522</c:v>
                </c:pt>
                <c:pt idx="12">
                  <c:v>0.0021240702311188</c:v>
                </c:pt>
                <c:pt idx="13">
                  <c:v>0.0340014010743463</c:v>
                </c:pt>
                <c:pt idx="14">
                  <c:v>0.0586490085551274</c:v>
                </c:pt>
                <c:pt idx="15">
                  <c:v>0.0696745038800353</c:v>
                </c:pt>
                <c:pt idx="16">
                  <c:v>0.00173460074638536</c:v>
                </c:pt>
                <c:pt idx="17">
                  <c:v>0.00183996954368814</c:v>
                </c:pt>
                <c:pt idx="18">
                  <c:v>0.0289474750238245</c:v>
                </c:pt>
                <c:pt idx="19">
                  <c:v>0.0344529727883174</c:v>
                </c:pt>
                <c:pt idx="20">
                  <c:v>0.0056815341308921</c:v>
                </c:pt>
                <c:pt idx="21">
                  <c:v>0.0356855774036119</c:v>
                </c:pt>
                <c:pt idx="22">
                  <c:v>0.00206402572419853</c:v>
                </c:pt>
                <c:pt idx="23">
                  <c:v>0.0357160547087936</c:v>
                </c:pt>
                <c:pt idx="24">
                  <c:v>0.00668478527292158</c:v>
                </c:pt>
                <c:pt idx="25">
                  <c:v>0.00783066248307856</c:v>
                </c:pt>
                <c:pt idx="26">
                  <c:v>0.0192896614855198</c:v>
                </c:pt>
                <c:pt idx="27">
                  <c:v>0.0412941010518587</c:v>
                </c:pt>
                <c:pt idx="28">
                  <c:v>0.00171092381001186</c:v>
                </c:pt>
                <c:pt idx="29">
                  <c:v>0.00672839832458334</c:v>
                </c:pt>
                <c:pt idx="30">
                  <c:v>0.00913276129157637</c:v>
                </c:pt>
                <c:pt idx="31">
                  <c:v>0.0131539595738081</c:v>
                </c:pt>
                <c:pt idx="32">
                  <c:v>0.0147712150510491</c:v>
                </c:pt>
                <c:pt idx="33">
                  <c:v>0.0166647839456595</c:v>
                </c:pt>
                <c:pt idx="34">
                  <c:v>0.0196973063975594</c:v>
                </c:pt>
                <c:pt idx="35">
                  <c:v>0.0298981765357724</c:v>
                </c:pt>
                <c:pt idx="36">
                  <c:v>0.00193707491430247</c:v>
                </c:pt>
                <c:pt idx="37">
                  <c:v>0.00239434701694526</c:v>
                </c:pt>
                <c:pt idx="38">
                  <c:v>0.00250452588219439</c:v>
                </c:pt>
                <c:pt idx="39">
                  <c:v>0.00303060709224299</c:v>
                </c:pt>
                <c:pt idx="40">
                  <c:v>0.00405605181796614</c:v>
                </c:pt>
                <c:pt idx="41">
                  <c:v>0.00499512065494623</c:v>
                </c:pt>
                <c:pt idx="42">
                  <c:v>0.00680545839693974</c:v>
                </c:pt>
                <c:pt idx="43">
                  <c:v>0.00808375627710939</c:v>
                </c:pt>
                <c:pt idx="44">
                  <c:v>0.00831458645345249</c:v>
                </c:pt>
                <c:pt idx="45">
                  <c:v>0.00904867975518746</c:v>
                </c:pt>
                <c:pt idx="46">
                  <c:v>0.00911186546814497</c:v>
                </c:pt>
                <c:pt idx="47">
                  <c:v>0.0113823886624306</c:v>
                </c:pt>
                <c:pt idx="48">
                  <c:v>0.0119894714268464</c:v>
                </c:pt>
                <c:pt idx="49">
                  <c:v>0.012334807388255</c:v>
                </c:pt>
                <c:pt idx="50">
                  <c:v>0.0138259751006841</c:v>
                </c:pt>
                <c:pt idx="51">
                  <c:v>0.0184356675716183</c:v>
                </c:pt>
                <c:pt idx="52">
                  <c:v>0.000831779741277731</c:v>
                </c:pt>
                <c:pt idx="53">
                  <c:v>0.00235592837965911</c:v>
                </c:pt>
                <c:pt idx="54">
                  <c:v>0.00313027686351204</c:v>
                </c:pt>
                <c:pt idx="55">
                  <c:v>0.00433491990042001</c:v>
                </c:pt>
                <c:pt idx="56">
                  <c:v>0.00592917668556767</c:v>
                </c:pt>
                <c:pt idx="57">
                  <c:v>0.00908857888808944</c:v>
                </c:pt>
                <c:pt idx="58">
                  <c:v>0.00920846090487006</c:v>
                </c:pt>
                <c:pt idx="59">
                  <c:v>0.0101929707872883</c:v>
                </c:pt>
                <c:pt idx="60">
                  <c:v>0.0128360410236785</c:v>
                </c:pt>
                <c:pt idx="61">
                  <c:v>0.0131089561289954</c:v>
                </c:pt>
                <c:pt idx="62">
                  <c:v>0.0155313610921656</c:v>
                </c:pt>
                <c:pt idx="63">
                  <c:v>0.0175102373990363</c:v>
                </c:pt>
                <c:pt idx="64">
                  <c:v>0.0216298175745619</c:v>
                </c:pt>
                <c:pt idx="65">
                  <c:v>0.0241644283036518</c:v>
                </c:pt>
                <c:pt idx="66">
                  <c:v>0.0042976950784716</c:v>
                </c:pt>
                <c:pt idx="67">
                  <c:v>0.00532146263183016</c:v>
                </c:pt>
                <c:pt idx="68">
                  <c:v>0.00765268529678788</c:v>
                </c:pt>
                <c:pt idx="69">
                  <c:v>0.017088728543589</c:v>
                </c:pt>
                <c:pt idx="70">
                  <c:v>0.0380742472649121</c:v>
                </c:pt>
                <c:pt idx="71">
                  <c:v>0.0511880916251376</c:v>
                </c:pt>
                <c:pt idx="72">
                  <c:v>0.00269628899784094</c:v>
                </c:pt>
                <c:pt idx="73">
                  <c:v>0.0177348305493847</c:v>
                </c:pt>
                <c:pt idx="74">
                  <c:v>0.0662532934485437</c:v>
                </c:pt>
                <c:pt idx="75">
                  <c:v>0.00688339470053487</c:v>
                </c:pt>
                <c:pt idx="76">
                  <c:v>0.00723689517369895</c:v>
                </c:pt>
                <c:pt idx="77">
                  <c:v>0.00947463910417069</c:v>
                </c:pt>
                <c:pt idx="78">
                  <c:v>0.0112472418037927</c:v>
                </c:pt>
                <c:pt idx="79">
                  <c:v>0.0245765467457118</c:v>
                </c:pt>
                <c:pt idx="80">
                  <c:v>0.0257116865512211</c:v>
                </c:pt>
                <c:pt idx="81">
                  <c:v>0.0289878694988226</c:v>
                </c:pt>
                <c:pt idx="82">
                  <c:v>0.00568336234329907</c:v>
                </c:pt>
                <c:pt idx="83">
                  <c:v>0.00872524995701239</c:v>
                </c:pt>
                <c:pt idx="84">
                  <c:v>0.00979202806942402</c:v>
                </c:pt>
                <c:pt idx="85">
                  <c:v>0.0168727506474699</c:v>
                </c:pt>
                <c:pt idx="86">
                  <c:v>0.0257778089077695</c:v>
                </c:pt>
                <c:pt idx="87">
                  <c:v>0.029279938468684</c:v>
                </c:pt>
                <c:pt idx="88">
                  <c:v>0.0424996510613528</c:v>
                </c:pt>
                <c:pt idx="89">
                  <c:v>0.00424555978154911</c:v>
                </c:pt>
                <c:pt idx="90">
                  <c:v>0.0129875767860754</c:v>
                </c:pt>
                <c:pt idx="91">
                  <c:v>0.0215683340718994</c:v>
                </c:pt>
                <c:pt idx="92">
                  <c:v>0.000151973768876423</c:v>
                </c:pt>
                <c:pt idx="93">
                  <c:v>0.00224913524975763</c:v>
                </c:pt>
                <c:pt idx="94">
                  <c:v>0.00228048306939402</c:v>
                </c:pt>
                <c:pt idx="95">
                  <c:v>0.00283874667898216</c:v>
                </c:pt>
                <c:pt idx="96">
                  <c:v>0.00373015932980429</c:v>
                </c:pt>
                <c:pt idx="97">
                  <c:v>0.00733093008799714</c:v>
                </c:pt>
                <c:pt idx="98">
                  <c:v>0.0118216449857697</c:v>
                </c:pt>
                <c:pt idx="99">
                  <c:v>0.0175772542029876</c:v>
                </c:pt>
                <c:pt idx="100">
                  <c:v>0.0199281198119938</c:v>
                </c:pt>
                <c:pt idx="101">
                  <c:v>0.00578595518215501</c:v>
                </c:pt>
                <c:pt idx="102">
                  <c:v>0.0202211133188624</c:v>
                </c:pt>
                <c:pt idx="103">
                  <c:v>0.0266114384180408</c:v>
                </c:pt>
                <c:pt idx="104">
                  <c:v>0.0313151230341682</c:v>
                </c:pt>
                <c:pt idx="105">
                  <c:v>0.0357202770728551</c:v>
                </c:pt>
                <c:pt idx="106">
                  <c:v>0.0647950455127652</c:v>
                </c:pt>
                <c:pt idx="107">
                  <c:v>0.000312063026332621</c:v>
                </c:pt>
                <c:pt idx="108">
                  <c:v>0.00130794908844275</c:v>
                </c:pt>
                <c:pt idx="109">
                  <c:v>0.00170804470903353</c:v>
                </c:pt>
                <c:pt idx="110">
                  <c:v>0.00708443469455394</c:v>
                </c:pt>
                <c:pt idx="111">
                  <c:v>0.0280807856723378</c:v>
                </c:pt>
                <c:pt idx="112">
                  <c:v>0.0298605134570975</c:v>
                </c:pt>
                <c:pt idx="113">
                  <c:v>0.0321156269791611</c:v>
                </c:pt>
                <c:pt idx="114">
                  <c:v>0.0521706618362957</c:v>
                </c:pt>
                <c:pt idx="115">
                  <c:v>0.000153224969432905</c:v>
                </c:pt>
                <c:pt idx="116">
                  <c:v>0.00134737858378613</c:v>
                </c:pt>
                <c:pt idx="117">
                  <c:v>0.00587928347023955</c:v>
                </c:pt>
                <c:pt idx="118">
                  <c:v>0.00943670504371636</c:v>
                </c:pt>
                <c:pt idx="119">
                  <c:v>0.0202879726288749</c:v>
                </c:pt>
                <c:pt idx="120">
                  <c:v>0.0248496713954566</c:v>
                </c:pt>
                <c:pt idx="121">
                  <c:v>0.0356888682431284</c:v>
                </c:pt>
                <c:pt idx="122">
                  <c:v>0.0434721547568343</c:v>
                </c:pt>
                <c:pt idx="123">
                  <c:v>0.0461315796814638</c:v>
                </c:pt>
                <c:pt idx="124">
                  <c:v>0.000726684543143651</c:v>
                </c:pt>
                <c:pt idx="125">
                  <c:v>0.00209977904005647</c:v>
                </c:pt>
                <c:pt idx="126">
                  <c:v>0.00210467297012345</c:v>
                </c:pt>
                <c:pt idx="127">
                  <c:v>0.00235430097235518</c:v>
                </c:pt>
                <c:pt idx="128">
                  <c:v>0.00409463851408585</c:v>
                </c:pt>
                <c:pt idx="129">
                  <c:v>0.0215360272099664</c:v>
                </c:pt>
                <c:pt idx="130">
                  <c:v>0.0257612151928683</c:v>
                </c:pt>
                <c:pt idx="131">
                  <c:v>0.0312796846113797</c:v>
                </c:pt>
                <c:pt idx="132">
                  <c:v>0.0345124211004722</c:v>
                </c:pt>
                <c:pt idx="133">
                  <c:v>0.0485829667595625</c:v>
                </c:pt>
                <c:pt idx="134">
                  <c:v>0.000315343215716932</c:v>
                </c:pt>
                <c:pt idx="135">
                  <c:v>0.00234444403900746</c:v>
                </c:pt>
                <c:pt idx="136">
                  <c:v>0.0117507581089765</c:v>
                </c:pt>
                <c:pt idx="137">
                  <c:v>0.0274321196173176</c:v>
                </c:pt>
                <c:pt idx="138">
                  <c:v>0.0356358507351943</c:v>
                </c:pt>
                <c:pt idx="139">
                  <c:v>0.0432658886087182</c:v>
                </c:pt>
                <c:pt idx="140">
                  <c:v>0.0313865467192212</c:v>
                </c:pt>
                <c:pt idx="141">
                  <c:v>0.0339822156540838</c:v>
                </c:pt>
                <c:pt idx="142">
                  <c:v>0.000588835959772111</c:v>
                </c:pt>
                <c:pt idx="143">
                  <c:v>0.000816075131218523</c:v>
                </c:pt>
                <c:pt idx="144">
                  <c:v>0.000982503662437884</c:v>
                </c:pt>
                <c:pt idx="145">
                  <c:v>0.00152041095769045</c:v>
                </c:pt>
                <c:pt idx="146">
                  <c:v>0.00556259541636283</c:v>
                </c:pt>
                <c:pt idx="147">
                  <c:v>0.00557375816462019</c:v>
                </c:pt>
                <c:pt idx="148">
                  <c:v>0.00563730249018085</c:v>
                </c:pt>
                <c:pt idx="149">
                  <c:v>0.00581447183701543</c:v>
                </c:pt>
                <c:pt idx="150">
                  <c:v>0.00795071787517377</c:v>
                </c:pt>
                <c:pt idx="151">
                  <c:v>0.0135618287018997</c:v>
                </c:pt>
                <c:pt idx="152">
                  <c:v>0.00307484536826453</c:v>
                </c:pt>
                <c:pt idx="153">
                  <c:v>0.00817342094520937</c:v>
                </c:pt>
                <c:pt idx="154">
                  <c:v>0.0101843461893785</c:v>
                </c:pt>
                <c:pt idx="155">
                  <c:v>0.0179865233273508</c:v>
                </c:pt>
                <c:pt idx="156">
                  <c:v>0.0275703543854443</c:v>
                </c:pt>
                <c:pt idx="157">
                  <c:v>0.0275973324826339</c:v>
                </c:pt>
                <c:pt idx="158">
                  <c:v>0.0319787360805162</c:v>
                </c:pt>
                <c:pt idx="159">
                  <c:v>0.0349103246566312</c:v>
                </c:pt>
                <c:pt idx="160">
                  <c:v>0.0383608928584583</c:v>
                </c:pt>
                <c:pt idx="161">
                  <c:v>0.0414681253457823</c:v>
                </c:pt>
                <c:pt idx="162">
                  <c:v>0.051182101563126</c:v>
                </c:pt>
                <c:pt idx="163">
                  <c:v>0.00260099294127728</c:v>
                </c:pt>
                <c:pt idx="164">
                  <c:v>0.00274641851061071</c:v>
                </c:pt>
                <c:pt idx="165">
                  <c:v>0.00291860164072502</c:v>
                </c:pt>
                <c:pt idx="166">
                  <c:v>0.00304288294868889</c:v>
                </c:pt>
                <c:pt idx="167">
                  <c:v>0.00439840178856803</c:v>
                </c:pt>
                <c:pt idx="168">
                  <c:v>0.00532731307103375</c:v>
                </c:pt>
                <c:pt idx="169">
                  <c:v>0.00824890899073065</c:v>
                </c:pt>
                <c:pt idx="170">
                  <c:v>0.0162107069773857</c:v>
                </c:pt>
                <c:pt idx="171">
                  <c:v>0.0167589905437551</c:v>
                </c:pt>
                <c:pt idx="172">
                  <c:v>0.0168659414054548</c:v>
                </c:pt>
                <c:pt idx="173">
                  <c:v>0.0169147853584753</c:v>
                </c:pt>
                <c:pt idx="174">
                  <c:v>0.0174997029580641</c:v>
                </c:pt>
                <c:pt idx="175">
                  <c:v>0.0182065593606487</c:v>
                </c:pt>
                <c:pt idx="176">
                  <c:v>0.0206083325944303</c:v>
                </c:pt>
                <c:pt idx="177">
                  <c:v>0.0265408867271477</c:v>
                </c:pt>
                <c:pt idx="178">
                  <c:v>0.031569824532716</c:v>
                </c:pt>
                <c:pt idx="179">
                  <c:v>0.000117615229079372</c:v>
                </c:pt>
                <c:pt idx="180">
                  <c:v>0.00193904386405242</c:v>
                </c:pt>
                <c:pt idx="181">
                  <c:v>0.00230558888208473</c:v>
                </c:pt>
                <c:pt idx="182">
                  <c:v>0.00310101387444928</c:v>
                </c:pt>
                <c:pt idx="183">
                  <c:v>0.00337724432761107</c:v>
                </c:pt>
                <c:pt idx="184">
                  <c:v>0.00651145858382481</c:v>
                </c:pt>
                <c:pt idx="185">
                  <c:v>0.00665148897694646</c:v>
                </c:pt>
                <c:pt idx="186">
                  <c:v>0.0111937860833417</c:v>
                </c:pt>
                <c:pt idx="187">
                  <c:v>0.013249399781503</c:v>
                </c:pt>
                <c:pt idx="188">
                  <c:v>0.0136990031521861</c:v>
                </c:pt>
                <c:pt idx="189">
                  <c:v>0.0146764933001337</c:v>
                </c:pt>
                <c:pt idx="190">
                  <c:v>0.0154695319903421</c:v>
                </c:pt>
                <c:pt idx="191">
                  <c:v>0.016424474795052</c:v>
                </c:pt>
                <c:pt idx="192">
                  <c:v>0.0183261805010402</c:v>
                </c:pt>
                <c:pt idx="193">
                  <c:v>0.0184672552458046</c:v>
                </c:pt>
                <c:pt idx="194">
                  <c:v>0.0208621709522765</c:v>
                </c:pt>
                <c:pt idx="195">
                  <c:v>0.0209840162412192</c:v>
                </c:pt>
                <c:pt idx="196">
                  <c:v>0.0213231677346651</c:v>
                </c:pt>
                <c:pt idx="197">
                  <c:v>0.0269966295603876</c:v>
                </c:pt>
                <c:pt idx="198">
                  <c:v>0.00140509583154434</c:v>
                </c:pt>
                <c:pt idx="199">
                  <c:v>0.00146928355574582</c:v>
                </c:pt>
                <c:pt idx="200">
                  <c:v>0.00155488083221302</c:v>
                </c:pt>
                <c:pt idx="201">
                  <c:v>0.00157372739988278</c:v>
                </c:pt>
                <c:pt idx="202">
                  <c:v>0.00171089840901482</c:v>
                </c:pt>
                <c:pt idx="203">
                  <c:v>0.00171875315052959</c:v>
                </c:pt>
                <c:pt idx="204">
                  <c:v>0.00186463484022194</c:v>
                </c:pt>
                <c:pt idx="205">
                  <c:v>0.00328058142824317</c:v>
                </c:pt>
                <c:pt idx="206">
                  <c:v>0.00344734198959879</c:v>
                </c:pt>
                <c:pt idx="207">
                  <c:v>0.00353077652520253</c:v>
                </c:pt>
                <c:pt idx="208">
                  <c:v>0.0038836500427882</c:v>
                </c:pt>
                <c:pt idx="209">
                  <c:v>0.00482495262966169</c:v>
                </c:pt>
                <c:pt idx="210">
                  <c:v>0.00592767785418452</c:v>
                </c:pt>
                <c:pt idx="211">
                  <c:v>0.00642529214865795</c:v>
                </c:pt>
                <c:pt idx="212">
                  <c:v>0.00900326579985818</c:v>
                </c:pt>
                <c:pt idx="213">
                  <c:v>0.00995340973604483</c:v>
                </c:pt>
                <c:pt idx="214">
                  <c:v>0.0102839347465384</c:v>
                </c:pt>
                <c:pt idx="215">
                  <c:v>0.0123712798184986</c:v>
                </c:pt>
                <c:pt idx="216">
                  <c:v>0.0123729400902575</c:v>
                </c:pt>
                <c:pt idx="217">
                  <c:v>0.0126792194065172</c:v>
                </c:pt>
                <c:pt idx="218">
                  <c:v>0.0143304460107864</c:v>
                </c:pt>
                <c:pt idx="219">
                  <c:v>0.0155945134769013</c:v>
                </c:pt>
                <c:pt idx="220">
                  <c:v>0.0165589019389984</c:v>
                </c:pt>
                <c:pt idx="221">
                  <c:v>0.0173915936816312</c:v>
                </c:pt>
                <c:pt idx="222">
                  <c:v>0.0188076045149808</c:v>
                </c:pt>
                <c:pt idx="223">
                  <c:v>0.0192038512907384</c:v>
                </c:pt>
                <c:pt idx="224">
                  <c:v>0.0192775396681335</c:v>
                </c:pt>
                <c:pt idx="225">
                  <c:v>0.0207938348569781</c:v>
                </c:pt>
                <c:pt idx="226">
                  <c:v>0.000576766412490318</c:v>
                </c:pt>
                <c:pt idx="227">
                  <c:v>0.00137226007183836</c:v>
                </c:pt>
                <c:pt idx="228">
                  <c:v>0.00154300979198754</c:v>
                </c:pt>
                <c:pt idx="229">
                  <c:v>0.00177076487027531</c:v>
                </c:pt>
                <c:pt idx="230">
                  <c:v>0.00180802197752992</c:v>
                </c:pt>
                <c:pt idx="231">
                  <c:v>0.00248694067585778</c:v>
                </c:pt>
                <c:pt idx="232">
                  <c:v>0.00278221318573899</c:v>
                </c:pt>
                <c:pt idx="233">
                  <c:v>0.00455718548794803</c:v>
                </c:pt>
                <c:pt idx="234">
                  <c:v>0.00485162307670497</c:v>
                </c:pt>
                <c:pt idx="235">
                  <c:v>0.00768074038824013</c:v>
                </c:pt>
                <c:pt idx="236">
                  <c:v>0.00883165636416759</c:v>
                </c:pt>
                <c:pt idx="237">
                  <c:v>0.0103217597723712</c:v>
                </c:pt>
                <c:pt idx="238">
                  <c:v>0.0108981683173191</c:v>
                </c:pt>
                <c:pt idx="239">
                  <c:v>0.0112412644826057</c:v>
                </c:pt>
                <c:pt idx="240">
                  <c:v>0.0173994335064707</c:v>
                </c:pt>
                <c:pt idx="241">
                  <c:v>0.0178606754735008</c:v>
                </c:pt>
                <c:pt idx="242">
                  <c:v>0.0181490797956822</c:v>
                </c:pt>
                <c:pt idx="243">
                  <c:v>0.0190281301764943</c:v>
                </c:pt>
                <c:pt idx="244">
                  <c:v>0.0196158189633055</c:v>
                </c:pt>
                <c:pt idx="245">
                  <c:v>0.000867555252388776</c:v>
                </c:pt>
                <c:pt idx="246">
                  <c:v>0.0018154655155199</c:v>
                </c:pt>
                <c:pt idx="247">
                  <c:v>0.00584845134339111</c:v>
                </c:pt>
                <c:pt idx="248">
                  <c:v>0.00751158615143272</c:v>
                </c:pt>
                <c:pt idx="249">
                  <c:v>0.00986246235529775</c:v>
                </c:pt>
                <c:pt idx="250">
                  <c:v>0.0123956826095382</c:v>
                </c:pt>
                <c:pt idx="251">
                  <c:v>0.0150500475961685</c:v>
                </c:pt>
                <c:pt idx="252">
                  <c:v>0.0154843272388515</c:v>
                </c:pt>
                <c:pt idx="253">
                  <c:v>0.00372507382568227</c:v>
                </c:pt>
                <c:pt idx="254">
                  <c:v>0.0057899168010427</c:v>
                </c:pt>
                <c:pt idx="255">
                  <c:v>0.0105408779075481</c:v>
                </c:pt>
                <c:pt idx="256">
                  <c:v>0.0131735675368558</c:v>
                </c:pt>
                <c:pt idx="257">
                  <c:v>0.0139633867054223</c:v>
                </c:pt>
                <c:pt idx="258">
                  <c:v>0.0215961415908785</c:v>
                </c:pt>
                <c:pt idx="259">
                  <c:v>0.000168865844200992</c:v>
                </c:pt>
                <c:pt idx="260">
                  <c:v>0.00101615108086269</c:v>
                </c:pt>
                <c:pt idx="261">
                  <c:v>0.00138026080656312</c:v>
                </c:pt>
                <c:pt idx="262">
                  <c:v>0.00242337032625355</c:v>
                </c:pt>
                <c:pt idx="263">
                  <c:v>0.00258733432776319</c:v>
                </c:pt>
                <c:pt idx="264">
                  <c:v>0.00390103732091831</c:v>
                </c:pt>
                <c:pt idx="265">
                  <c:v>0.004488701028039</c:v>
                </c:pt>
                <c:pt idx="266">
                  <c:v>0.00458010546941268</c:v>
                </c:pt>
                <c:pt idx="267">
                  <c:v>0.00470970633055541</c:v>
                </c:pt>
                <c:pt idx="268">
                  <c:v>0.00476534762698344</c:v>
                </c:pt>
                <c:pt idx="269">
                  <c:v>0.00484835755698502</c:v>
                </c:pt>
                <c:pt idx="270">
                  <c:v>0.0060848140822162</c:v>
                </c:pt>
                <c:pt idx="271">
                  <c:v>0.00676231669229125</c:v>
                </c:pt>
                <c:pt idx="272">
                  <c:v>0.00694970336630776</c:v>
                </c:pt>
                <c:pt idx="273">
                  <c:v>0.00723292055785105</c:v>
                </c:pt>
                <c:pt idx="274">
                  <c:v>0.00749365538869827</c:v>
                </c:pt>
                <c:pt idx="275">
                  <c:v>0.0077713627582191</c:v>
                </c:pt>
                <c:pt idx="276">
                  <c:v>0.00822660397738797</c:v>
                </c:pt>
                <c:pt idx="277">
                  <c:v>0.00862082066886429</c:v>
                </c:pt>
                <c:pt idx="278">
                  <c:v>0.0115960471522651</c:v>
                </c:pt>
                <c:pt idx="279">
                  <c:v>0.000332795456149982</c:v>
                </c:pt>
                <c:pt idx="280">
                  <c:v>0.000598082930179551</c:v>
                </c:pt>
                <c:pt idx="281">
                  <c:v>0.00062492769991918</c:v>
                </c:pt>
                <c:pt idx="282">
                  <c:v>0.0010169139420925</c:v>
                </c:pt>
                <c:pt idx="283">
                  <c:v>0.00115618732583116</c:v>
                </c:pt>
                <c:pt idx="284">
                  <c:v>0.00133283220244627</c:v>
                </c:pt>
                <c:pt idx="285">
                  <c:v>0.00133896648378526</c:v>
                </c:pt>
                <c:pt idx="286">
                  <c:v>0.00244195316275041</c:v>
                </c:pt>
                <c:pt idx="287">
                  <c:v>0.00298758819931636</c:v>
                </c:pt>
                <c:pt idx="288">
                  <c:v>0.0037488370464929</c:v>
                </c:pt>
                <c:pt idx="289">
                  <c:v>0.00417087098632253</c:v>
                </c:pt>
                <c:pt idx="290">
                  <c:v>0.00487397020475399</c:v>
                </c:pt>
                <c:pt idx="291">
                  <c:v>0.00497008358269286</c:v>
                </c:pt>
                <c:pt idx="292">
                  <c:v>0.00741904760339935</c:v>
                </c:pt>
                <c:pt idx="293">
                  <c:v>0.0122133687411486</c:v>
                </c:pt>
                <c:pt idx="294">
                  <c:v>0.000726457787924665</c:v>
                </c:pt>
                <c:pt idx="295">
                  <c:v>0.00095231825908143</c:v>
                </c:pt>
                <c:pt idx="296">
                  <c:v>0.00133665221598575</c:v>
                </c:pt>
                <c:pt idx="297">
                  <c:v>0.00134588915686636</c:v>
                </c:pt>
                <c:pt idx="298">
                  <c:v>0.00143114700787286</c:v>
                </c:pt>
                <c:pt idx="299">
                  <c:v>0.00144260027488489</c:v>
                </c:pt>
                <c:pt idx="300">
                  <c:v>0.00161186920994969</c:v>
                </c:pt>
                <c:pt idx="301">
                  <c:v>0.00171713896728948</c:v>
                </c:pt>
                <c:pt idx="302">
                  <c:v>0.00178969530307132</c:v>
                </c:pt>
                <c:pt idx="303">
                  <c:v>0.00243723010072151</c:v>
                </c:pt>
                <c:pt idx="304">
                  <c:v>0.00358091451437801</c:v>
                </c:pt>
                <c:pt idx="305">
                  <c:v>0.000505007813544994</c:v>
                </c:pt>
                <c:pt idx="306">
                  <c:v>0.000873655864231518</c:v>
                </c:pt>
                <c:pt idx="307">
                  <c:v>0.00186305302645049</c:v>
                </c:pt>
                <c:pt idx="308">
                  <c:v>0.00194744856381925</c:v>
                </c:pt>
                <c:pt idx="309">
                  <c:v>0.00274910675860186</c:v>
                </c:pt>
                <c:pt idx="310">
                  <c:v>0.00308626008058415</c:v>
                </c:pt>
                <c:pt idx="311">
                  <c:v>0.0033398530996559</c:v>
                </c:pt>
                <c:pt idx="312">
                  <c:v>0.00420534096904688</c:v>
                </c:pt>
                <c:pt idx="313">
                  <c:v>0.00506839354885483</c:v>
                </c:pt>
                <c:pt idx="314">
                  <c:v>0.00514255574441581</c:v>
                </c:pt>
                <c:pt idx="315">
                  <c:v>0.00532917707274062</c:v>
                </c:pt>
                <c:pt idx="316">
                  <c:v>0.00555920581407023</c:v>
                </c:pt>
                <c:pt idx="317">
                  <c:v>0.00594299072578156</c:v>
                </c:pt>
                <c:pt idx="318">
                  <c:v>0.00790779711572858</c:v>
                </c:pt>
                <c:pt idx="319">
                  <c:v>0.00816464074149405</c:v>
                </c:pt>
                <c:pt idx="320">
                  <c:v>0.0010349554813812</c:v>
                </c:pt>
                <c:pt idx="321">
                  <c:v>0.00131136747527873</c:v>
                </c:pt>
                <c:pt idx="322">
                  <c:v>0.00140385878910847</c:v>
                </c:pt>
                <c:pt idx="323">
                  <c:v>0.00259435496380606</c:v>
                </c:pt>
                <c:pt idx="324">
                  <c:v>0.00381612664621953</c:v>
                </c:pt>
                <c:pt idx="325">
                  <c:v>0.00453345019909792</c:v>
                </c:pt>
                <c:pt idx="326">
                  <c:v>0.00476180761845043</c:v>
                </c:pt>
                <c:pt idx="327">
                  <c:v>0.00517588080984721</c:v>
                </c:pt>
                <c:pt idx="328">
                  <c:v>0.00522392131887353</c:v>
                </c:pt>
                <c:pt idx="329">
                  <c:v>0.00535624774849665</c:v>
                </c:pt>
                <c:pt idx="330">
                  <c:v>0.00604164238928202</c:v>
                </c:pt>
                <c:pt idx="331">
                  <c:v>0.00763835970899309</c:v>
                </c:pt>
                <c:pt idx="332">
                  <c:v>0.00786241533290013</c:v>
                </c:pt>
                <c:pt idx="333">
                  <c:v>0.00862429481882072</c:v>
                </c:pt>
                <c:pt idx="334">
                  <c:v>0.00923248232488714</c:v>
                </c:pt>
                <c:pt idx="335">
                  <c:v>0.00962796731069997</c:v>
                </c:pt>
                <c:pt idx="336">
                  <c:v>0.00267088130379077</c:v>
                </c:pt>
                <c:pt idx="337">
                  <c:v>0.00372741014768399</c:v>
                </c:pt>
                <c:pt idx="338">
                  <c:v>0.00528769597472455</c:v>
                </c:pt>
                <c:pt idx="339">
                  <c:v>0.00642323508486895</c:v>
                </c:pt>
                <c:pt idx="340">
                  <c:v>0.0148240506581218</c:v>
                </c:pt>
                <c:pt idx="341">
                  <c:v>0.0179632819267012</c:v>
                </c:pt>
                <c:pt idx="342">
                  <c:v>0.0182558946498541</c:v>
                </c:pt>
                <c:pt idx="343">
                  <c:v>0.0214150342819706</c:v>
                </c:pt>
                <c:pt idx="344">
                  <c:v>0.023198089734898</c:v>
                </c:pt>
                <c:pt idx="345">
                  <c:v>0.0238029283729104</c:v>
                </c:pt>
                <c:pt idx="346">
                  <c:v>0.0287133559230547</c:v>
                </c:pt>
                <c:pt idx="347">
                  <c:v>0.0292514271070044</c:v>
                </c:pt>
                <c:pt idx="348">
                  <c:v>0.0015005216255493</c:v>
                </c:pt>
                <c:pt idx="349">
                  <c:v>0.00179414785286804</c:v>
                </c:pt>
                <c:pt idx="350">
                  <c:v>0.00235404636229561</c:v>
                </c:pt>
                <c:pt idx="351">
                  <c:v>0.00319209903073628</c:v>
                </c:pt>
                <c:pt idx="352">
                  <c:v>0.00457374789346495</c:v>
                </c:pt>
                <c:pt idx="353">
                  <c:v>0.00458892138478646</c:v>
                </c:pt>
                <c:pt idx="354">
                  <c:v>0.0045900396291694</c:v>
                </c:pt>
                <c:pt idx="355">
                  <c:v>0.00466770361723371</c:v>
                </c:pt>
                <c:pt idx="356">
                  <c:v>0.00475294004915871</c:v>
                </c:pt>
                <c:pt idx="357">
                  <c:v>0.00490584293473943</c:v>
                </c:pt>
                <c:pt idx="358">
                  <c:v>0.0062555713648164</c:v>
                </c:pt>
                <c:pt idx="359">
                  <c:v>0.0078604054856136</c:v>
                </c:pt>
                <c:pt idx="360">
                  <c:v>0.0084644056445554</c:v>
                </c:pt>
                <c:pt idx="361">
                  <c:v>0.00859725019657511</c:v>
                </c:pt>
                <c:pt idx="362">
                  <c:v>0.00298482824763765</c:v>
                </c:pt>
                <c:pt idx="363">
                  <c:v>0.00302041726405585</c:v>
                </c:pt>
                <c:pt idx="364">
                  <c:v>0.00372354979737947</c:v>
                </c:pt>
                <c:pt idx="365">
                  <c:v>0.00559632664095266</c:v>
                </c:pt>
                <c:pt idx="366">
                  <c:v>0.00616312985525687</c:v>
                </c:pt>
                <c:pt idx="367">
                  <c:v>0.00646740865722117</c:v>
                </c:pt>
                <c:pt idx="368">
                  <c:v>0.00679102175497267</c:v>
                </c:pt>
                <c:pt idx="369">
                  <c:v>0.00703130107969489</c:v>
                </c:pt>
                <c:pt idx="370">
                  <c:v>0.00841180344541767</c:v>
                </c:pt>
                <c:pt idx="371">
                  <c:v>0.0120724367232926</c:v>
                </c:pt>
                <c:pt idx="372">
                  <c:v>0.0124904764968634</c:v>
                </c:pt>
                <c:pt idx="373">
                  <c:v>0.0170256026359444</c:v>
                </c:pt>
                <c:pt idx="374">
                  <c:v>0.0173970447048834</c:v>
                </c:pt>
                <c:pt idx="375">
                  <c:v>0.000453006780996975</c:v>
                </c:pt>
                <c:pt idx="376">
                  <c:v>0.000534452427323178</c:v>
                </c:pt>
                <c:pt idx="377">
                  <c:v>0.000948982436010247</c:v>
                </c:pt>
                <c:pt idx="378">
                  <c:v>0.00106541385537035</c:v>
                </c:pt>
                <c:pt idx="379">
                  <c:v>0.00219928214792258</c:v>
                </c:pt>
                <c:pt idx="380">
                  <c:v>0.00234767175281528</c:v>
                </c:pt>
                <c:pt idx="381">
                  <c:v>0.00271683032616436</c:v>
                </c:pt>
                <c:pt idx="382">
                  <c:v>0.00307375315650054</c:v>
                </c:pt>
                <c:pt idx="383">
                  <c:v>0.00342718223070912</c:v>
                </c:pt>
                <c:pt idx="384">
                  <c:v>0.006982931169271</c:v>
                </c:pt>
                <c:pt idx="385">
                  <c:v>0.00701605059435541</c:v>
                </c:pt>
                <c:pt idx="386">
                  <c:v>0.00778204268190921</c:v>
                </c:pt>
                <c:pt idx="387">
                  <c:v>0.00822676562752659</c:v>
                </c:pt>
                <c:pt idx="388">
                  <c:v>0.00837760926660408</c:v>
                </c:pt>
                <c:pt idx="389">
                  <c:v>0.00844375604789813</c:v>
                </c:pt>
                <c:pt idx="390">
                  <c:v>0.0205822374837127</c:v>
                </c:pt>
                <c:pt idx="391">
                  <c:v>0.0421470474311152</c:v>
                </c:pt>
                <c:pt idx="392">
                  <c:v>0.0693129208312497</c:v>
                </c:pt>
                <c:pt idx="393">
                  <c:v>0.071680495394721</c:v>
                </c:pt>
                <c:pt idx="394">
                  <c:v>0.00630303716814378</c:v>
                </c:pt>
                <c:pt idx="395">
                  <c:v>0.0255347698097223</c:v>
                </c:pt>
                <c:pt idx="396">
                  <c:v>0.0358553998824777</c:v>
                </c:pt>
                <c:pt idx="397">
                  <c:v>0.0632175472959685</c:v>
                </c:pt>
                <c:pt idx="398">
                  <c:v>0.0660756667943321</c:v>
                </c:pt>
                <c:pt idx="399">
                  <c:v>0.0715838309111004</c:v>
                </c:pt>
                <c:pt idx="400">
                  <c:v>0.00855700122347424</c:v>
                </c:pt>
                <c:pt idx="401">
                  <c:v>0.00942750114750051</c:v>
                </c:pt>
                <c:pt idx="402">
                  <c:v>0.0197014993043126</c:v>
                </c:pt>
                <c:pt idx="403">
                  <c:v>0.0203242232327398</c:v>
                </c:pt>
                <c:pt idx="404">
                  <c:v>0.0204460859916145</c:v>
                </c:pt>
                <c:pt idx="405">
                  <c:v>0.0343577797391905</c:v>
                </c:pt>
                <c:pt idx="406">
                  <c:v>0.0407119581369556</c:v>
                </c:pt>
                <c:pt idx="407">
                  <c:v>0.0408728107280431</c:v>
                </c:pt>
                <c:pt idx="408">
                  <c:v>0.00641238085606409</c:v>
                </c:pt>
                <c:pt idx="409">
                  <c:v>0.00711020268599848</c:v>
                </c:pt>
                <c:pt idx="410">
                  <c:v>0.0183232606252224</c:v>
                </c:pt>
                <c:pt idx="411">
                  <c:v>0.0252419098129249</c:v>
                </c:pt>
                <c:pt idx="412">
                  <c:v>0.00887343177432095</c:v>
                </c:pt>
                <c:pt idx="413">
                  <c:v>0.00930354824026099</c:v>
                </c:pt>
                <c:pt idx="414">
                  <c:v>0.00903147962803926</c:v>
                </c:pt>
                <c:pt idx="415">
                  <c:v>0.0104710045496212</c:v>
                </c:pt>
                <c:pt idx="416">
                  <c:v>0.0278091063847911</c:v>
                </c:pt>
                <c:pt idx="417">
                  <c:v>0.00446372216174468</c:v>
                </c:pt>
                <c:pt idx="418">
                  <c:v>0.00473970474646644</c:v>
                </c:pt>
                <c:pt idx="419">
                  <c:v>0.0117649484327812</c:v>
                </c:pt>
                <c:pt idx="420">
                  <c:v>0.0144219839669577</c:v>
                </c:pt>
                <c:pt idx="421">
                  <c:v>0.0151629400125021</c:v>
                </c:pt>
                <c:pt idx="422">
                  <c:v>0.0157471959581489</c:v>
                </c:pt>
                <c:pt idx="423">
                  <c:v>0.00499335949757826</c:v>
                </c:pt>
                <c:pt idx="424">
                  <c:v>0.00583263727672542</c:v>
                </c:pt>
                <c:pt idx="425">
                  <c:v>0.00816793752574392</c:v>
                </c:pt>
                <c:pt idx="426">
                  <c:v>0.0107324961938263</c:v>
                </c:pt>
                <c:pt idx="427">
                  <c:v>0.023652252970603</c:v>
                </c:pt>
                <c:pt idx="428">
                  <c:v>0.0274093524570564</c:v>
                </c:pt>
                <c:pt idx="429">
                  <c:v>0.0326053263320119</c:v>
                </c:pt>
                <c:pt idx="430">
                  <c:v>0.0095161022387087</c:v>
                </c:pt>
                <c:pt idx="431">
                  <c:v>0.0113520616957629</c:v>
                </c:pt>
                <c:pt idx="432">
                  <c:v>0.0178968096863503</c:v>
                </c:pt>
                <c:pt idx="433">
                  <c:v>0.0326564062025157</c:v>
                </c:pt>
                <c:pt idx="434">
                  <c:v>0.0337540005784729</c:v>
                </c:pt>
                <c:pt idx="435">
                  <c:v>0.0348640215192714</c:v>
                </c:pt>
                <c:pt idx="436">
                  <c:v>0.0350666100734325</c:v>
                </c:pt>
                <c:pt idx="437">
                  <c:v>0.0431441279072336</c:v>
                </c:pt>
                <c:pt idx="438">
                  <c:v>0.0461389098189148</c:v>
                </c:pt>
                <c:pt idx="439">
                  <c:v>0.00552952899549994</c:v>
                </c:pt>
                <c:pt idx="440">
                  <c:v>0.00989564555556771</c:v>
                </c:pt>
                <c:pt idx="441">
                  <c:v>0.0122952381558683</c:v>
                </c:pt>
                <c:pt idx="442">
                  <c:v>0.0124356301833716</c:v>
                </c:pt>
                <c:pt idx="443">
                  <c:v>0.023139018977926</c:v>
                </c:pt>
                <c:pt idx="444">
                  <c:v>0.0255662315198809</c:v>
                </c:pt>
                <c:pt idx="445">
                  <c:v>0.0287857799351801</c:v>
                </c:pt>
                <c:pt idx="446">
                  <c:v>0.00408767578518421</c:v>
                </c:pt>
                <c:pt idx="447">
                  <c:v>0.00990694218122481</c:v>
                </c:pt>
                <c:pt idx="448">
                  <c:v>0.00993791237779251</c:v>
                </c:pt>
                <c:pt idx="449">
                  <c:v>0.017545580595692</c:v>
                </c:pt>
                <c:pt idx="450">
                  <c:v>0.00416971386777613</c:v>
                </c:pt>
                <c:pt idx="451">
                  <c:v>0.0379964190174817</c:v>
                </c:pt>
                <c:pt idx="452">
                  <c:v>0.0582200091220633</c:v>
                </c:pt>
                <c:pt idx="453">
                  <c:v>0.0634486698478773</c:v>
                </c:pt>
                <c:pt idx="454">
                  <c:v>0.00330718518979893</c:v>
                </c:pt>
                <c:pt idx="455">
                  <c:v>0.00354723750658325</c:v>
                </c:pt>
                <c:pt idx="456">
                  <c:v>0.0053118853088102</c:v>
                </c:pt>
                <c:pt idx="457">
                  <c:v>0.00714444813970091</c:v>
                </c:pt>
                <c:pt idx="458">
                  <c:v>0.00759215509764829</c:v>
                </c:pt>
                <c:pt idx="459">
                  <c:v>0.00930091734195407</c:v>
                </c:pt>
                <c:pt idx="460">
                  <c:v>0.0104822007960621</c:v>
                </c:pt>
                <c:pt idx="461">
                  <c:v>0.0125987620444544</c:v>
                </c:pt>
                <c:pt idx="462">
                  <c:v>0.0163673679771522</c:v>
                </c:pt>
                <c:pt idx="463">
                  <c:v>0.000663533102354134</c:v>
                </c:pt>
                <c:pt idx="464">
                  <c:v>0.00478375825131255</c:v>
                </c:pt>
                <c:pt idx="465">
                  <c:v>0.00516160625799705</c:v>
                </c:pt>
                <c:pt idx="466">
                  <c:v>0.00631501505076229</c:v>
                </c:pt>
                <c:pt idx="467">
                  <c:v>0.00640325063685293</c:v>
                </c:pt>
                <c:pt idx="468">
                  <c:v>0.00826564490882765</c:v>
                </c:pt>
                <c:pt idx="469">
                  <c:v>0.0102706201511254</c:v>
                </c:pt>
                <c:pt idx="470">
                  <c:v>0.0104278353711444</c:v>
                </c:pt>
                <c:pt idx="471">
                  <c:v>0.0120622552984536</c:v>
                </c:pt>
                <c:pt idx="472">
                  <c:v>0.0141953070110173</c:v>
                </c:pt>
                <c:pt idx="473">
                  <c:v>0.015158536123247</c:v>
                </c:pt>
                <c:pt idx="474">
                  <c:v>0.0171745166710469</c:v>
                </c:pt>
                <c:pt idx="475">
                  <c:v>0.0182560823614637</c:v>
                </c:pt>
                <c:pt idx="476">
                  <c:v>0.00168417051788495</c:v>
                </c:pt>
                <c:pt idx="477">
                  <c:v>0.00393608093787697</c:v>
                </c:pt>
                <c:pt idx="478">
                  <c:v>0.00623653440072187</c:v>
                </c:pt>
                <c:pt idx="479">
                  <c:v>0.00656403994829323</c:v>
                </c:pt>
                <c:pt idx="480">
                  <c:v>0.00735235040508253</c:v>
                </c:pt>
                <c:pt idx="481">
                  <c:v>0.00770342347756619</c:v>
                </c:pt>
                <c:pt idx="482">
                  <c:v>0.0103961866809064</c:v>
                </c:pt>
                <c:pt idx="483">
                  <c:v>0.0119587570653086</c:v>
                </c:pt>
                <c:pt idx="484">
                  <c:v>0.0139641174938612</c:v>
                </c:pt>
                <c:pt idx="485">
                  <c:v>0.017012910427661</c:v>
                </c:pt>
                <c:pt idx="486">
                  <c:v>0.0176441691454424</c:v>
                </c:pt>
                <c:pt idx="487">
                  <c:v>0.0188608922994822</c:v>
                </c:pt>
                <c:pt idx="488">
                  <c:v>0.0209464811478193</c:v>
                </c:pt>
                <c:pt idx="489">
                  <c:v>0.0258390741633908</c:v>
                </c:pt>
                <c:pt idx="490">
                  <c:v>0.0289924786111751</c:v>
                </c:pt>
                <c:pt idx="491">
                  <c:v>0.0353520732518789</c:v>
                </c:pt>
                <c:pt idx="492">
                  <c:v>0.000318436591347381</c:v>
                </c:pt>
                <c:pt idx="493">
                  <c:v>0.000934011350132966</c:v>
                </c:pt>
                <c:pt idx="494">
                  <c:v>0.00135464682298748</c:v>
                </c:pt>
                <c:pt idx="495">
                  <c:v>0.00325950386955624</c:v>
                </c:pt>
                <c:pt idx="496">
                  <c:v>0.00411234055942001</c:v>
                </c:pt>
                <c:pt idx="497">
                  <c:v>0.00441202580933998</c:v>
                </c:pt>
                <c:pt idx="498">
                  <c:v>0.0051007536106687</c:v>
                </c:pt>
                <c:pt idx="499">
                  <c:v>0.00637695669450539</c:v>
                </c:pt>
                <c:pt idx="500">
                  <c:v>0.0081725730863532</c:v>
                </c:pt>
                <c:pt idx="501">
                  <c:v>0.0107620716602637</c:v>
                </c:pt>
                <c:pt idx="502">
                  <c:v>0.0114715009055454</c:v>
                </c:pt>
                <c:pt idx="503">
                  <c:v>0.00242445442935529</c:v>
                </c:pt>
                <c:pt idx="504">
                  <c:v>0.00262164881470173</c:v>
                </c:pt>
                <c:pt idx="505">
                  <c:v>0.0042084767279635</c:v>
                </c:pt>
              </c:numCache>
            </c:numRef>
          </c:xVal>
          <c:yVal>
            <c:numRef>
              <c:f>'actual and predicted ET'!$J$2:$J$507</c:f>
              <c:numCache>
                <c:formatCode>General</c:formatCode>
                <c:ptCount val="506"/>
                <c:pt idx="0">
                  <c:v>0.0241626884876251</c:v>
                </c:pt>
                <c:pt idx="1">
                  <c:v>0.0234490238357544</c:v>
                </c:pt>
                <c:pt idx="2">
                  <c:v>0.0273802529247284</c:v>
                </c:pt>
                <c:pt idx="3">
                  <c:v>0.0246026697174072</c:v>
                </c:pt>
                <c:pt idx="4">
                  <c:v>0.0394218351333618</c:v>
                </c:pt>
                <c:pt idx="5">
                  <c:v>0.0275004161407471</c:v>
                </c:pt>
                <c:pt idx="6">
                  <c:v>0.0411102632629394</c:v>
                </c:pt>
                <c:pt idx="7">
                  <c:v>0.0441123169403076</c:v>
                </c:pt>
                <c:pt idx="8">
                  <c:v>0.0454053286209106</c:v>
                </c:pt>
                <c:pt idx="9">
                  <c:v>0.0474358589385986</c:v>
                </c:pt>
                <c:pt idx="10">
                  <c:v>0.0247596263154983</c:v>
                </c:pt>
                <c:pt idx="11">
                  <c:v>0.0285833556793213</c:v>
                </c:pt>
                <c:pt idx="12">
                  <c:v>0.0278437489212036</c:v>
                </c:pt>
                <c:pt idx="13">
                  <c:v>0.0391795720596313</c:v>
                </c:pt>
                <c:pt idx="14">
                  <c:v>0.0460641095611572</c:v>
                </c:pt>
                <c:pt idx="15">
                  <c:v>0.0463324607208252</c:v>
                </c:pt>
                <c:pt idx="16">
                  <c:v>0.0240800729703903</c:v>
                </c:pt>
                <c:pt idx="17">
                  <c:v>0.0277440390378952</c:v>
                </c:pt>
                <c:pt idx="18">
                  <c:v>0.0381907767684936</c:v>
                </c:pt>
                <c:pt idx="19">
                  <c:v>0.0294697731735229</c:v>
                </c:pt>
                <c:pt idx="20">
                  <c:v>0.0246041596242905</c:v>
                </c:pt>
                <c:pt idx="21">
                  <c:v>0.0413144394897461</c:v>
                </c:pt>
                <c:pt idx="22">
                  <c:v>0.0234013620849609</c:v>
                </c:pt>
                <c:pt idx="23">
                  <c:v>0.0290114648040771</c:v>
                </c:pt>
                <c:pt idx="24">
                  <c:v>0.0209568904028416</c:v>
                </c:pt>
                <c:pt idx="25">
                  <c:v>0.021466517857182</c:v>
                </c:pt>
                <c:pt idx="26">
                  <c:v>0.0214183697641373</c:v>
                </c:pt>
                <c:pt idx="27">
                  <c:v>0.0233414124252319</c:v>
                </c:pt>
                <c:pt idx="28">
                  <c:v>0.0163763987083435</c:v>
                </c:pt>
                <c:pt idx="29">
                  <c:v>0.0175518242958069</c:v>
                </c:pt>
                <c:pt idx="30">
                  <c:v>0.0283202029014587</c:v>
                </c:pt>
                <c:pt idx="31">
                  <c:v>0.0184612775085449</c:v>
                </c:pt>
                <c:pt idx="32">
                  <c:v>0.0168466203727722</c:v>
                </c:pt>
                <c:pt idx="33">
                  <c:v>0.0362004356330871</c:v>
                </c:pt>
                <c:pt idx="34">
                  <c:v>0.0236519937980652</c:v>
                </c:pt>
                <c:pt idx="35">
                  <c:v>0.035526134262085</c:v>
                </c:pt>
                <c:pt idx="36">
                  <c:v>0.0108569143417358</c:v>
                </c:pt>
                <c:pt idx="37">
                  <c:v>0.00832899528831243</c:v>
                </c:pt>
                <c:pt idx="38">
                  <c:v>0.00840177054743767</c:v>
                </c:pt>
                <c:pt idx="39">
                  <c:v>0.0146574127422333</c:v>
                </c:pt>
                <c:pt idx="40">
                  <c:v>0.00853342388210297</c:v>
                </c:pt>
                <c:pt idx="41">
                  <c:v>0.00880644127120971</c:v>
                </c:pt>
                <c:pt idx="42">
                  <c:v>0.0146623288227081</c:v>
                </c:pt>
                <c:pt idx="43">
                  <c:v>0.0161220714954376</c:v>
                </c:pt>
                <c:pt idx="44">
                  <c:v>0.00959700409622192</c:v>
                </c:pt>
                <c:pt idx="45">
                  <c:v>0.0116542222194672</c:v>
                </c:pt>
                <c:pt idx="46">
                  <c:v>0.0117366546806335</c:v>
                </c:pt>
                <c:pt idx="47">
                  <c:v>0.0138500931217194</c:v>
                </c:pt>
                <c:pt idx="48">
                  <c:v>0.0162197250423431</c:v>
                </c:pt>
                <c:pt idx="49">
                  <c:v>0.017990071988678</c:v>
                </c:pt>
                <c:pt idx="50">
                  <c:v>0.0228607851173401</c:v>
                </c:pt>
                <c:pt idx="51">
                  <c:v>0.0216863338844299</c:v>
                </c:pt>
                <c:pt idx="52">
                  <c:v>0.0131340510561943</c:v>
                </c:pt>
                <c:pt idx="53">
                  <c:v>0.0277985698974609</c:v>
                </c:pt>
                <c:pt idx="54">
                  <c:v>0.0303524977729797</c:v>
                </c:pt>
                <c:pt idx="55">
                  <c:v>0.01346202070961</c:v>
                </c:pt>
                <c:pt idx="56">
                  <c:v>0.0279430476875305</c:v>
                </c:pt>
                <c:pt idx="57">
                  <c:v>0.0137404414306641</c:v>
                </c:pt>
                <c:pt idx="58">
                  <c:v>0.0145820786582947</c:v>
                </c:pt>
                <c:pt idx="59">
                  <c:v>0.0354699086585998</c:v>
                </c:pt>
                <c:pt idx="60">
                  <c:v>0.022366252192688</c:v>
                </c:pt>
                <c:pt idx="61">
                  <c:v>0.0341830082122803</c:v>
                </c:pt>
                <c:pt idx="62">
                  <c:v>0.0349650486297607</c:v>
                </c:pt>
                <c:pt idx="63">
                  <c:v>0.0215598744987488</c:v>
                </c:pt>
                <c:pt idx="64">
                  <c:v>0.0349282004219055</c:v>
                </c:pt>
                <c:pt idx="65">
                  <c:v>0.0260300932044983</c:v>
                </c:pt>
                <c:pt idx="66">
                  <c:v>0.0273434441845417</c:v>
                </c:pt>
                <c:pt idx="67">
                  <c:v>0.0274309303082943</c:v>
                </c:pt>
                <c:pt idx="68">
                  <c:v>0.02750580293293</c:v>
                </c:pt>
                <c:pt idx="69">
                  <c:v>0.0285876103393555</c:v>
                </c:pt>
                <c:pt idx="70">
                  <c:v>0.0426925475067139</c:v>
                </c:pt>
                <c:pt idx="71">
                  <c:v>0.0468918612045288</c:v>
                </c:pt>
                <c:pt idx="72">
                  <c:v>0.0254149057929039</c:v>
                </c:pt>
                <c:pt idx="73">
                  <c:v>0.0254403212469101</c:v>
                </c:pt>
                <c:pt idx="74">
                  <c:v>0.0381737176940918</c:v>
                </c:pt>
                <c:pt idx="75">
                  <c:v>0.0228792497499466</c:v>
                </c:pt>
                <c:pt idx="76">
                  <c:v>0.0232721756454468</c:v>
                </c:pt>
                <c:pt idx="77">
                  <c:v>0.0180626168034077</c:v>
                </c:pt>
                <c:pt idx="78">
                  <c:v>0.0182249345027924</c:v>
                </c:pt>
                <c:pt idx="79">
                  <c:v>0.023535389427948</c:v>
                </c:pt>
                <c:pt idx="80">
                  <c:v>0.0307163453125</c:v>
                </c:pt>
                <c:pt idx="81">
                  <c:v>0.0391705777694702</c:v>
                </c:pt>
                <c:pt idx="82">
                  <c:v>0.0313130760406494</c:v>
                </c:pt>
                <c:pt idx="83">
                  <c:v>0.0188798288551331</c:v>
                </c:pt>
                <c:pt idx="84">
                  <c:v>0.0286056833297729</c:v>
                </c:pt>
                <c:pt idx="85">
                  <c:v>0.0319681454910278</c:v>
                </c:pt>
                <c:pt idx="86">
                  <c:v>0.0267949696578979</c:v>
                </c:pt>
                <c:pt idx="87">
                  <c:v>0.0273911450515747</c:v>
                </c:pt>
                <c:pt idx="88">
                  <c:v>0.0248759521057129</c:v>
                </c:pt>
                <c:pt idx="89">
                  <c:v>0.0202794623755455</c:v>
                </c:pt>
                <c:pt idx="90">
                  <c:v>0.0249052478584289</c:v>
                </c:pt>
                <c:pt idx="91">
                  <c:v>0.0248349584899902</c:v>
                </c:pt>
                <c:pt idx="92">
                  <c:v>0.0138233406700134</c:v>
                </c:pt>
                <c:pt idx="93">
                  <c:v>0.0124597042818069</c:v>
                </c:pt>
                <c:pt idx="94">
                  <c:v>0.0188048507408142</c:v>
                </c:pt>
                <c:pt idx="95">
                  <c:v>0.0208323887794495</c:v>
                </c:pt>
                <c:pt idx="96">
                  <c:v>0.0137068562722206</c:v>
                </c:pt>
                <c:pt idx="97">
                  <c:v>0.0284188923950195</c:v>
                </c:pt>
                <c:pt idx="98">
                  <c:v>0.0230315569793701</c:v>
                </c:pt>
                <c:pt idx="99">
                  <c:v>0.0246331556846619</c:v>
                </c:pt>
                <c:pt idx="100">
                  <c:v>0.0208911786125183</c:v>
                </c:pt>
                <c:pt idx="101">
                  <c:v>0.0199884984016418</c:v>
                </c:pt>
                <c:pt idx="102">
                  <c:v>0.0238066700744629</c:v>
                </c:pt>
                <c:pt idx="103">
                  <c:v>0.0205793029785156</c:v>
                </c:pt>
                <c:pt idx="104">
                  <c:v>0.049622629776001</c:v>
                </c:pt>
                <c:pt idx="105">
                  <c:v>0.0556066626739502</c:v>
                </c:pt>
                <c:pt idx="106">
                  <c:v>0.0539035971832275</c:v>
                </c:pt>
                <c:pt idx="107">
                  <c:v>0.0209406080627441</c:v>
                </c:pt>
                <c:pt idx="108">
                  <c:v>0.0194179407501221</c:v>
                </c:pt>
                <c:pt idx="109">
                  <c:v>0.0206511877059936</c:v>
                </c:pt>
                <c:pt idx="110">
                  <c:v>0.0242992058944702</c:v>
                </c:pt>
                <c:pt idx="111">
                  <c:v>0.0292807662963867</c:v>
                </c:pt>
                <c:pt idx="112">
                  <c:v>0.0457034661865234</c:v>
                </c:pt>
                <c:pt idx="113">
                  <c:v>0.0461097857666016</c:v>
                </c:pt>
                <c:pt idx="114">
                  <c:v>0.0538843425750732</c:v>
                </c:pt>
                <c:pt idx="115">
                  <c:v>0.0233693451881409</c:v>
                </c:pt>
                <c:pt idx="116">
                  <c:v>0.0200877982330322</c:v>
                </c:pt>
                <c:pt idx="117">
                  <c:v>0.0229341639328003</c:v>
                </c:pt>
                <c:pt idx="118">
                  <c:v>0.0218515780639648</c:v>
                </c:pt>
                <c:pt idx="119">
                  <c:v>0.0444825800323486</c:v>
                </c:pt>
                <c:pt idx="120">
                  <c:v>0.0492355442047119</c:v>
                </c:pt>
                <c:pt idx="121">
                  <c:v>0.0587699879455566</c:v>
                </c:pt>
                <c:pt idx="122">
                  <c:v>0.0536820017242432</c:v>
                </c:pt>
                <c:pt idx="123">
                  <c:v>0.0536523096466064</c:v>
                </c:pt>
                <c:pt idx="124">
                  <c:v>0.017216024017334</c:v>
                </c:pt>
                <c:pt idx="125">
                  <c:v>0.0186190972900391</c:v>
                </c:pt>
                <c:pt idx="126">
                  <c:v>0.0148201584434509</c:v>
                </c:pt>
                <c:pt idx="127">
                  <c:v>0.0155912660980225</c:v>
                </c:pt>
                <c:pt idx="128">
                  <c:v>0.0162455514144897</c:v>
                </c:pt>
                <c:pt idx="129">
                  <c:v>0.0269798208999634</c:v>
                </c:pt>
                <c:pt idx="130">
                  <c:v>0.0367814700317383</c:v>
                </c:pt>
                <c:pt idx="131">
                  <c:v>0.0400778839492798</c:v>
                </c:pt>
                <c:pt idx="132">
                  <c:v>0.0534170460510254</c:v>
                </c:pt>
                <c:pt idx="133">
                  <c:v>0.0507964237976074</c:v>
                </c:pt>
                <c:pt idx="134">
                  <c:v>0.0220414321327209</c:v>
                </c:pt>
                <c:pt idx="135">
                  <c:v>0.0207100595855713</c:v>
                </c:pt>
                <c:pt idx="136">
                  <c:v>0.0209696424865723</c:v>
                </c:pt>
                <c:pt idx="137">
                  <c:v>0.0231814862060547</c:v>
                </c:pt>
                <c:pt idx="138">
                  <c:v>0.0429391839599609</c:v>
                </c:pt>
                <c:pt idx="139">
                  <c:v>0.0482989116668701</c:v>
                </c:pt>
                <c:pt idx="140">
                  <c:v>0.0200869948959351</c:v>
                </c:pt>
                <c:pt idx="141">
                  <c:v>0.0213129022216797</c:v>
                </c:pt>
                <c:pt idx="142">
                  <c:v>0.0123375290298462</c:v>
                </c:pt>
                <c:pt idx="143">
                  <c:v>0.0163689132881165</c:v>
                </c:pt>
                <c:pt idx="144">
                  <c:v>0.0137610681152344</c:v>
                </c:pt>
                <c:pt idx="145">
                  <c:v>0.0131157272338867</c:v>
                </c:pt>
                <c:pt idx="146">
                  <c:v>0.0381710210418701</c:v>
                </c:pt>
                <c:pt idx="147">
                  <c:v>0.0139109790039062</c:v>
                </c:pt>
                <c:pt idx="148">
                  <c:v>0.0172653786087036</c:v>
                </c:pt>
                <c:pt idx="149">
                  <c:v>0.0129865777206421</c:v>
                </c:pt>
                <c:pt idx="150">
                  <c:v>0.0232687580490112</c:v>
                </c:pt>
                <c:pt idx="151">
                  <c:v>0.0233291067504883</c:v>
                </c:pt>
                <c:pt idx="152">
                  <c:v>0.0252954777526855</c:v>
                </c:pt>
                <c:pt idx="153">
                  <c:v>0.0253833355712891</c:v>
                </c:pt>
                <c:pt idx="154">
                  <c:v>0.0317150857543945</c:v>
                </c:pt>
                <c:pt idx="155">
                  <c:v>0.0251497766113281</c:v>
                </c:pt>
                <c:pt idx="156">
                  <c:v>0.0600375173187256</c:v>
                </c:pt>
                <c:pt idx="157">
                  <c:v>0.0571751592254639</c:v>
                </c:pt>
                <c:pt idx="158">
                  <c:v>0.0260194867706299</c:v>
                </c:pt>
                <c:pt idx="159">
                  <c:v>0.0265650588989258</c:v>
                </c:pt>
                <c:pt idx="160">
                  <c:v>0.0264874324798584</c:v>
                </c:pt>
                <c:pt idx="161">
                  <c:v>0.0584245606231689</c:v>
                </c:pt>
                <c:pt idx="162">
                  <c:v>0.0587898867797851</c:v>
                </c:pt>
                <c:pt idx="163">
                  <c:v>0.0104799713728332</c:v>
                </c:pt>
                <c:pt idx="164">
                  <c:v>0.0102328124459076</c:v>
                </c:pt>
                <c:pt idx="165">
                  <c:v>0.0101840642020035</c:v>
                </c:pt>
                <c:pt idx="166">
                  <c:v>0.0102387749591827</c:v>
                </c:pt>
                <c:pt idx="167">
                  <c:v>0.0193494819799805</c:v>
                </c:pt>
                <c:pt idx="168">
                  <c:v>0.0120555407307434</c:v>
                </c:pt>
                <c:pt idx="169">
                  <c:v>0.0102852184274292</c:v>
                </c:pt>
                <c:pt idx="170">
                  <c:v>0.0189903588442993</c:v>
                </c:pt>
                <c:pt idx="171">
                  <c:v>0.011918706436615</c:v>
                </c:pt>
                <c:pt idx="172">
                  <c:v>0.016388058862915</c:v>
                </c:pt>
                <c:pt idx="173">
                  <c:v>0.0181741721839905</c:v>
                </c:pt>
                <c:pt idx="174">
                  <c:v>0.0184151605752563</c:v>
                </c:pt>
                <c:pt idx="175">
                  <c:v>0.0183385591275024</c:v>
                </c:pt>
                <c:pt idx="176">
                  <c:v>0.0204250132849121</c:v>
                </c:pt>
                <c:pt idx="177">
                  <c:v>0.0228981800694275</c:v>
                </c:pt>
                <c:pt idx="178">
                  <c:v>0.0233663723648071</c:v>
                </c:pt>
                <c:pt idx="179">
                  <c:v>0.0100498818754959</c:v>
                </c:pt>
                <c:pt idx="180">
                  <c:v>0.0109218201599121</c:v>
                </c:pt>
                <c:pt idx="181">
                  <c:v>0.0116877005380249</c:v>
                </c:pt>
                <c:pt idx="182">
                  <c:v>0.0107668729978943</c:v>
                </c:pt>
                <c:pt idx="183">
                  <c:v>0.010461919598999</c:v>
                </c:pt>
                <c:pt idx="184">
                  <c:v>0.0110864927403259</c:v>
                </c:pt>
                <c:pt idx="185">
                  <c:v>0.0100121137332153</c:v>
                </c:pt>
                <c:pt idx="186">
                  <c:v>0.0143664030471802</c:v>
                </c:pt>
                <c:pt idx="187">
                  <c:v>0.016504371146698</c:v>
                </c:pt>
                <c:pt idx="188">
                  <c:v>0.012021618727417</c:v>
                </c:pt>
                <c:pt idx="189">
                  <c:v>0.0188539906866455</c:v>
                </c:pt>
                <c:pt idx="190">
                  <c:v>0.0201854702813721</c:v>
                </c:pt>
                <c:pt idx="191">
                  <c:v>0.0207076007015991</c:v>
                </c:pt>
                <c:pt idx="192">
                  <c:v>0.0183599425325012</c:v>
                </c:pt>
                <c:pt idx="193">
                  <c:v>0.0174504443682861</c:v>
                </c:pt>
                <c:pt idx="194">
                  <c:v>0.0228520520697021</c:v>
                </c:pt>
                <c:pt idx="195">
                  <c:v>0.0125698481391144</c:v>
                </c:pt>
                <c:pt idx="196">
                  <c:v>0.0221127428665161</c:v>
                </c:pt>
                <c:pt idx="197">
                  <c:v>0.0228475034449768</c:v>
                </c:pt>
                <c:pt idx="198">
                  <c:v>0.0116494465235901</c:v>
                </c:pt>
                <c:pt idx="199">
                  <c:v>0.00929813264945984</c:v>
                </c:pt>
                <c:pt idx="200">
                  <c:v>0.0119717789492798</c:v>
                </c:pt>
                <c:pt idx="201">
                  <c:v>0.0110209706700134</c:v>
                </c:pt>
                <c:pt idx="202">
                  <c:v>0.0109679078429794</c:v>
                </c:pt>
                <c:pt idx="203">
                  <c:v>0.0106831929901791</c:v>
                </c:pt>
                <c:pt idx="204">
                  <c:v>0.0107237002824402</c:v>
                </c:pt>
                <c:pt idx="205">
                  <c:v>0.0096152139918518</c:v>
                </c:pt>
                <c:pt idx="206">
                  <c:v>0.0105782909230041</c:v>
                </c:pt>
                <c:pt idx="207">
                  <c:v>0.0112348917216492</c:v>
                </c:pt>
                <c:pt idx="208">
                  <c:v>0.0107444529341125</c:v>
                </c:pt>
                <c:pt idx="209">
                  <c:v>0.012249343273468</c:v>
                </c:pt>
                <c:pt idx="210">
                  <c:v>0.0118974293970489</c:v>
                </c:pt>
                <c:pt idx="211">
                  <c:v>0.0107436003790283</c:v>
                </c:pt>
                <c:pt idx="212">
                  <c:v>0.0191837245343018</c:v>
                </c:pt>
                <c:pt idx="213">
                  <c:v>0.0116036115611267</c:v>
                </c:pt>
                <c:pt idx="214">
                  <c:v>0.0114959741999817</c:v>
                </c:pt>
                <c:pt idx="215">
                  <c:v>0.0168252234114075</c:v>
                </c:pt>
                <c:pt idx="216">
                  <c:v>0.0160900967419434</c:v>
                </c:pt>
                <c:pt idx="217">
                  <c:v>0.0203984179541016</c:v>
                </c:pt>
                <c:pt idx="218">
                  <c:v>0.0186436710125732</c:v>
                </c:pt>
                <c:pt idx="219">
                  <c:v>0.0192193236019897</c:v>
                </c:pt>
                <c:pt idx="220">
                  <c:v>0.0206949705993652</c:v>
                </c:pt>
                <c:pt idx="221">
                  <c:v>0.0219043467459106</c:v>
                </c:pt>
                <c:pt idx="222">
                  <c:v>0.0200012642709351</c:v>
                </c:pt>
                <c:pt idx="223">
                  <c:v>0.0189472767552185</c:v>
                </c:pt>
                <c:pt idx="224">
                  <c:v>0.0214287856492615</c:v>
                </c:pt>
                <c:pt idx="225">
                  <c:v>0.0215307209846497</c:v>
                </c:pt>
                <c:pt idx="226">
                  <c:v>0.00763425622924804</c:v>
                </c:pt>
                <c:pt idx="227">
                  <c:v>0.0137610750671387</c:v>
                </c:pt>
                <c:pt idx="228">
                  <c:v>0.0082888326644516</c:v>
                </c:pt>
                <c:pt idx="229">
                  <c:v>0.00896802665416717</c:v>
                </c:pt>
                <c:pt idx="230">
                  <c:v>0.00819693850402832</c:v>
                </c:pt>
                <c:pt idx="231">
                  <c:v>0.0211806465983582</c:v>
                </c:pt>
                <c:pt idx="232">
                  <c:v>0.0118560046464539</c:v>
                </c:pt>
                <c:pt idx="233">
                  <c:v>0.00957359011016845</c:v>
                </c:pt>
                <c:pt idx="234">
                  <c:v>0.0144341808636475</c:v>
                </c:pt>
                <c:pt idx="235">
                  <c:v>0.0111736400019836</c:v>
                </c:pt>
                <c:pt idx="236">
                  <c:v>0.0119758109046173</c:v>
                </c:pt>
                <c:pt idx="237">
                  <c:v>0.0141908132025909</c:v>
                </c:pt>
                <c:pt idx="238">
                  <c:v>0.0172862309238434</c:v>
                </c:pt>
                <c:pt idx="239">
                  <c:v>0.0197448804769897</c:v>
                </c:pt>
                <c:pt idx="240">
                  <c:v>0.0225712665856934</c:v>
                </c:pt>
                <c:pt idx="241">
                  <c:v>0.0210890048199463</c:v>
                </c:pt>
                <c:pt idx="242">
                  <c:v>0.012476891395874</c:v>
                </c:pt>
                <c:pt idx="243">
                  <c:v>0.0236826741252136</c:v>
                </c:pt>
                <c:pt idx="244">
                  <c:v>0.0247304779994202</c:v>
                </c:pt>
                <c:pt idx="245">
                  <c:v>0.0108871182087707</c:v>
                </c:pt>
                <c:pt idx="246">
                  <c:v>0.0102041153677368</c:v>
                </c:pt>
                <c:pt idx="247">
                  <c:v>0.0106956999819946</c:v>
                </c:pt>
                <c:pt idx="248">
                  <c:v>0.0112016430198669</c:v>
                </c:pt>
                <c:pt idx="249">
                  <c:v>0.0137351502677917</c:v>
                </c:pt>
                <c:pt idx="250">
                  <c:v>0.0190235054797363</c:v>
                </c:pt>
                <c:pt idx="251">
                  <c:v>0.0181871436257935</c:v>
                </c:pt>
                <c:pt idx="252">
                  <c:v>0.0173499463098144</c:v>
                </c:pt>
                <c:pt idx="253">
                  <c:v>0.00975449758270263</c:v>
                </c:pt>
                <c:pt idx="254">
                  <c:v>0.0100124500300598</c:v>
                </c:pt>
                <c:pt idx="255">
                  <c:v>0.00928314868682861</c:v>
                </c:pt>
                <c:pt idx="256">
                  <c:v>0.0135430128842163</c:v>
                </c:pt>
                <c:pt idx="257">
                  <c:v>0.0153671925312042</c:v>
                </c:pt>
                <c:pt idx="258">
                  <c:v>0.017836191446991</c:v>
                </c:pt>
                <c:pt idx="259">
                  <c:v>0.00823493983718872</c:v>
                </c:pt>
                <c:pt idx="260">
                  <c:v>0.00602789138076782</c:v>
                </c:pt>
                <c:pt idx="261">
                  <c:v>0.00819037456153869</c:v>
                </c:pt>
                <c:pt idx="262">
                  <c:v>0.00601436779220581</c:v>
                </c:pt>
                <c:pt idx="263">
                  <c:v>0.00575336870025635</c:v>
                </c:pt>
                <c:pt idx="264">
                  <c:v>0.0128369382974243</c:v>
                </c:pt>
                <c:pt idx="265">
                  <c:v>0.00494765911106109</c:v>
                </c:pt>
                <c:pt idx="266">
                  <c:v>0.0104415997825623</c:v>
                </c:pt>
                <c:pt idx="267">
                  <c:v>0.0139050283126831</c:v>
                </c:pt>
                <c:pt idx="268">
                  <c:v>0.00863962306251526</c:v>
                </c:pt>
                <c:pt idx="269">
                  <c:v>0.0139550867618561</c:v>
                </c:pt>
                <c:pt idx="270">
                  <c:v>0.00473645200372696</c:v>
                </c:pt>
                <c:pt idx="271">
                  <c:v>0.00552987315383911</c:v>
                </c:pt>
                <c:pt idx="272">
                  <c:v>0.00544459675872803</c:v>
                </c:pt>
                <c:pt idx="273">
                  <c:v>0.00506529432884216</c:v>
                </c:pt>
                <c:pt idx="274">
                  <c:v>0.0106250488056183</c:v>
                </c:pt>
                <c:pt idx="275">
                  <c:v>0.0139089632376099</c:v>
                </c:pt>
                <c:pt idx="276">
                  <c:v>0.00864743958404541</c:v>
                </c:pt>
                <c:pt idx="277">
                  <c:v>0.00477171034557342</c:v>
                </c:pt>
                <c:pt idx="278">
                  <c:v>0.00486183702030182</c:v>
                </c:pt>
                <c:pt idx="279">
                  <c:v>0.00664150514099121</c:v>
                </c:pt>
                <c:pt idx="280">
                  <c:v>0.00570557635009765</c:v>
                </c:pt>
                <c:pt idx="281">
                  <c:v>0.00694638907745361</c:v>
                </c:pt>
                <c:pt idx="282">
                  <c:v>0.00547002879112244</c:v>
                </c:pt>
                <c:pt idx="283">
                  <c:v>0.00609221957077026</c:v>
                </c:pt>
                <c:pt idx="284">
                  <c:v>0.00843542812431335</c:v>
                </c:pt>
                <c:pt idx="285">
                  <c:v>0.00537084929824829</c:v>
                </c:pt>
                <c:pt idx="286">
                  <c:v>0.0105314022908783</c:v>
                </c:pt>
                <c:pt idx="287">
                  <c:v>0.00642021595603943</c:v>
                </c:pt>
                <c:pt idx="288">
                  <c:v>0.00913218527473449</c:v>
                </c:pt>
                <c:pt idx="289">
                  <c:v>0.00663271454910278</c:v>
                </c:pt>
                <c:pt idx="290">
                  <c:v>0.0107659872319794</c:v>
                </c:pt>
                <c:pt idx="291">
                  <c:v>0.0135841447446442</c:v>
                </c:pt>
                <c:pt idx="292">
                  <c:v>0.00995811592330932</c:v>
                </c:pt>
                <c:pt idx="293">
                  <c:v>0.0128296922422028</c:v>
                </c:pt>
                <c:pt idx="294">
                  <c:v>0.00683578161750793</c:v>
                </c:pt>
                <c:pt idx="295">
                  <c:v>0.00443975156417847</c:v>
                </c:pt>
                <c:pt idx="296">
                  <c:v>0.00495444231838226</c:v>
                </c:pt>
                <c:pt idx="297">
                  <c:v>0.00346540342117309</c:v>
                </c:pt>
                <c:pt idx="298">
                  <c:v>0.00520756114704132</c:v>
                </c:pt>
                <c:pt idx="299">
                  <c:v>0.00447980502563476</c:v>
                </c:pt>
                <c:pt idx="300">
                  <c:v>0.00502353064357757</c:v>
                </c:pt>
                <c:pt idx="301">
                  <c:v>0.004212048814888</c:v>
                </c:pt>
                <c:pt idx="302">
                  <c:v>0.00949166526763916</c:v>
                </c:pt>
                <c:pt idx="303">
                  <c:v>0.00844127918815613</c:v>
                </c:pt>
                <c:pt idx="304">
                  <c:v>0.003710343126297</c:v>
                </c:pt>
                <c:pt idx="305">
                  <c:v>0.00578912512256622</c:v>
                </c:pt>
                <c:pt idx="306">
                  <c:v>0.00649081942901611</c:v>
                </c:pt>
                <c:pt idx="307">
                  <c:v>0.0147615520980072</c:v>
                </c:pt>
                <c:pt idx="308">
                  <c:v>0.00866904699020386</c:v>
                </c:pt>
                <c:pt idx="309">
                  <c:v>0.0130537843795013</c:v>
                </c:pt>
                <c:pt idx="310">
                  <c:v>0.0122704226759338</c:v>
                </c:pt>
                <c:pt idx="311">
                  <c:v>0.0124034002184296</c:v>
                </c:pt>
                <c:pt idx="312">
                  <c:v>0.011918292903595</c:v>
                </c:pt>
                <c:pt idx="313">
                  <c:v>0.0117101796418762</c:v>
                </c:pt>
                <c:pt idx="314">
                  <c:v>0.0143596892240906</c:v>
                </c:pt>
                <c:pt idx="315">
                  <c:v>0.0160747467543793</c:v>
                </c:pt>
                <c:pt idx="316">
                  <c:v>0.0101139582749939</c:v>
                </c:pt>
                <c:pt idx="317">
                  <c:v>0.0144919358974457</c:v>
                </c:pt>
                <c:pt idx="318">
                  <c:v>0.0149935988774872</c:v>
                </c:pt>
                <c:pt idx="319">
                  <c:v>0.0161785732040405</c:v>
                </c:pt>
                <c:pt idx="320">
                  <c:v>0.00702286774982452</c:v>
                </c:pt>
                <c:pt idx="321">
                  <c:v>0.00643014280479431</c:v>
                </c:pt>
                <c:pt idx="322">
                  <c:v>0.00901416303451538</c:v>
                </c:pt>
                <c:pt idx="323">
                  <c:v>0.00900709978134155</c:v>
                </c:pt>
                <c:pt idx="324">
                  <c:v>0.00647229473548889</c:v>
                </c:pt>
                <c:pt idx="325">
                  <c:v>0.00679203187408447</c:v>
                </c:pt>
                <c:pt idx="326">
                  <c:v>0.0183817668299103</c:v>
                </c:pt>
                <c:pt idx="327">
                  <c:v>0.0143617523644257</c:v>
                </c:pt>
                <c:pt idx="328">
                  <c:v>0.00933792693763733</c:v>
                </c:pt>
                <c:pt idx="329">
                  <c:v>0.0096656084147644</c:v>
                </c:pt>
                <c:pt idx="330">
                  <c:v>0.00753257243614197</c:v>
                </c:pt>
                <c:pt idx="331">
                  <c:v>0.013941168600769</c:v>
                </c:pt>
                <c:pt idx="332">
                  <c:v>0.0152919448091125</c:v>
                </c:pt>
                <c:pt idx="333">
                  <c:v>0.0174116098908997</c:v>
                </c:pt>
                <c:pt idx="334">
                  <c:v>0.016032395996933</c:v>
                </c:pt>
                <c:pt idx="335">
                  <c:v>0.0178630540024567</c:v>
                </c:pt>
                <c:pt idx="336">
                  <c:v>0.0115621470596313</c:v>
                </c:pt>
                <c:pt idx="337">
                  <c:v>0.0116979296755981</c:v>
                </c:pt>
                <c:pt idx="338">
                  <c:v>0.0181432301234436</c:v>
                </c:pt>
                <c:pt idx="339">
                  <c:v>0.0129222936775207</c:v>
                </c:pt>
                <c:pt idx="340">
                  <c:v>0.0217878333398437</c:v>
                </c:pt>
                <c:pt idx="341">
                  <c:v>0.0184014127008057</c:v>
                </c:pt>
                <c:pt idx="342">
                  <c:v>0.0198332613397217</c:v>
                </c:pt>
                <c:pt idx="343">
                  <c:v>0.0203966362426758</c:v>
                </c:pt>
                <c:pt idx="344">
                  <c:v>0.0215499082725525</c:v>
                </c:pt>
                <c:pt idx="345">
                  <c:v>0.0231857468373108</c:v>
                </c:pt>
                <c:pt idx="346">
                  <c:v>0.0227628009986877</c:v>
                </c:pt>
                <c:pt idx="347">
                  <c:v>0.0217293583071899</c:v>
                </c:pt>
                <c:pt idx="348">
                  <c:v>0.00873595803764343</c:v>
                </c:pt>
                <c:pt idx="349">
                  <c:v>0.00908970276870727</c:v>
                </c:pt>
                <c:pt idx="350">
                  <c:v>0.00793561566385269</c:v>
                </c:pt>
                <c:pt idx="351">
                  <c:v>0.00863406871154785</c:v>
                </c:pt>
                <c:pt idx="352">
                  <c:v>0.0142564817375183</c:v>
                </c:pt>
                <c:pt idx="353">
                  <c:v>0.00915349715431213</c:v>
                </c:pt>
                <c:pt idx="354">
                  <c:v>0.00798506162025451</c:v>
                </c:pt>
                <c:pt idx="355">
                  <c:v>0.00807259043380737</c:v>
                </c:pt>
                <c:pt idx="356">
                  <c:v>0.00817631924995422</c:v>
                </c:pt>
                <c:pt idx="357">
                  <c:v>0.0105206860552978</c:v>
                </c:pt>
                <c:pt idx="358">
                  <c:v>0.00935926032463073</c:v>
                </c:pt>
                <c:pt idx="359">
                  <c:v>0.0109462975302887</c:v>
                </c:pt>
                <c:pt idx="360">
                  <c:v>0.0112191084234619</c:v>
                </c:pt>
                <c:pt idx="361">
                  <c:v>0.00999858119529724</c:v>
                </c:pt>
                <c:pt idx="362">
                  <c:v>0.0112653616912842</c:v>
                </c:pt>
                <c:pt idx="363">
                  <c:v>0.0166161000840759</c:v>
                </c:pt>
                <c:pt idx="364">
                  <c:v>0.0135145968338776</c:v>
                </c:pt>
                <c:pt idx="365">
                  <c:v>0.011731651815567</c:v>
                </c:pt>
                <c:pt idx="366">
                  <c:v>0.0167161565197754</c:v>
                </c:pt>
                <c:pt idx="367">
                  <c:v>0.0119384841669464</c:v>
                </c:pt>
                <c:pt idx="368">
                  <c:v>0.0126344898040771</c:v>
                </c:pt>
                <c:pt idx="369">
                  <c:v>0.0136904023434448</c:v>
                </c:pt>
                <c:pt idx="370">
                  <c:v>0.011141996138916</c:v>
                </c:pt>
                <c:pt idx="371">
                  <c:v>0.0118754292732239</c:v>
                </c:pt>
                <c:pt idx="372">
                  <c:v>0.0147681972676086</c:v>
                </c:pt>
                <c:pt idx="373">
                  <c:v>0.010289638731842</c:v>
                </c:pt>
                <c:pt idx="374">
                  <c:v>0.0172541497840881</c:v>
                </c:pt>
                <c:pt idx="375">
                  <c:v>0.00530132665786743</c:v>
                </c:pt>
                <c:pt idx="376">
                  <c:v>0.0105534759658051</c:v>
                </c:pt>
                <c:pt idx="377">
                  <c:v>0.00656694182605743</c:v>
                </c:pt>
                <c:pt idx="378">
                  <c:v>0.00515376748397827</c:v>
                </c:pt>
                <c:pt idx="379">
                  <c:v>0.00663624302185058</c:v>
                </c:pt>
                <c:pt idx="380">
                  <c:v>0.00549025810707092</c:v>
                </c:pt>
                <c:pt idx="381">
                  <c:v>0.00615784284934997</c:v>
                </c:pt>
                <c:pt idx="382">
                  <c:v>0.00660409903205871</c:v>
                </c:pt>
                <c:pt idx="383">
                  <c:v>0.0125253549397278</c:v>
                </c:pt>
                <c:pt idx="384">
                  <c:v>0.0112707323121643</c:v>
                </c:pt>
                <c:pt idx="385">
                  <c:v>0.0176258241324615</c:v>
                </c:pt>
                <c:pt idx="386">
                  <c:v>0.0120485112260437</c:v>
                </c:pt>
                <c:pt idx="387">
                  <c:v>0.014365889206543</c:v>
                </c:pt>
                <c:pt idx="388">
                  <c:v>0.0190475261568451</c:v>
                </c:pt>
                <c:pt idx="389">
                  <c:v>0.0137747380909729</c:v>
                </c:pt>
                <c:pt idx="390">
                  <c:v>0.0331492472145081</c:v>
                </c:pt>
                <c:pt idx="391">
                  <c:v>0.0327843414596558</c:v>
                </c:pt>
                <c:pt idx="392">
                  <c:v>0.0645268390319824</c:v>
                </c:pt>
                <c:pt idx="393">
                  <c:v>0.0656237282684326</c:v>
                </c:pt>
                <c:pt idx="394">
                  <c:v>0.031730565555954</c:v>
                </c:pt>
                <c:pt idx="395">
                  <c:v>0.0333101832252502</c:v>
                </c:pt>
                <c:pt idx="396">
                  <c:v>0.0340450683174848</c:v>
                </c:pt>
                <c:pt idx="397">
                  <c:v>0.0632342895355224</c:v>
                </c:pt>
                <c:pt idx="398">
                  <c:v>0.0571867646759033</c:v>
                </c:pt>
                <c:pt idx="399">
                  <c:v>0.0666288571151733</c:v>
                </c:pt>
                <c:pt idx="400">
                  <c:v>0.0279160613978863</c:v>
                </c:pt>
                <c:pt idx="401">
                  <c:v>0.0291266074893951</c:v>
                </c:pt>
                <c:pt idx="402">
                  <c:v>0.0257714681330681</c:v>
                </c:pt>
                <c:pt idx="403">
                  <c:v>0.0299439279098511</c:v>
                </c:pt>
                <c:pt idx="404">
                  <c:v>0.0293979697963715</c:v>
                </c:pt>
                <c:pt idx="405">
                  <c:v>0.0452451873367309</c:v>
                </c:pt>
                <c:pt idx="406">
                  <c:v>0.0465550638839722</c:v>
                </c:pt>
                <c:pt idx="407">
                  <c:v>0.050286967250061</c:v>
                </c:pt>
                <c:pt idx="408">
                  <c:v>0.0245315006687164</c:v>
                </c:pt>
                <c:pt idx="409">
                  <c:v>0.0233126703941345</c:v>
                </c:pt>
                <c:pt idx="410">
                  <c:v>0.039924728478241</c:v>
                </c:pt>
                <c:pt idx="411">
                  <c:v>0.0447834543365478</c:v>
                </c:pt>
                <c:pt idx="412">
                  <c:v>0.0311590080310821</c:v>
                </c:pt>
                <c:pt idx="413">
                  <c:v>0.0572943709625244</c:v>
                </c:pt>
                <c:pt idx="414">
                  <c:v>0.0253914544172287</c:v>
                </c:pt>
                <c:pt idx="415">
                  <c:v>0.0254357041359901</c:v>
                </c:pt>
                <c:pt idx="416">
                  <c:v>0.0259385791408539</c:v>
                </c:pt>
                <c:pt idx="417">
                  <c:v>0.0166955959353447</c:v>
                </c:pt>
                <c:pt idx="418">
                  <c:v>0.0170562640977859</c:v>
                </c:pt>
                <c:pt idx="419">
                  <c:v>0.0181895871231079</c:v>
                </c:pt>
                <c:pt idx="420">
                  <c:v>0.0179470270362854</c:v>
                </c:pt>
                <c:pt idx="421">
                  <c:v>0.0175643698013306</c:v>
                </c:pt>
                <c:pt idx="422">
                  <c:v>0.0171010090953827</c:v>
                </c:pt>
                <c:pt idx="423">
                  <c:v>0.0176176410289764</c:v>
                </c:pt>
                <c:pt idx="424">
                  <c:v>0.020545121232605</c:v>
                </c:pt>
                <c:pt idx="425">
                  <c:v>0.0247267722644806</c:v>
                </c:pt>
                <c:pt idx="426">
                  <c:v>0.0296835498046875</c:v>
                </c:pt>
                <c:pt idx="427">
                  <c:v>0.0192034001678467</c:v>
                </c:pt>
                <c:pt idx="428">
                  <c:v>0.038909755480957</c:v>
                </c:pt>
                <c:pt idx="429">
                  <c:v>0.0261437923301697</c:v>
                </c:pt>
                <c:pt idx="430">
                  <c:v>0.0382739885192871</c:v>
                </c:pt>
                <c:pt idx="431">
                  <c:v>0.0293542274436951</c:v>
                </c:pt>
                <c:pt idx="432">
                  <c:v>0.02932327882061</c:v>
                </c:pt>
                <c:pt idx="433">
                  <c:v>0.0334661807235718</c:v>
                </c:pt>
                <c:pt idx="434">
                  <c:v>0.0309231579963684</c:v>
                </c:pt>
                <c:pt idx="435">
                  <c:v>0.0333661578140259</c:v>
                </c:pt>
                <c:pt idx="436">
                  <c:v>0.0334207110076904</c:v>
                </c:pt>
                <c:pt idx="437">
                  <c:v>0.0527257196777344</c:v>
                </c:pt>
                <c:pt idx="438">
                  <c:v>0.0464597299987793</c:v>
                </c:pt>
                <c:pt idx="439">
                  <c:v>0.0229323027019501</c:v>
                </c:pt>
                <c:pt idx="440">
                  <c:v>0.0225534774198532</c:v>
                </c:pt>
                <c:pt idx="441">
                  <c:v>0.0327276063583374</c:v>
                </c:pt>
                <c:pt idx="442">
                  <c:v>0.0265999324544907</c:v>
                </c:pt>
                <c:pt idx="443">
                  <c:v>0.0467423725067139</c:v>
                </c:pt>
                <c:pt idx="444">
                  <c:v>0.0531377391952515</c:v>
                </c:pt>
                <c:pt idx="445">
                  <c:v>0.0475906068695068</c:v>
                </c:pt>
                <c:pt idx="446">
                  <c:v>0.0182083695809841</c:v>
                </c:pt>
                <c:pt idx="447">
                  <c:v>0.024924466003418</c:v>
                </c:pt>
                <c:pt idx="448">
                  <c:v>0.0188161878604889</c:v>
                </c:pt>
                <c:pt idx="449">
                  <c:v>0.0387041770088196</c:v>
                </c:pt>
                <c:pt idx="450">
                  <c:v>0.0187790309120178</c:v>
                </c:pt>
                <c:pt idx="451">
                  <c:v>0.0310722912567139</c:v>
                </c:pt>
                <c:pt idx="452">
                  <c:v>0.042055459614563</c:v>
                </c:pt>
                <c:pt idx="453">
                  <c:v>0.0454488733222961</c:v>
                </c:pt>
                <c:pt idx="454">
                  <c:v>0.0110620636188507</c:v>
                </c:pt>
                <c:pt idx="455">
                  <c:v>0.0103932534229279</c:v>
                </c:pt>
                <c:pt idx="456">
                  <c:v>0.0114190768947601</c:v>
                </c:pt>
                <c:pt idx="457">
                  <c:v>0.0220292553203583</c:v>
                </c:pt>
                <c:pt idx="458">
                  <c:v>0.0115022508800507</c:v>
                </c:pt>
                <c:pt idx="459">
                  <c:v>0.00913503301925659</c:v>
                </c:pt>
                <c:pt idx="460">
                  <c:v>0.0154003251037598</c:v>
                </c:pt>
                <c:pt idx="461">
                  <c:v>0.0172805002086639</c:v>
                </c:pt>
                <c:pt idx="462">
                  <c:v>0.0113522015842438</c:v>
                </c:pt>
                <c:pt idx="463">
                  <c:v>0.0103762727867126</c:v>
                </c:pt>
                <c:pt idx="464">
                  <c:v>0.00510438839893341</c:v>
                </c:pt>
                <c:pt idx="465">
                  <c:v>0.00554315586681366</c:v>
                </c:pt>
                <c:pt idx="466">
                  <c:v>0.0125772201309204</c:v>
                </c:pt>
                <c:pt idx="467">
                  <c:v>0.00614538654518127</c:v>
                </c:pt>
                <c:pt idx="468">
                  <c:v>0.00535286520690918</c:v>
                </c:pt>
                <c:pt idx="469">
                  <c:v>0.0180535574054718</c:v>
                </c:pt>
                <c:pt idx="470">
                  <c:v>0.00981505894546509</c:v>
                </c:pt>
                <c:pt idx="471">
                  <c:v>0.0151877763465881</c:v>
                </c:pt>
                <c:pt idx="472">
                  <c:v>0.0197878778335571</c:v>
                </c:pt>
                <c:pt idx="473">
                  <c:v>0.0149577668823242</c:v>
                </c:pt>
                <c:pt idx="474">
                  <c:v>0.0153072874305725</c:v>
                </c:pt>
                <c:pt idx="475">
                  <c:v>0.0157865081943512</c:v>
                </c:pt>
                <c:pt idx="476">
                  <c:v>0.0154683625946045</c:v>
                </c:pt>
                <c:pt idx="477">
                  <c:v>0.00984077286529541</c:v>
                </c:pt>
                <c:pt idx="478">
                  <c:v>0.0300155396305084</c:v>
                </c:pt>
                <c:pt idx="479">
                  <c:v>0.0100930179683685</c:v>
                </c:pt>
                <c:pt idx="480">
                  <c:v>0.0301509954662323</c:v>
                </c:pt>
                <c:pt idx="481">
                  <c:v>0.018540631577301</c:v>
                </c:pt>
                <c:pt idx="482">
                  <c:v>0.0135461213157654</c:v>
                </c:pt>
                <c:pt idx="483">
                  <c:v>0.0303299688747406</c:v>
                </c:pt>
                <c:pt idx="484">
                  <c:v>0.0251536370586395</c:v>
                </c:pt>
                <c:pt idx="485">
                  <c:v>0.0306202760288238</c:v>
                </c:pt>
                <c:pt idx="486">
                  <c:v>0.0312136457706451</c:v>
                </c:pt>
                <c:pt idx="487">
                  <c:v>0.0270422543479919</c:v>
                </c:pt>
                <c:pt idx="488">
                  <c:v>0.0209130164585113</c:v>
                </c:pt>
                <c:pt idx="489">
                  <c:v>0.0345592854393005</c:v>
                </c:pt>
                <c:pt idx="490">
                  <c:v>0.0285024898860931</c:v>
                </c:pt>
                <c:pt idx="491">
                  <c:v>0.0324405883827209</c:v>
                </c:pt>
                <c:pt idx="492">
                  <c:v>0.00970572556762695</c:v>
                </c:pt>
                <c:pt idx="493">
                  <c:v>0.0211971709381104</c:v>
                </c:pt>
                <c:pt idx="494">
                  <c:v>0.00995277618637085</c:v>
                </c:pt>
                <c:pt idx="495">
                  <c:v>0.0106205584991455</c:v>
                </c:pt>
                <c:pt idx="496">
                  <c:v>0.0148783005588531</c:v>
                </c:pt>
                <c:pt idx="497">
                  <c:v>0.0298586499275207</c:v>
                </c:pt>
                <c:pt idx="498">
                  <c:v>0.0107835431415558</c:v>
                </c:pt>
                <c:pt idx="499">
                  <c:v>0.0264947802448273</c:v>
                </c:pt>
                <c:pt idx="500">
                  <c:v>0.0332046683128357</c:v>
                </c:pt>
                <c:pt idx="501">
                  <c:v>0.0342369258693695</c:v>
                </c:pt>
                <c:pt idx="502">
                  <c:v>0.0224806001205444</c:v>
                </c:pt>
                <c:pt idx="503">
                  <c:v>0.0187560933708191</c:v>
                </c:pt>
                <c:pt idx="504">
                  <c:v>0.0191690369117737</c:v>
                </c:pt>
                <c:pt idx="505">
                  <c:v>0.0199658880378723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586840"/>
        <c:axId val="-2134239064"/>
      </c:scatterChart>
      <c:valAx>
        <c:axId val="-2078586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4239064"/>
        <c:crosses val="autoZero"/>
        <c:crossBetween val="midCat"/>
      </c:valAx>
      <c:valAx>
        <c:axId val="-2134239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586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0</xdr:row>
      <xdr:rowOff>139700</xdr:rowOff>
    </xdr:from>
    <xdr:to>
      <xdr:col>18</xdr:col>
      <xdr:colOff>419100</xdr:colOff>
      <xdr:row>19</xdr:row>
      <xdr:rowOff>152400</xdr:rowOff>
    </xdr:to>
    <xdr:graphicFrame macro="">
      <xdr:nvGraphicFramePr>
        <xdr:cNvPr id="105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40"/>
  <sheetViews>
    <sheetView topLeftCell="A158" workbookViewId="0">
      <selection activeCell="I184" sqref="I184"/>
    </sheetView>
  </sheetViews>
  <sheetFormatPr baseColWidth="10" defaultRowHeight="15" x14ac:dyDescent="0"/>
  <cols>
    <col min="9" max="9" width="16.6640625" bestFit="1" customWidth="1"/>
    <col min="10" max="10" width="17.16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515</v>
      </c>
      <c r="J1" s="1" t="s">
        <v>535</v>
      </c>
    </row>
    <row r="2" spans="1:10">
      <c r="A2" s="1" t="s">
        <v>476</v>
      </c>
      <c r="B2" s="2">
        <v>40724</v>
      </c>
      <c r="C2" s="1" t="s">
        <v>308</v>
      </c>
      <c r="D2" s="1" t="s">
        <v>23</v>
      </c>
      <c r="E2">
        <v>0.79518886349874507</v>
      </c>
      <c r="F2" s="1">
        <v>34.653724670410156</v>
      </c>
      <c r="G2" s="1">
        <v>32.110816955566406</v>
      </c>
      <c r="H2" s="1">
        <v>23.084262847900391</v>
      </c>
      <c r="I2">
        <f t="shared" ref="I2:I65" si="0">(E2/10000)/0.033</f>
        <v>2.4096632227234701E-3</v>
      </c>
      <c r="J2">
        <f>(0.00069*F2)+(0.0000109*H2)</f>
        <v>2.4162688487625122E-2</v>
      </c>
    </row>
    <row r="3" spans="1:10">
      <c r="A3" s="1" t="s">
        <v>479</v>
      </c>
      <c r="B3" s="2">
        <v>40724</v>
      </c>
      <c r="C3" s="1" t="s">
        <v>308</v>
      </c>
      <c r="D3" s="1" t="s">
        <v>23</v>
      </c>
      <c r="E3">
        <v>1.5885514529671676</v>
      </c>
      <c r="F3" s="1">
        <v>33.257179260253906</v>
      </c>
      <c r="G3" s="1">
        <v>35.267826080322266</v>
      </c>
      <c r="H3" s="1">
        <v>46.015609741210938</v>
      </c>
      <c r="I3">
        <f t="shared" si="0"/>
        <v>4.8137922817186891E-3</v>
      </c>
      <c r="J3">
        <f t="shared" ref="J3:J66" si="1">(0.00069*F3)+(0.0000109*H3)</f>
        <v>2.3449023835754396E-2</v>
      </c>
    </row>
    <row r="4" spans="1:10">
      <c r="A4" s="1" t="s">
        <v>436</v>
      </c>
      <c r="B4" s="2">
        <v>40724</v>
      </c>
      <c r="C4" s="1" t="s">
        <v>308</v>
      </c>
      <c r="D4" s="1" t="s">
        <v>23</v>
      </c>
      <c r="E4">
        <v>1.759912225588113</v>
      </c>
      <c r="F4" s="1">
        <v>39.040328979492188</v>
      </c>
      <c r="G4" s="1">
        <v>35.360862731933594</v>
      </c>
      <c r="H4" s="1">
        <v>40.589534759521484</v>
      </c>
      <c r="I4">
        <f t="shared" si="0"/>
        <v>5.3330673502670085E-3</v>
      </c>
      <c r="J4">
        <f t="shared" si="1"/>
        <v>2.7380252924728392E-2</v>
      </c>
    </row>
    <row r="5" spans="1:10">
      <c r="A5" s="1" t="s">
        <v>477</v>
      </c>
      <c r="B5" s="2">
        <v>40724</v>
      </c>
      <c r="C5" s="1" t="s">
        <v>308</v>
      </c>
      <c r="D5" s="1" t="s">
        <v>23</v>
      </c>
      <c r="E5">
        <v>4.7436150068523428</v>
      </c>
      <c r="F5" s="1">
        <v>34.916942596435547</v>
      </c>
      <c r="G5" s="1">
        <v>30.763044357299805</v>
      </c>
      <c r="H5" s="1">
        <v>46.787094116210938</v>
      </c>
      <c r="I5">
        <f t="shared" si="0"/>
        <v>1.4374590929855584E-2</v>
      </c>
      <c r="J5">
        <f t="shared" si="1"/>
        <v>2.4602669717407225E-2</v>
      </c>
    </row>
    <row r="6" spans="1:10">
      <c r="A6" s="1" t="s">
        <v>480</v>
      </c>
      <c r="B6" s="2">
        <v>40724</v>
      </c>
      <c r="C6" s="1" t="s">
        <v>306</v>
      </c>
      <c r="D6" s="1" t="s">
        <v>23</v>
      </c>
      <c r="E6">
        <v>8.8061134595246493</v>
      </c>
      <c r="F6" s="1">
        <v>33.386371612548828</v>
      </c>
      <c r="G6" s="1">
        <v>34.9619140625</v>
      </c>
      <c r="H6" s="1">
        <v>1503.23291015625</v>
      </c>
      <c r="I6">
        <f t="shared" si="0"/>
        <v>2.6685192301589843E-2</v>
      </c>
      <c r="J6">
        <f t="shared" si="1"/>
        <v>3.9421835133361817E-2</v>
      </c>
    </row>
    <row r="7" spans="1:10">
      <c r="A7" s="1" t="s">
        <v>438</v>
      </c>
      <c r="B7" s="2">
        <v>40724</v>
      </c>
      <c r="C7" s="1" t="s">
        <v>308</v>
      </c>
      <c r="D7" s="1" t="s">
        <v>23</v>
      </c>
      <c r="E7">
        <v>12.950116305599185</v>
      </c>
      <c r="F7" s="1">
        <v>39.249645233154297</v>
      </c>
      <c r="G7" s="1">
        <v>35.496364593505859</v>
      </c>
      <c r="H7" s="1">
        <v>38.363388061523438</v>
      </c>
      <c r="I7">
        <f t="shared" si="0"/>
        <v>3.9242776683633893E-2</v>
      </c>
      <c r="J7">
        <f t="shared" si="1"/>
        <v>2.750041614074707E-2</v>
      </c>
    </row>
    <row r="8" spans="1:10">
      <c r="A8" s="1" t="s">
        <v>461</v>
      </c>
      <c r="B8" s="2">
        <v>40724</v>
      </c>
      <c r="C8" s="1" t="s">
        <v>306</v>
      </c>
      <c r="D8" s="1" t="s">
        <v>23</v>
      </c>
      <c r="E8">
        <v>17.99025684627555</v>
      </c>
      <c r="F8" s="1">
        <v>33.641555786132812</v>
      </c>
      <c r="G8" s="1">
        <v>34.529361724853516</v>
      </c>
      <c r="H8" s="1">
        <v>1641.980712890625</v>
      </c>
      <c r="I8">
        <f t="shared" si="0"/>
        <v>5.4515929837198634E-2</v>
      </c>
      <c r="J8">
        <f t="shared" si="1"/>
        <v>4.1110263262939456E-2</v>
      </c>
    </row>
    <row r="9" spans="1:10">
      <c r="A9" s="1" t="s">
        <v>478</v>
      </c>
      <c r="B9" s="2">
        <v>40724</v>
      </c>
      <c r="C9" s="1" t="s">
        <v>306</v>
      </c>
      <c r="D9" s="1" t="s">
        <v>23</v>
      </c>
      <c r="E9">
        <v>23.222785865664822</v>
      </c>
      <c r="F9" s="1">
        <v>35.450187683105469</v>
      </c>
      <c r="G9" s="1">
        <v>29.942045211791992</v>
      </c>
      <c r="H9" s="1">
        <v>1802.9071044921875</v>
      </c>
      <c r="I9">
        <f t="shared" si="0"/>
        <v>7.0372078380802491E-2</v>
      </c>
      <c r="J9">
        <f t="shared" si="1"/>
        <v>4.4112316940307622E-2</v>
      </c>
    </row>
    <row r="10" spans="1:10">
      <c r="A10" s="1" t="s">
        <v>435</v>
      </c>
      <c r="B10" s="2">
        <v>40724</v>
      </c>
      <c r="C10" s="1" t="s">
        <v>306</v>
      </c>
      <c r="D10" s="1" t="s">
        <v>23</v>
      </c>
      <c r="E10">
        <v>23.431285041162777</v>
      </c>
      <c r="F10" s="1">
        <v>39.024967193603516</v>
      </c>
      <c r="G10" s="1">
        <v>36.011299133300781</v>
      </c>
      <c r="H10" s="1">
        <v>1695.2386474609375</v>
      </c>
      <c r="I10">
        <f t="shared" si="0"/>
        <v>7.100389406412963E-2</v>
      </c>
      <c r="J10">
        <f t="shared" si="1"/>
        <v>4.5405328620910644E-2</v>
      </c>
    </row>
    <row r="11" spans="1:10">
      <c r="A11" s="1" t="s">
        <v>437</v>
      </c>
      <c r="B11" s="2">
        <v>40724</v>
      </c>
      <c r="C11" s="1" t="s">
        <v>306</v>
      </c>
      <c r="D11" s="1" t="s">
        <v>23</v>
      </c>
      <c r="E11">
        <v>31.281019987152327</v>
      </c>
      <c r="F11" s="1">
        <v>39.218666076660156</v>
      </c>
      <c r="G11" s="1">
        <v>34.958019256591797</v>
      </c>
      <c r="H11" s="1">
        <v>1869.26416015625</v>
      </c>
      <c r="I11">
        <f t="shared" si="0"/>
        <v>9.479096965803735E-2</v>
      </c>
      <c r="J11">
        <f t="shared" si="1"/>
        <v>4.7435858938598634E-2</v>
      </c>
    </row>
    <row r="12" spans="1:10">
      <c r="A12" s="1" t="s">
        <v>417</v>
      </c>
      <c r="B12" s="2">
        <v>40731</v>
      </c>
      <c r="C12" s="1" t="s">
        <v>308</v>
      </c>
      <c r="D12" s="1" t="s">
        <v>23</v>
      </c>
      <c r="E12">
        <v>0.60748596417332978</v>
      </c>
      <c r="F12" s="1">
        <v>35.452335357666016</v>
      </c>
      <c r="G12" s="1">
        <v>43.708446502685547</v>
      </c>
      <c r="H12" s="1">
        <v>27.294946670532227</v>
      </c>
      <c r="I12">
        <f t="shared" si="0"/>
        <v>1.8408665581009993E-3</v>
      </c>
      <c r="J12">
        <f t="shared" si="1"/>
        <v>2.4759626315498353E-2</v>
      </c>
    </row>
    <row r="13" spans="1:10">
      <c r="A13" s="1" t="s">
        <v>329</v>
      </c>
      <c r="B13" s="2">
        <v>40731</v>
      </c>
      <c r="C13" s="1" t="s">
        <v>308</v>
      </c>
      <c r="D13" s="1" t="s">
        <v>23</v>
      </c>
      <c r="E13">
        <v>0.61761420275782153</v>
      </c>
      <c r="F13" s="1">
        <v>40.324424743652344</v>
      </c>
      <c r="G13" s="1">
        <v>41.271461486816406</v>
      </c>
      <c r="H13" s="1">
        <v>69.67913818359375</v>
      </c>
      <c r="I13">
        <f t="shared" si="0"/>
        <v>1.8715581901752164E-3</v>
      </c>
      <c r="J13">
        <f t="shared" si="1"/>
        <v>2.8583355679321288E-2</v>
      </c>
    </row>
    <row r="14" spans="1:10">
      <c r="A14" s="1" t="s">
        <v>327</v>
      </c>
      <c r="B14" s="2">
        <v>40731</v>
      </c>
      <c r="C14" s="1" t="s">
        <v>308</v>
      </c>
      <c r="D14" s="1" t="s">
        <v>23</v>
      </c>
      <c r="E14">
        <v>0.70094317626920466</v>
      </c>
      <c r="F14" s="1">
        <v>39.839351654052734</v>
      </c>
      <c r="G14" s="1">
        <v>40.89300537109375</v>
      </c>
      <c r="H14" s="1">
        <v>32.531768798828125</v>
      </c>
      <c r="I14">
        <f t="shared" si="0"/>
        <v>2.1240702311188017E-3</v>
      </c>
      <c r="J14">
        <f t="shared" si="1"/>
        <v>2.7843748921203615E-2</v>
      </c>
    </row>
    <row r="15" spans="1:10">
      <c r="A15" s="1" t="s">
        <v>416</v>
      </c>
      <c r="B15" s="2">
        <v>40731</v>
      </c>
      <c r="C15" s="1" t="s">
        <v>306</v>
      </c>
      <c r="D15" s="1" t="s">
        <v>23</v>
      </c>
      <c r="E15">
        <v>11.220462354534266</v>
      </c>
      <c r="F15" s="1">
        <v>35.356861114501953</v>
      </c>
      <c r="G15" s="1">
        <v>44.416690826416016</v>
      </c>
      <c r="H15" s="1">
        <v>1356.26953125</v>
      </c>
      <c r="I15">
        <f t="shared" si="0"/>
        <v>3.4001401074346259E-2</v>
      </c>
      <c r="J15">
        <f t="shared" si="1"/>
        <v>3.9179572059631351E-2</v>
      </c>
    </row>
    <row r="16" spans="1:10">
      <c r="A16" s="1" t="s">
        <v>328</v>
      </c>
      <c r="B16" s="2">
        <v>40731</v>
      </c>
      <c r="C16" s="1" t="s">
        <v>306</v>
      </c>
      <c r="D16" s="1" t="s">
        <v>23</v>
      </c>
      <c r="E16">
        <v>19.354172823192037</v>
      </c>
      <c r="F16" s="1">
        <v>40.205116271972656</v>
      </c>
      <c r="G16" s="1">
        <v>41.345539093017578</v>
      </c>
      <c r="H16" s="1">
        <v>1680.9705810546875</v>
      </c>
      <c r="I16">
        <f t="shared" si="0"/>
        <v>5.8649008555127377E-2</v>
      </c>
      <c r="J16">
        <f t="shared" si="1"/>
        <v>4.6064109561157224E-2</v>
      </c>
    </row>
    <row r="17" spans="1:15">
      <c r="A17" s="1" t="s">
        <v>326</v>
      </c>
      <c r="B17" s="2">
        <v>40731</v>
      </c>
      <c r="C17" s="1" t="s">
        <v>306</v>
      </c>
      <c r="D17" s="1" t="s">
        <v>23</v>
      </c>
      <c r="E17">
        <v>22.992586280411665</v>
      </c>
      <c r="F17" s="1">
        <v>39.544227600097656</v>
      </c>
      <c r="G17" s="1">
        <v>41.580940246582031</v>
      </c>
      <c r="H17" s="1">
        <v>1747.426025390625</v>
      </c>
      <c r="I17">
        <f t="shared" si="0"/>
        <v>6.9674503880035349E-2</v>
      </c>
      <c r="J17">
        <f t="shared" si="1"/>
        <v>4.6332460720825197E-2</v>
      </c>
    </row>
    <row r="18" spans="1:15">
      <c r="A18" s="1" t="s">
        <v>393</v>
      </c>
      <c r="B18" s="2">
        <v>40732</v>
      </c>
      <c r="C18" s="1" t="s">
        <v>308</v>
      </c>
      <c r="D18" s="1" t="s">
        <v>23</v>
      </c>
      <c r="E18">
        <v>0.5724182463071702</v>
      </c>
      <c r="F18" s="1">
        <v>34.574569702148438</v>
      </c>
      <c r="G18" s="1">
        <v>49.862903594970703</v>
      </c>
      <c r="H18" s="1">
        <v>20.515584945678711</v>
      </c>
      <c r="I18">
        <f t="shared" si="0"/>
        <v>1.7346007463853641E-3</v>
      </c>
      <c r="J18">
        <f t="shared" si="1"/>
        <v>2.4080072970390321E-2</v>
      </c>
    </row>
    <row r="19" spans="1:15">
      <c r="A19" s="1" t="s">
        <v>329</v>
      </c>
      <c r="B19" s="2">
        <v>40732</v>
      </c>
      <c r="C19" s="1" t="s">
        <v>308</v>
      </c>
      <c r="D19" s="1" t="s">
        <v>23</v>
      </c>
      <c r="E19">
        <v>0.6071899494170877</v>
      </c>
      <c r="F19" s="1">
        <v>39.845386505126953</v>
      </c>
      <c r="G19" s="1">
        <v>50.621707916259766</v>
      </c>
      <c r="H19" s="1">
        <v>23.002050399780273</v>
      </c>
      <c r="I19">
        <f t="shared" si="0"/>
        <v>1.8399695436881445E-3</v>
      </c>
      <c r="J19">
        <f t="shared" si="1"/>
        <v>2.7744039037895199E-2</v>
      </c>
    </row>
    <row r="20" spans="1:15">
      <c r="A20" s="1" t="s">
        <v>392</v>
      </c>
      <c r="B20" s="2">
        <v>40732</v>
      </c>
      <c r="C20" s="1" t="s">
        <v>306</v>
      </c>
      <c r="D20" s="1" t="s">
        <v>23</v>
      </c>
      <c r="E20">
        <v>9.5526667578620756</v>
      </c>
      <c r="F20" s="1">
        <v>34.470043182373047</v>
      </c>
      <c r="G20" s="1">
        <v>50.164894104003906</v>
      </c>
      <c r="H20" s="1">
        <v>1321.6923828125</v>
      </c>
      <c r="I20">
        <f t="shared" si="0"/>
        <v>2.894747502382447E-2</v>
      </c>
      <c r="J20">
        <f t="shared" si="1"/>
        <v>3.8190776768493653E-2</v>
      </c>
    </row>
    <row r="21" spans="1:15">
      <c r="A21" s="1" t="s">
        <v>375</v>
      </c>
      <c r="B21" s="2">
        <v>40732</v>
      </c>
      <c r="C21" s="1" t="s">
        <v>306</v>
      </c>
      <c r="D21" s="1" t="s">
        <v>23</v>
      </c>
      <c r="E21">
        <v>11.369481020144756</v>
      </c>
      <c r="F21" s="1">
        <v>40.100048065185547</v>
      </c>
      <c r="G21" s="1">
        <v>50.925880432128906</v>
      </c>
      <c r="H21" s="1">
        <v>165.20550537109375</v>
      </c>
      <c r="I21">
        <f t="shared" si="0"/>
        <v>3.4452972788317437E-2</v>
      </c>
      <c r="J21">
        <f t="shared" si="1"/>
        <v>2.9469773173522951E-2</v>
      </c>
    </row>
    <row r="22" spans="1:15">
      <c r="A22" s="1" t="s">
        <v>450</v>
      </c>
      <c r="B22" s="2">
        <v>40738</v>
      </c>
      <c r="C22" s="1" t="s">
        <v>308</v>
      </c>
      <c r="D22" s="1" t="s">
        <v>23</v>
      </c>
      <c r="E22">
        <v>1.8749062631943936</v>
      </c>
      <c r="F22" s="1">
        <v>35.377407073974609</v>
      </c>
      <c r="G22" s="1">
        <v>44.004257202148438</v>
      </c>
      <c r="H22" s="1">
        <v>17.775114059448242</v>
      </c>
      <c r="I22">
        <f t="shared" si="0"/>
        <v>5.6815341308921012E-3</v>
      </c>
      <c r="J22">
        <f t="shared" si="1"/>
        <v>2.4604159624290464E-2</v>
      </c>
    </row>
    <row r="23" spans="1:15">
      <c r="A23" s="1" t="s">
        <v>449</v>
      </c>
      <c r="B23" s="2">
        <v>40738</v>
      </c>
      <c r="C23" s="1" t="s">
        <v>306</v>
      </c>
      <c r="D23" s="1" t="s">
        <v>23</v>
      </c>
      <c r="E23">
        <v>11.776240543191918</v>
      </c>
      <c r="F23" s="1">
        <v>35.011932373046875</v>
      </c>
      <c r="G23" s="1">
        <v>44.593887329101562</v>
      </c>
      <c r="H23" s="1">
        <v>1573.9638671875</v>
      </c>
      <c r="I23">
        <f t="shared" si="0"/>
        <v>3.5685577403611869E-2</v>
      </c>
      <c r="J23">
        <f t="shared" si="1"/>
        <v>4.1314439489746099E-2</v>
      </c>
    </row>
    <row r="24" spans="1:15">
      <c r="A24" s="1" t="s">
        <v>356</v>
      </c>
      <c r="B24" s="2">
        <v>40745</v>
      </c>
      <c r="C24" s="1" t="s">
        <v>308</v>
      </c>
      <c r="D24" s="1" t="s">
        <v>23</v>
      </c>
      <c r="E24">
        <v>0.68112848898551526</v>
      </c>
      <c r="F24" s="1">
        <v>33.638145446777344</v>
      </c>
      <c r="G24" s="1">
        <v>49.327968597412109</v>
      </c>
      <c r="H24" s="1">
        <v>17.526763916015625</v>
      </c>
      <c r="I24">
        <f t="shared" si="0"/>
        <v>2.0640257241985312E-3</v>
      </c>
      <c r="J24">
        <f t="shared" si="1"/>
        <v>2.3401362084960936E-2</v>
      </c>
    </row>
    <row r="25" spans="1:15">
      <c r="A25" s="1" t="s">
        <v>355</v>
      </c>
      <c r="B25" s="2">
        <v>40745</v>
      </c>
      <c r="C25" s="1" t="s">
        <v>306</v>
      </c>
      <c r="D25" s="1" t="s">
        <v>23</v>
      </c>
      <c r="E25">
        <v>11.786298053901906</v>
      </c>
      <c r="F25" s="1">
        <v>33.415977478027344</v>
      </c>
      <c r="G25" s="1">
        <v>49.452461242675781</v>
      </c>
      <c r="H25" s="1">
        <v>546.2789306640625</v>
      </c>
      <c r="I25">
        <f t="shared" si="0"/>
        <v>3.5716054708793653E-2</v>
      </c>
      <c r="J25">
        <f t="shared" si="1"/>
        <v>2.9011464804077149E-2</v>
      </c>
      <c r="O25" t="s">
        <v>659</v>
      </c>
    </row>
    <row r="26" spans="1:15">
      <c r="A26" s="1" t="s">
        <v>523</v>
      </c>
      <c r="B26" s="2">
        <v>40814</v>
      </c>
      <c r="C26" s="1" t="s">
        <v>306</v>
      </c>
      <c r="D26" s="1" t="s">
        <v>23</v>
      </c>
      <c r="E26">
        <v>2.2059791400641235</v>
      </c>
      <c r="F26" s="1">
        <v>30.255989074707031</v>
      </c>
      <c r="G26" s="1">
        <v>37.015129089355469</v>
      </c>
      <c r="H26" s="1">
        <v>7.3631138801574707</v>
      </c>
      <c r="I26">
        <f t="shared" si="0"/>
        <v>6.6847852729215868E-3</v>
      </c>
      <c r="J26">
        <f t="shared" si="1"/>
        <v>2.0956890402841568E-2</v>
      </c>
    </row>
    <row r="27" spans="1:15">
      <c r="A27" s="1" t="s">
        <v>520</v>
      </c>
      <c r="B27" s="2">
        <v>40814</v>
      </c>
      <c r="C27" s="1" t="s">
        <v>308</v>
      </c>
      <c r="D27" s="1" t="s">
        <v>23</v>
      </c>
      <c r="E27">
        <v>2.5841186194159262</v>
      </c>
      <c r="F27" s="1">
        <v>31.084392547607422</v>
      </c>
      <c r="G27" s="1">
        <v>34.792400360107422</v>
      </c>
      <c r="H27" s="1">
        <v>1.6777063608169556</v>
      </c>
      <c r="I27">
        <f t="shared" si="0"/>
        <v>7.8306624830785654E-3</v>
      </c>
      <c r="J27">
        <f t="shared" si="1"/>
        <v>2.1466517857182024E-2</v>
      </c>
    </row>
    <row r="28" spans="1:15">
      <c r="A28" s="1" t="s">
        <v>521</v>
      </c>
      <c r="B28" s="2">
        <v>40814</v>
      </c>
      <c r="C28" s="1" t="s">
        <v>516</v>
      </c>
      <c r="D28" s="1" t="s">
        <v>23</v>
      </c>
      <c r="E28">
        <v>6.3655882902215488</v>
      </c>
      <c r="F28" s="1">
        <v>30.682985305786133</v>
      </c>
      <c r="G28" s="1">
        <v>35.815372467041016</v>
      </c>
      <c r="H28" s="1">
        <v>22.670633316040039</v>
      </c>
      <c r="I28">
        <f t="shared" si="0"/>
        <v>1.9289661485519846E-2</v>
      </c>
      <c r="J28">
        <f t="shared" si="1"/>
        <v>2.1418369764137267E-2</v>
      </c>
    </row>
    <row r="29" spans="1:15">
      <c r="A29" s="1" t="s">
        <v>522</v>
      </c>
      <c r="B29" s="2">
        <v>40814</v>
      </c>
      <c r="C29" s="1" t="s">
        <v>306</v>
      </c>
      <c r="D29" s="1" t="s">
        <v>23</v>
      </c>
      <c r="E29">
        <v>13.627053347113362</v>
      </c>
      <c r="F29" s="1">
        <v>30.670127868652344</v>
      </c>
      <c r="G29" s="1">
        <v>35.909049987792969</v>
      </c>
      <c r="H29" s="1">
        <v>199.91047668457031</v>
      </c>
      <c r="I29">
        <f t="shared" si="0"/>
        <v>4.129410105185867E-2</v>
      </c>
      <c r="J29">
        <f t="shared" si="1"/>
        <v>2.3341412425231935E-2</v>
      </c>
    </row>
    <row r="30" spans="1:15">
      <c r="A30" s="1" t="s">
        <v>22</v>
      </c>
      <c r="B30" s="2">
        <v>40875</v>
      </c>
      <c r="C30" s="1" t="s">
        <v>9</v>
      </c>
      <c r="D30" s="1" t="s">
        <v>23</v>
      </c>
      <c r="E30">
        <v>0.56460485730391285</v>
      </c>
      <c r="F30" s="1">
        <v>22.949586868286133</v>
      </c>
      <c r="G30" s="1">
        <v>40.409404754638672</v>
      </c>
      <c r="H30" s="1">
        <v>49.649887084960938</v>
      </c>
      <c r="I30">
        <f t="shared" si="0"/>
        <v>1.7109238100118571E-3</v>
      </c>
      <c r="J30">
        <f t="shared" si="1"/>
        <v>1.6376398708343506E-2</v>
      </c>
    </row>
    <row r="31" spans="1:15">
      <c r="A31" s="1" t="s">
        <v>70</v>
      </c>
      <c r="B31" s="2">
        <v>40875</v>
      </c>
      <c r="C31" s="1" t="s">
        <v>57</v>
      </c>
      <c r="D31" s="1" t="s">
        <v>23</v>
      </c>
      <c r="E31">
        <v>2.220371447112504</v>
      </c>
      <c r="F31" s="1">
        <v>23.090185165405273</v>
      </c>
      <c r="G31" s="1">
        <v>39.857528686523438</v>
      </c>
      <c r="H31" s="1">
        <v>148.58683776855469</v>
      </c>
      <c r="I31">
        <f t="shared" si="0"/>
        <v>6.7283983245833455E-3</v>
      </c>
      <c r="J31">
        <f t="shared" si="1"/>
        <v>1.7551824295806883E-2</v>
      </c>
    </row>
    <row r="32" spans="1:15">
      <c r="A32" s="1" t="s">
        <v>71</v>
      </c>
      <c r="B32" s="2">
        <v>40875</v>
      </c>
      <c r="C32" s="1" t="s">
        <v>57</v>
      </c>
      <c r="D32" s="1" t="s">
        <v>23</v>
      </c>
      <c r="E32">
        <v>3.0138112262202021</v>
      </c>
      <c r="F32" s="1">
        <v>25.025800704956055</v>
      </c>
      <c r="G32" s="1">
        <v>38.562686920166016</v>
      </c>
      <c r="H32" s="1">
        <v>1013.981689453125</v>
      </c>
      <c r="I32">
        <f t="shared" si="0"/>
        <v>9.1327612915763703E-3</v>
      </c>
      <c r="J32">
        <f t="shared" si="1"/>
        <v>2.832020290145874E-2</v>
      </c>
    </row>
    <row r="33" spans="1:10">
      <c r="A33" s="1" t="s">
        <v>132</v>
      </c>
      <c r="B33" s="2">
        <v>40875</v>
      </c>
      <c r="C33" s="1" t="s">
        <v>117</v>
      </c>
      <c r="D33" s="1" t="s">
        <v>23</v>
      </c>
      <c r="E33">
        <v>4.3408066593566597</v>
      </c>
      <c r="F33" s="1">
        <v>25.285453796386719</v>
      </c>
      <c r="G33" s="1">
        <v>37.938167572021484</v>
      </c>
      <c r="H33" s="1">
        <v>93.056365966796875</v>
      </c>
      <c r="I33">
        <f t="shared" si="0"/>
        <v>1.315395957380806E-2</v>
      </c>
      <c r="J33">
        <f t="shared" si="1"/>
        <v>1.846127750854492E-2</v>
      </c>
    </row>
    <row r="34" spans="1:10">
      <c r="A34" s="1" t="s">
        <v>131</v>
      </c>
      <c r="B34" s="2">
        <v>40875</v>
      </c>
      <c r="C34" s="1" t="s">
        <v>117</v>
      </c>
      <c r="D34" s="1" t="s">
        <v>23</v>
      </c>
      <c r="E34">
        <v>4.8745009668462176</v>
      </c>
      <c r="F34" s="1">
        <v>23.376670837402344</v>
      </c>
      <c r="G34" s="1">
        <v>39.046466827392578</v>
      </c>
      <c r="H34" s="1">
        <v>65.753898620605469</v>
      </c>
      <c r="I34">
        <f t="shared" si="0"/>
        <v>1.4771215051049143E-2</v>
      </c>
      <c r="J34">
        <f t="shared" si="1"/>
        <v>1.6846620372772216E-2</v>
      </c>
    </row>
    <row r="35" spans="1:10">
      <c r="A35" s="1" t="s">
        <v>183</v>
      </c>
      <c r="B35" s="2">
        <v>40875</v>
      </c>
      <c r="C35" s="1" t="s">
        <v>175</v>
      </c>
      <c r="D35" s="1" t="s">
        <v>23</v>
      </c>
      <c r="E35">
        <v>5.4993787020676503</v>
      </c>
      <c r="F35" s="1">
        <v>25.729806900024414</v>
      </c>
      <c r="G35" s="1">
        <v>36.878944396972656</v>
      </c>
      <c r="H35" s="1">
        <v>1692.373291015625</v>
      </c>
      <c r="I35">
        <f t="shared" si="0"/>
        <v>1.6664783945659546E-2</v>
      </c>
      <c r="J35">
        <f t="shared" si="1"/>
        <v>3.6200435633087155E-2</v>
      </c>
    </row>
    <row r="36" spans="1:10">
      <c r="A36" s="1" t="s">
        <v>182</v>
      </c>
      <c r="B36" s="2">
        <v>40875</v>
      </c>
      <c r="C36" s="1" t="s">
        <v>175</v>
      </c>
      <c r="D36" s="1" t="s">
        <v>23</v>
      </c>
      <c r="E36">
        <v>6.5001111111946166</v>
      </c>
      <c r="F36" s="1">
        <v>23.696813583374023</v>
      </c>
      <c r="G36" s="1">
        <v>38.1976318359375</v>
      </c>
      <c r="H36" s="1">
        <v>669.83416748046875</v>
      </c>
      <c r="I36">
        <f t="shared" si="0"/>
        <v>1.9697306397559441E-2</v>
      </c>
      <c r="J36">
        <f t="shared" si="1"/>
        <v>2.3651993798065186E-2</v>
      </c>
    </row>
    <row r="37" spans="1:10">
      <c r="A37" s="1" t="s">
        <v>218</v>
      </c>
      <c r="B37" s="2">
        <v>40875</v>
      </c>
      <c r="C37" s="1" t="s">
        <v>215</v>
      </c>
      <c r="D37" s="1" t="s">
        <v>23</v>
      </c>
      <c r="E37">
        <v>9.8663982568048851</v>
      </c>
      <c r="F37" s="1">
        <v>26.023002624511719</v>
      </c>
      <c r="G37" s="1">
        <v>36.247959136962891</v>
      </c>
      <c r="H37" s="1">
        <v>1611.95068359375</v>
      </c>
      <c r="I37">
        <f t="shared" si="0"/>
        <v>2.9898176535772376E-2</v>
      </c>
      <c r="J37">
        <f t="shared" si="1"/>
        <v>3.5526134262084966E-2</v>
      </c>
    </row>
    <row r="38" spans="1:10">
      <c r="A38" s="1" t="s">
        <v>26</v>
      </c>
      <c r="B38" s="2">
        <v>40920</v>
      </c>
      <c r="C38" s="1" t="s">
        <v>9</v>
      </c>
      <c r="D38" s="1" t="s">
        <v>23</v>
      </c>
      <c r="E38">
        <v>0.63923472171981588</v>
      </c>
      <c r="F38" s="1">
        <v>15.112526893615723</v>
      </c>
      <c r="G38" s="1">
        <v>34.297492980957031</v>
      </c>
      <c r="H38" s="1">
        <v>39.382640838623047</v>
      </c>
      <c r="I38">
        <f t="shared" si="0"/>
        <v>1.9370749143024723E-3</v>
      </c>
      <c r="J38">
        <f t="shared" si="1"/>
        <v>1.085691434173584E-2</v>
      </c>
    </row>
    <row r="39" spans="1:10">
      <c r="A39" s="1" t="s">
        <v>53</v>
      </c>
      <c r="B39" s="2">
        <v>40920</v>
      </c>
      <c r="C39" s="1" t="s">
        <v>49</v>
      </c>
      <c r="D39" s="1" t="s">
        <v>23</v>
      </c>
      <c r="E39">
        <v>0.79013451559193737</v>
      </c>
      <c r="F39" s="1">
        <v>12.04022216796875</v>
      </c>
      <c r="G39" s="1">
        <v>27.854814529418945</v>
      </c>
      <c r="H39" s="1">
        <v>1.9488066434860229</v>
      </c>
      <c r="I39">
        <f t="shared" si="0"/>
        <v>2.3943470169452644E-3</v>
      </c>
      <c r="J39">
        <f t="shared" si="1"/>
        <v>8.3289952883124352E-3</v>
      </c>
    </row>
    <row r="40" spans="1:10">
      <c r="A40" s="1" t="s">
        <v>77</v>
      </c>
      <c r="B40" s="2">
        <v>40920</v>
      </c>
      <c r="C40" s="1">
        <v>100</v>
      </c>
      <c r="D40" s="1" t="s">
        <v>23</v>
      </c>
      <c r="E40">
        <v>0.82649354112414863</v>
      </c>
      <c r="F40" s="1">
        <v>12.097428321838379</v>
      </c>
      <c r="G40" s="1">
        <v>27.908628463745117</v>
      </c>
      <c r="H40" s="1">
        <v>5.0041289329528809</v>
      </c>
      <c r="I40">
        <f t="shared" si="0"/>
        <v>2.5045258821943897E-3</v>
      </c>
      <c r="J40">
        <f t="shared" si="1"/>
        <v>8.4017705474376675E-3</v>
      </c>
    </row>
    <row r="41" spans="1:10">
      <c r="A41" s="1" t="s">
        <v>30</v>
      </c>
      <c r="B41" s="2">
        <v>40920</v>
      </c>
      <c r="C41" s="1" t="s">
        <v>9</v>
      </c>
      <c r="D41" s="1" t="s">
        <v>23</v>
      </c>
      <c r="E41">
        <v>1.0001003404401874</v>
      </c>
      <c r="F41" s="1">
        <v>20.602897644042969</v>
      </c>
      <c r="G41" s="1">
        <v>28.569082260131836</v>
      </c>
      <c r="H41" s="1">
        <v>40.496639251708984</v>
      </c>
      <c r="I41">
        <f t="shared" si="0"/>
        <v>3.0306070922429922E-3</v>
      </c>
      <c r="J41">
        <f t="shared" si="1"/>
        <v>1.4657412742233276E-2</v>
      </c>
    </row>
    <row r="42" spans="1:10">
      <c r="A42" s="1" t="s">
        <v>137</v>
      </c>
      <c r="B42" s="2">
        <v>40920</v>
      </c>
      <c r="C42" s="1" t="s">
        <v>117</v>
      </c>
      <c r="D42" s="1" t="s">
        <v>23</v>
      </c>
      <c r="E42">
        <v>1.3384970999288257</v>
      </c>
      <c r="F42" s="1">
        <v>12.205287933349609</v>
      </c>
      <c r="G42" s="1">
        <v>27.93281364440918</v>
      </c>
      <c r="H42" s="1">
        <v>10.254606246948242</v>
      </c>
      <c r="I42">
        <f t="shared" si="0"/>
        <v>4.0560518179661382E-3</v>
      </c>
      <c r="J42">
        <f t="shared" si="1"/>
        <v>8.5334238821029671E-3</v>
      </c>
    </row>
    <row r="43" spans="1:10">
      <c r="A43" s="1" t="s">
        <v>187</v>
      </c>
      <c r="B43" s="2">
        <v>40920</v>
      </c>
      <c r="C43" s="1" t="s">
        <v>175</v>
      </c>
      <c r="D43" s="1" t="s">
        <v>23</v>
      </c>
      <c r="E43">
        <v>1.6483898161322568</v>
      </c>
      <c r="F43" s="1">
        <v>12.298615455627441</v>
      </c>
      <c r="G43" s="1">
        <v>27.961658477783203</v>
      </c>
      <c r="H43" s="1">
        <v>29.394184112548828</v>
      </c>
      <c r="I43">
        <f t="shared" si="0"/>
        <v>4.9951206549462323E-3</v>
      </c>
      <c r="J43">
        <f t="shared" si="1"/>
        <v>8.8064412712097161E-3</v>
      </c>
    </row>
    <row r="44" spans="1:10">
      <c r="A44" s="1" t="s">
        <v>83</v>
      </c>
      <c r="B44" s="2">
        <v>40920</v>
      </c>
      <c r="C44" s="1" t="s">
        <v>57</v>
      </c>
      <c r="D44" s="1" t="s">
        <v>23</v>
      </c>
      <c r="E44">
        <v>2.2458012709901158</v>
      </c>
      <c r="F44" s="1">
        <v>20.286520004272461</v>
      </c>
      <c r="G44" s="1">
        <v>28.796545028686523</v>
      </c>
      <c r="H44" s="1">
        <v>60.975231170654297</v>
      </c>
      <c r="I44">
        <f t="shared" si="0"/>
        <v>6.8054583969397453E-3</v>
      </c>
      <c r="J44">
        <f t="shared" si="1"/>
        <v>1.466232882270813E-2</v>
      </c>
    </row>
    <row r="45" spans="1:10">
      <c r="A45" s="1" t="s">
        <v>233</v>
      </c>
      <c r="B45" s="2">
        <v>40920</v>
      </c>
      <c r="C45" s="1" t="s">
        <v>232</v>
      </c>
      <c r="D45" s="1" t="s">
        <v>23</v>
      </c>
      <c r="E45">
        <v>2.6676395714460983</v>
      </c>
      <c r="F45" s="1">
        <v>15.515999794006348</v>
      </c>
      <c r="G45" s="1">
        <v>33.878269195556641</v>
      </c>
      <c r="H45" s="1">
        <v>496.88363647460938</v>
      </c>
      <c r="I45">
        <f t="shared" si="0"/>
        <v>8.0837562771093885E-3</v>
      </c>
      <c r="J45">
        <f t="shared" si="1"/>
        <v>1.6122071495437623E-2</v>
      </c>
    </row>
    <row r="46" spans="1:10">
      <c r="A46" s="1" t="s">
        <v>219</v>
      </c>
      <c r="B46" s="2">
        <v>40920</v>
      </c>
      <c r="C46" s="1" t="s">
        <v>215</v>
      </c>
      <c r="D46" s="1" t="s">
        <v>23</v>
      </c>
      <c r="E46">
        <v>2.7438135296393229</v>
      </c>
      <c r="F46" s="1">
        <v>12.409479141235352</v>
      </c>
      <c r="G46" s="1">
        <v>27.969320297241211</v>
      </c>
      <c r="H46" s="1">
        <v>94.9049072265625</v>
      </c>
      <c r="I46">
        <f t="shared" si="0"/>
        <v>8.3145864534524931E-3</v>
      </c>
      <c r="J46">
        <f t="shared" si="1"/>
        <v>9.5970040962219238E-3</v>
      </c>
    </row>
    <row r="47" spans="1:10">
      <c r="A47" s="1" t="s">
        <v>79</v>
      </c>
      <c r="B47" s="2">
        <v>40920</v>
      </c>
      <c r="C47" s="1" t="s">
        <v>57</v>
      </c>
      <c r="D47" s="1" t="s">
        <v>23</v>
      </c>
      <c r="E47">
        <v>2.9860643192118621</v>
      </c>
      <c r="F47" s="1">
        <v>16.263240814208984</v>
      </c>
      <c r="G47" s="1">
        <v>32.704082489013672</v>
      </c>
      <c r="H47" s="1">
        <v>39.686794281005859</v>
      </c>
      <c r="I47">
        <f t="shared" si="0"/>
        <v>9.0486797551874599E-3</v>
      </c>
      <c r="J47">
        <f t="shared" si="1"/>
        <v>1.1654222219467162E-2</v>
      </c>
    </row>
    <row r="48" spans="1:10">
      <c r="A48" s="1" t="s">
        <v>139</v>
      </c>
      <c r="B48" s="2">
        <v>40920</v>
      </c>
      <c r="C48" s="1" t="s">
        <v>117</v>
      </c>
      <c r="D48" s="1" t="s">
        <v>23</v>
      </c>
      <c r="E48">
        <v>3.0069156044878413</v>
      </c>
      <c r="F48" s="1">
        <v>16.120729446411133</v>
      </c>
      <c r="G48" s="1">
        <v>32.910102844238281</v>
      </c>
      <c r="H48" s="1">
        <v>56.270767211914062</v>
      </c>
      <c r="I48">
        <f t="shared" si="0"/>
        <v>9.1118654681449727E-3</v>
      </c>
      <c r="J48">
        <f t="shared" si="1"/>
        <v>1.1736654680633545E-2</v>
      </c>
    </row>
    <row r="49" spans="1:10">
      <c r="A49" s="1" t="s">
        <v>67</v>
      </c>
      <c r="B49" s="2">
        <v>40920</v>
      </c>
      <c r="C49" s="1" t="s">
        <v>175</v>
      </c>
      <c r="D49" s="1" t="s">
        <v>23</v>
      </c>
      <c r="E49">
        <v>3.756188258602108</v>
      </c>
      <c r="F49" s="1">
        <v>15.992856025695801</v>
      </c>
      <c r="G49" s="1">
        <v>33.090904235839844</v>
      </c>
      <c r="H49" s="1">
        <v>258.25894165039062</v>
      </c>
      <c r="I49">
        <f t="shared" si="0"/>
        <v>1.138238866243063E-2</v>
      </c>
      <c r="J49">
        <f t="shared" si="1"/>
        <v>1.3850093121719361E-2</v>
      </c>
    </row>
    <row r="50" spans="1:10">
      <c r="A50" s="1" t="s">
        <v>220</v>
      </c>
      <c r="B50" s="2">
        <v>40920</v>
      </c>
      <c r="C50" s="1" t="s">
        <v>215</v>
      </c>
      <c r="D50" s="1" t="s">
        <v>23</v>
      </c>
      <c r="E50">
        <v>3.9565255708593101</v>
      </c>
      <c r="F50" s="1">
        <v>15.710864067077637</v>
      </c>
      <c r="G50" s="1">
        <v>33.555515289306641</v>
      </c>
      <c r="H50" s="1">
        <v>493.50723266601562</v>
      </c>
      <c r="I50">
        <f t="shared" si="0"/>
        <v>1.1989471426846393E-2</v>
      </c>
      <c r="J50">
        <f t="shared" si="1"/>
        <v>1.621972504234314E-2</v>
      </c>
    </row>
    <row r="51" spans="1:10">
      <c r="A51" s="1" t="s">
        <v>143</v>
      </c>
      <c r="B51" s="2">
        <v>40920</v>
      </c>
      <c r="C51" s="1" t="s">
        <v>117</v>
      </c>
      <c r="D51" s="1" t="s">
        <v>23</v>
      </c>
      <c r="E51">
        <v>4.0704864381241386</v>
      </c>
      <c r="F51" s="1">
        <v>20.014230728149414</v>
      </c>
      <c r="G51" s="1">
        <v>29.060014724731445</v>
      </c>
      <c r="H51" s="1">
        <v>383.50942993164062</v>
      </c>
      <c r="I51">
        <f t="shared" si="0"/>
        <v>1.2334807388254964E-2</v>
      </c>
      <c r="J51">
        <f t="shared" si="1"/>
        <v>1.7990071988677976E-2</v>
      </c>
    </row>
    <row r="52" spans="1:10">
      <c r="A52" s="1" t="s">
        <v>221</v>
      </c>
      <c r="B52" s="2">
        <v>40920</v>
      </c>
      <c r="C52" s="1" t="s">
        <v>215</v>
      </c>
      <c r="D52" s="1" t="s">
        <v>23</v>
      </c>
      <c r="E52">
        <v>4.5625717832257617</v>
      </c>
      <c r="F52" s="1">
        <v>18.579561233520508</v>
      </c>
      <c r="G52" s="1">
        <v>30.746393203735352</v>
      </c>
      <c r="H52" s="1">
        <v>921.182373046875</v>
      </c>
      <c r="I52">
        <f t="shared" si="0"/>
        <v>1.3825975100684125E-2</v>
      </c>
      <c r="J52">
        <f t="shared" si="1"/>
        <v>2.2860785117340087E-2</v>
      </c>
    </row>
    <row r="53" spans="1:10">
      <c r="A53" s="1" t="s">
        <v>191</v>
      </c>
      <c r="B53" s="2">
        <v>40920</v>
      </c>
      <c r="C53" s="1" t="s">
        <v>175</v>
      </c>
      <c r="D53" s="1" t="s">
        <v>23</v>
      </c>
      <c r="E53">
        <v>6.0837702986340245</v>
      </c>
      <c r="F53" s="1">
        <v>19.385103225708008</v>
      </c>
      <c r="G53" s="1">
        <v>29.757045745849609</v>
      </c>
      <c r="H53" s="1">
        <v>762.4415283203125</v>
      </c>
      <c r="I53">
        <f t="shared" si="0"/>
        <v>1.8435667571618256E-2</v>
      </c>
      <c r="J53">
        <f t="shared" si="1"/>
        <v>2.1686333884429934E-2</v>
      </c>
    </row>
    <row r="54" spans="1:10">
      <c r="A54" s="1" t="s">
        <v>37</v>
      </c>
      <c r="B54" s="2">
        <v>40977</v>
      </c>
      <c r="C54" s="1" t="s">
        <v>9</v>
      </c>
      <c r="D54" s="1" t="s">
        <v>23</v>
      </c>
      <c r="E54">
        <v>0.27448731462165138</v>
      </c>
      <c r="F54" s="1">
        <v>18.904497146606445</v>
      </c>
      <c r="G54" s="1">
        <v>39.703338623046875</v>
      </c>
      <c r="H54" s="1">
        <v>8.2521123886108398</v>
      </c>
      <c r="I54">
        <f t="shared" si="0"/>
        <v>8.3177974127773141E-4</v>
      </c>
      <c r="J54">
        <f t="shared" si="1"/>
        <v>1.3134051056194305E-2</v>
      </c>
    </row>
    <row r="55" spans="1:10">
      <c r="A55" s="1" t="s">
        <v>42</v>
      </c>
      <c r="B55" s="2">
        <v>40977</v>
      </c>
      <c r="C55" s="1" t="s">
        <v>9</v>
      </c>
      <c r="D55" s="1" t="s">
        <v>23</v>
      </c>
      <c r="E55">
        <v>0.7774563652875065</v>
      </c>
      <c r="F55" s="1">
        <v>28.350082397460938</v>
      </c>
      <c r="G55" s="1">
        <v>30.097440719604492</v>
      </c>
      <c r="H55" s="1">
        <v>755.68927001953125</v>
      </c>
      <c r="I55">
        <f t="shared" si="0"/>
        <v>2.3559283796591108E-3</v>
      </c>
      <c r="J55">
        <f t="shared" si="1"/>
        <v>2.7798569897460934E-2</v>
      </c>
    </row>
    <row r="56" spans="1:10">
      <c r="A56" s="1" t="s">
        <v>104</v>
      </c>
      <c r="B56" s="2">
        <v>40977</v>
      </c>
      <c r="C56" s="1" t="s">
        <v>57</v>
      </c>
      <c r="D56" s="1" t="s">
        <v>23</v>
      </c>
      <c r="E56">
        <v>1.0329913649589728</v>
      </c>
      <c r="F56" s="1">
        <v>25.210016250610352</v>
      </c>
      <c r="G56" s="1">
        <v>33.063228607177734</v>
      </c>
      <c r="H56" s="1">
        <v>1188.7694091796875</v>
      </c>
      <c r="I56">
        <f t="shared" si="0"/>
        <v>3.1302768635120388E-3</v>
      </c>
      <c r="J56">
        <f t="shared" si="1"/>
        <v>3.0352497772979735E-2</v>
      </c>
    </row>
    <row r="57" spans="1:10">
      <c r="A57" s="1" t="s">
        <v>97</v>
      </c>
      <c r="B57" s="2">
        <v>40977</v>
      </c>
      <c r="C57" s="1" t="s">
        <v>57</v>
      </c>
      <c r="D57" s="1" t="s">
        <v>23</v>
      </c>
      <c r="E57">
        <v>1.4305235671386052</v>
      </c>
      <c r="F57" s="1">
        <v>18.880069732666016</v>
      </c>
      <c r="G57" s="1">
        <v>39.881381988525391</v>
      </c>
      <c r="H57" s="1">
        <v>39.887393951416016</v>
      </c>
      <c r="I57">
        <f t="shared" si="0"/>
        <v>4.3349199004200159E-3</v>
      </c>
      <c r="J57">
        <f t="shared" si="1"/>
        <v>1.3462020709609985E-2</v>
      </c>
    </row>
    <row r="58" spans="1:10">
      <c r="A58" s="1" t="s">
        <v>47</v>
      </c>
      <c r="B58" s="2">
        <v>40977</v>
      </c>
      <c r="C58" s="1" t="s">
        <v>9</v>
      </c>
      <c r="D58" s="1" t="s">
        <v>23</v>
      </c>
      <c r="E58">
        <v>1.9566283062373331</v>
      </c>
      <c r="F58" s="1">
        <v>28.818201065063477</v>
      </c>
      <c r="G58" s="1">
        <v>28.29768180847168</v>
      </c>
      <c r="H58" s="1">
        <v>739.3109130859375</v>
      </c>
      <c r="I58">
        <f t="shared" si="0"/>
        <v>5.9291766855676751E-3</v>
      </c>
      <c r="J58">
        <f t="shared" si="1"/>
        <v>2.7943047687530517E-2</v>
      </c>
    </row>
    <row r="59" spans="1:10">
      <c r="A59" s="1" t="s">
        <v>156</v>
      </c>
      <c r="B59" s="2">
        <v>40977</v>
      </c>
      <c r="C59" s="1" t="s">
        <v>117</v>
      </c>
      <c r="D59" s="1" t="s">
        <v>23</v>
      </c>
      <c r="E59">
        <v>2.9992310330695151</v>
      </c>
      <c r="F59" s="1">
        <v>18.805915832519531</v>
      </c>
      <c r="G59" s="1">
        <v>40.208587646484375</v>
      </c>
      <c r="H59" s="1">
        <v>70.124725341796875</v>
      </c>
      <c r="I59">
        <f t="shared" si="0"/>
        <v>9.0885788880894387E-3</v>
      </c>
      <c r="J59">
        <f t="shared" si="1"/>
        <v>1.3740441430664063E-2</v>
      </c>
    </row>
    <row r="60" spans="1:10">
      <c r="A60" s="1" t="s">
        <v>203</v>
      </c>
      <c r="B60" s="2">
        <v>40977</v>
      </c>
      <c r="C60" s="1" t="s">
        <v>175</v>
      </c>
      <c r="D60" s="1" t="s">
        <v>23</v>
      </c>
      <c r="E60">
        <v>3.0387920986071193</v>
      </c>
      <c r="F60" s="1">
        <v>18.514799118041992</v>
      </c>
      <c r="G60" s="1">
        <v>41.190708160400391</v>
      </c>
      <c r="H60" s="1">
        <v>165.76763916015625</v>
      </c>
      <c r="I60">
        <f t="shared" si="0"/>
        <v>9.208460904870059E-3</v>
      </c>
      <c r="J60">
        <f t="shared" si="1"/>
        <v>1.4582078658294678E-2</v>
      </c>
    </row>
    <row r="61" spans="1:10">
      <c r="A61" s="1" t="s">
        <v>160</v>
      </c>
      <c r="B61" s="2">
        <v>40977</v>
      </c>
      <c r="C61" s="1" t="s">
        <v>117</v>
      </c>
      <c r="D61" s="1" t="s">
        <v>23</v>
      </c>
      <c r="E61">
        <v>3.3636803598051483</v>
      </c>
      <c r="F61" s="1">
        <v>24.916337966918945</v>
      </c>
      <c r="G61" s="1">
        <v>33.832878112792969</v>
      </c>
      <c r="H61" s="1">
        <v>1676.8472900390625</v>
      </c>
      <c r="I61">
        <f t="shared" si="0"/>
        <v>1.0192970787288327E-2</v>
      </c>
      <c r="J61">
        <f t="shared" si="1"/>
        <v>3.546990865859985E-2</v>
      </c>
    </row>
    <row r="62" spans="1:10">
      <c r="A62" s="1" t="s">
        <v>228</v>
      </c>
      <c r="B62" s="2">
        <v>40977</v>
      </c>
      <c r="C62" s="1" t="s">
        <v>215</v>
      </c>
      <c r="D62" s="1" t="s">
        <v>23</v>
      </c>
      <c r="E62">
        <v>4.2358935378139222</v>
      </c>
      <c r="F62" s="1">
        <v>24.838603973388672</v>
      </c>
      <c r="G62" s="1">
        <v>34.266658782958984</v>
      </c>
      <c r="H62" s="1">
        <v>479.59774780273438</v>
      </c>
      <c r="I62">
        <f t="shared" si="0"/>
        <v>1.2836041023678552E-2</v>
      </c>
      <c r="J62">
        <f t="shared" si="1"/>
        <v>2.2366252192687987E-2</v>
      </c>
    </row>
    <row r="63" spans="1:10">
      <c r="A63" s="1" t="s">
        <v>113</v>
      </c>
      <c r="B63" s="2">
        <v>40977</v>
      </c>
      <c r="C63" s="1" t="s">
        <v>57</v>
      </c>
      <c r="D63" s="1" t="s">
        <v>23</v>
      </c>
      <c r="E63">
        <v>4.325955522568468</v>
      </c>
      <c r="F63" s="1">
        <v>28.648826599121094</v>
      </c>
      <c r="G63" s="1">
        <v>28.850513458251953</v>
      </c>
      <c r="H63" s="1">
        <v>1322.5062255859375</v>
      </c>
      <c r="I63">
        <f t="shared" si="0"/>
        <v>1.3108956128995356E-2</v>
      </c>
      <c r="J63">
        <f t="shared" si="1"/>
        <v>3.4183008212280278E-2</v>
      </c>
    </row>
    <row r="64" spans="1:10">
      <c r="A64" s="1" t="s">
        <v>206</v>
      </c>
      <c r="B64" s="2">
        <v>40977</v>
      </c>
      <c r="C64" s="1" t="s">
        <v>175</v>
      </c>
      <c r="D64" s="1" t="s">
        <v>23</v>
      </c>
      <c r="E64">
        <v>5.1253491604146433</v>
      </c>
      <c r="F64" s="1">
        <v>24.812767028808594</v>
      </c>
      <c r="G64" s="1">
        <v>34.235805511474609</v>
      </c>
      <c r="H64" s="1">
        <v>1637.086181640625</v>
      </c>
      <c r="I64">
        <f t="shared" si="0"/>
        <v>1.5531361092165585E-2</v>
      </c>
      <c r="J64">
        <f t="shared" si="1"/>
        <v>3.4965048629760742E-2</v>
      </c>
    </row>
    <row r="65" spans="1:10">
      <c r="A65" s="1" t="s">
        <v>210</v>
      </c>
      <c r="B65" s="2">
        <v>40977</v>
      </c>
      <c r="C65" s="1" t="s">
        <v>175</v>
      </c>
      <c r="D65" s="1" t="s">
        <v>23</v>
      </c>
      <c r="E65">
        <v>5.7783783416819769</v>
      </c>
      <c r="F65" s="1">
        <v>28.443178176879883</v>
      </c>
      <c r="G65" s="1">
        <v>29.599712371826172</v>
      </c>
      <c r="H65" s="1">
        <v>177.43867492675781</v>
      </c>
      <c r="I65">
        <f t="shared" si="0"/>
        <v>1.7510237399036295E-2</v>
      </c>
      <c r="J65">
        <f t="shared" si="1"/>
        <v>2.1559874498748778E-2</v>
      </c>
    </row>
    <row r="66" spans="1:10">
      <c r="A66" s="1" t="s">
        <v>107</v>
      </c>
      <c r="B66" s="2">
        <v>40977</v>
      </c>
      <c r="C66" s="1" t="s">
        <v>57</v>
      </c>
      <c r="D66" s="1" t="s">
        <v>23</v>
      </c>
      <c r="E66">
        <v>7.137839799605425</v>
      </c>
      <c r="F66" s="1">
        <v>28.169580459594727</v>
      </c>
      <c r="G66" s="1">
        <v>30.992267608642578</v>
      </c>
      <c r="H66" s="1">
        <v>1421.2100830078125</v>
      </c>
      <c r="I66">
        <f t="shared" ref="I66:I102" si="2">(E66/10000)/0.033</f>
        <v>2.162981757456189E-2</v>
      </c>
      <c r="J66">
        <f t="shared" si="1"/>
        <v>3.4928200421905517E-2</v>
      </c>
    </row>
    <row r="67" spans="1:10">
      <c r="A67" s="1" t="s">
        <v>165</v>
      </c>
      <c r="B67" s="2">
        <v>40977</v>
      </c>
      <c r="C67" s="1" t="s">
        <v>117</v>
      </c>
      <c r="D67" s="1" t="s">
        <v>23</v>
      </c>
      <c r="E67">
        <v>7.9742613402050946</v>
      </c>
      <c r="F67" s="1">
        <v>28.492189407348633</v>
      </c>
      <c r="G67" s="1">
        <v>29.341230392456055</v>
      </c>
      <c r="H67" s="1">
        <v>584.44793701171875</v>
      </c>
      <c r="I67">
        <f t="shared" si="2"/>
        <v>2.41644283036518E-2</v>
      </c>
      <c r="J67">
        <f t="shared" ref="J67:J102" si="3">(0.00069*F67)+(0.0000109*H67)</f>
        <v>2.6030093204498291E-2</v>
      </c>
    </row>
    <row r="68" spans="1:10">
      <c r="A68" s="1" t="s">
        <v>280</v>
      </c>
      <c r="B68" s="2">
        <v>41045</v>
      </c>
      <c r="C68" s="1">
        <v>50</v>
      </c>
      <c r="D68" s="1" t="s">
        <v>23</v>
      </c>
      <c r="E68">
        <v>1.4182393758956284</v>
      </c>
      <c r="F68" s="1">
        <v>39.504711151123047</v>
      </c>
      <c r="G68" s="1">
        <v>28.965171813964844</v>
      </c>
      <c r="H68" s="1">
        <v>7.8159165382385254</v>
      </c>
      <c r="I68">
        <f t="shared" si="2"/>
        <v>4.2976950784716006E-3</v>
      </c>
      <c r="J68">
        <f t="shared" si="3"/>
        <v>2.7343444184541703E-2</v>
      </c>
    </row>
    <row r="69" spans="1:10">
      <c r="A69" s="1" t="s">
        <v>279</v>
      </c>
      <c r="B69" s="2">
        <v>41045</v>
      </c>
      <c r="C69" s="1">
        <v>50</v>
      </c>
      <c r="D69" s="1" t="s">
        <v>23</v>
      </c>
      <c r="E69">
        <v>1.7560826685039546</v>
      </c>
      <c r="F69" s="1">
        <v>39.644004821777344</v>
      </c>
      <c r="G69" s="1">
        <v>28.325883865356445</v>
      </c>
      <c r="H69" s="1">
        <v>7.0244936943054199</v>
      </c>
      <c r="I69">
        <f t="shared" si="2"/>
        <v>5.3214626318301653E-3</v>
      </c>
      <c r="J69">
        <f t="shared" si="3"/>
        <v>2.7430930308294296E-2</v>
      </c>
    </row>
    <row r="70" spans="1:10">
      <c r="A70" s="1" t="s">
        <v>242</v>
      </c>
      <c r="B70" s="2">
        <v>41045</v>
      </c>
      <c r="C70" s="1">
        <v>100</v>
      </c>
      <c r="D70" s="1" t="s">
        <v>23</v>
      </c>
      <c r="E70">
        <v>2.5253861479400013</v>
      </c>
      <c r="F70" s="1">
        <v>39.534133911132812</v>
      </c>
      <c r="G70" s="1">
        <v>28.602664947509766</v>
      </c>
      <c r="H70" s="1">
        <v>20.848672866821289</v>
      </c>
      <c r="I70">
        <f t="shared" si="2"/>
        <v>7.6526852967878818E-3</v>
      </c>
      <c r="J70">
        <f t="shared" si="3"/>
        <v>2.7505802932929993E-2</v>
      </c>
    </row>
    <row r="71" spans="1:10">
      <c r="A71" s="1" t="s">
        <v>243</v>
      </c>
      <c r="B71" s="2">
        <v>41045</v>
      </c>
      <c r="C71" s="1">
        <v>100</v>
      </c>
      <c r="D71" s="1" t="s">
        <v>23</v>
      </c>
      <c r="E71">
        <v>5.6392804193843791</v>
      </c>
      <c r="F71" s="1">
        <v>39.378868103027344</v>
      </c>
      <c r="G71" s="1">
        <v>29.133047103881836</v>
      </c>
      <c r="H71" s="1">
        <v>129.92581176757812</v>
      </c>
      <c r="I71">
        <f t="shared" si="2"/>
        <v>1.7088728543589025E-2</v>
      </c>
      <c r="J71">
        <f t="shared" si="3"/>
        <v>2.8587610339355467E-2</v>
      </c>
    </row>
    <row r="72" spans="1:10">
      <c r="A72" s="1" t="s">
        <v>259</v>
      </c>
      <c r="B72" s="2">
        <v>41045</v>
      </c>
      <c r="C72" s="1">
        <v>150</v>
      </c>
      <c r="D72" s="1" t="s">
        <v>23</v>
      </c>
      <c r="E72">
        <v>12.564501597421003</v>
      </c>
      <c r="F72" s="1">
        <v>39.591819763183594</v>
      </c>
      <c r="G72" s="1">
        <v>28.734918594360352</v>
      </c>
      <c r="H72" s="1">
        <v>1410.476318359375</v>
      </c>
      <c r="I72">
        <f t="shared" si="2"/>
        <v>3.8074247264912126E-2</v>
      </c>
      <c r="J72">
        <f t="shared" si="3"/>
        <v>4.2692547506713863E-2</v>
      </c>
    </row>
    <row r="73" spans="1:10">
      <c r="A73" s="1" t="s">
        <v>260</v>
      </c>
      <c r="B73" s="2">
        <v>41045</v>
      </c>
      <c r="C73" s="1">
        <v>150</v>
      </c>
      <c r="D73" s="1" t="s">
        <v>23</v>
      </c>
      <c r="E73">
        <v>16.89207023629541</v>
      </c>
      <c r="F73" s="1">
        <v>39.499614715576172</v>
      </c>
      <c r="G73" s="1">
        <v>28.536342620849609</v>
      </c>
      <c r="H73" s="1">
        <v>1801.5712890625</v>
      </c>
      <c r="I73">
        <f t="shared" si="2"/>
        <v>5.1188091625137606E-2</v>
      </c>
      <c r="J73">
        <f t="shared" si="3"/>
        <v>4.6891861204528804E-2</v>
      </c>
    </row>
    <row r="74" spans="1:10">
      <c r="A74" s="1" t="s">
        <v>275</v>
      </c>
      <c r="B74" s="2">
        <v>41059</v>
      </c>
      <c r="C74" s="1">
        <v>25</v>
      </c>
      <c r="D74" s="1" t="s">
        <v>23</v>
      </c>
      <c r="E74">
        <v>0.88977536928751089</v>
      </c>
      <c r="F74" s="1">
        <v>36.651458740234375</v>
      </c>
      <c r="G74" s="1">
        <v>25.069766998291016</v>
      </c>
      <c r="H74" s="1">
        <v>11.504519462585449</v>
      </c>
      <c r="I74">
        <f t="shared" si="2"/>
        <v>2.6962889978409421E-3</v>
      </c>
      <c r="J74">
        <f t="shared" si="3"/>
        <v>2.54149057929039E-2</v>
      </c>
    </row>
    <row r="75" spans="1:10">
      <c r="A75" s="1" t="s">
        <v>291</v>
      </c>
      <c r="B75" s="2">
        <v>41059</v>
      </c>
      <c r="C75" s="1">
        <v>50</v>
      </c>
      <c r="D75" s="1" t="s">
        <v>23</v>
      </c>
      <c r="E75">
        <v>5.852494081296955</v>
      </c>
      <c r="F75" s="1">
        <v>36.52032470703125</v>
      </c>
      <c r="G75" s="1">
        <v>24.948308944702148</v>
      </c>
      <c r="H75" s="1">
        <v>22.137357711791992</v>
      </c>
      <c r="I75">
        <f t="shared" si="2"/>
        <v>1.7734830549384711E-2</v>
      </c>
      <c r="J75">
        <f t="shared" si="3"/>
        <v>2.5440321246910091E-2</v>
      </c>
    </row>
    <row r="76" spans="1:10">
      <c r="A76" s="1" t="s">
        <v>301</v>
      </c>
      <c r="B76" s="2">
        <v>41059</v>
      </c>
      <c r="C76" s="1">
        <v>75</v>
      </c>
      <c r="D76" s="1" t="s">
        <v>23</v>
      </c>
      <c r="E76">
        <v>21.86358683801944</v>
      </c>
      <c r="F76" s="1">
        <v>36.603836059570312</v>
      </c>
      <c r="G76" s="1">
        <v>24.162023544311523</v>
      </c>
      <c r="H76" s="1">
        <v>1185.0523681640625</v>
      </c>
      <c r="I76">
        <f t="shared" si="2"/>
        <v>6.6253293448543762E-2</v>
      </c>
      <c r="J76">
        <f t="shared" si="3"/>
        <v>3.8173717694091794E-2</v>
      </c>
    </row>
    <row r="77" spans="1:10">
      <c r="A77" s="1" t="s">
        <v>579</v>
      </c>
      <c r="B77" s="2">
        <v>41179</v>
      </c>
      <c r="C77" s="1" t="s">
        <v>9</v>
      </c>
      <c r="D77" s="1" t="s">
        <v>543</v>
      </c>
      <c r="E77">
        <v>2.2715202511765091</v>
      </c>
      <c r="F77" s="1">
        <v>32.859130859375</v>
      </c>
      <c r="G77" s="1">
        <v>45.310096740722656</v>
      </c>
      <c r="H77" s="1">
        <v>18.940317153930664</v>
      </c>
      <c r="I77">
        <f t="shared" si="2"/>
        <v>6.8833947005348759E-3</v>
      </c>
      <c r="J77">
        <f t="shared" si="3"/>
        <v>2.2879249749946595E-2</v>
      </c>
    </row>
    <row r="78" spans="1:10">
      <c r="A78" s="1" t="s">
        <v>578</v>
      </c>
      <c r="B78" s="2">
        <v>41179</v>
      </c>
      <c r="C78" s="1" t="s">
        <v>57</v>
      </c>
      <c r="D78" s="1" t="s">
        <v>543</v>
      </c>
      <c r="E78">
        <v>2.388175407320654</v>
      </c>
      <c r="F78" s="1">
        <v>32.974777221679688</v>
      </c>
      <c r="G78" s="1">
        <v>44.733726501464844</v>
      </c>
      <c r="H78" s="1">
        <v>47.667831420898438</v>
      </c>
      <c r="I78">
        <f t="shared" si="2"/>
        <v>7.2368951736989512E-3</v>
      </c>
      <c r="J78">
        <f t="shared" si="3"/>
        <v>2.3272175645446775E-2</v>
      </c>
    </row>
    <row r="79" spans="1:10">
      <c r="A79" s="1" t="s">
        <v>542</v>
      </c>
      <c r="B79" s="2">
        <v>41179</v>
      </c>
      <c r="C79" s="1" t="s">
        <v>57</v>
      </c>
      <c r="D79" s="1" t="s">
        <v>543</v>
      </c>
      <c r="E79">
        <v>3.1266309043763285</v>
      </c>
      <c r="F79" s="1">
        <v>26.089948654174805</v>
      </c>
      <c r="G79" s="1">
        <v>47.294612884521484</v>
      </c>
      <c r="H79" s="1">
        <v>5.5552506446838379</v>
      </c>
      <c r="I79">
        <f t="shared" si="2"/>
        <v>9.4746391041706911E-3</v>
      </c>
      <c r="J79">
        <f t="shared" si="3"/>
        <v>1.8062616803407667E-2</v>
      </c>
    </row>
    <row r="80" spans="1:10">
      <c r="A80" s="1" t="s">
        <v>544</v>
      </c>
      <c r="B80" s="2">
        <v>41179</v>
      </c>
      <c r="C80" s="1" t="s">
        <v>117</v>
      </c>
      <c r="D80" s="1" t="s">
        <v>543</v>
      </c>
      <c r="E80">
        <v>3.7115897952515984</v>
      </c>
      <c r="F80" s="1">
        <v>26.085865020751953</v>
      </c>
      <c r="G80" s="1">
        <v>47.477458953857422</v>
      </c>
      <c r="H80" s="1">
        <v>20.705287933349609</v>
      </c>
      <c r="I80">
        <f t="shared" si="2"/>
        <v>1.1247241803792721E-2</v>
      </c>
      <c r="J80">
        <f t="shared" si="3"/>
        <v>1.8224934502792358E-2</v>
      </c>
    </row>
    <row r="81" spans="1:10">
      <c r="A81" s="1" t="s">
        <v>577</v>
      </c>
      <c r="B81" s="2">
        <v>41179</v>
      </c>
      <c r="C81" s="1" t="s">
        <v>117</v>
      </c>
      <c r="D81" s="1" t="s">
        <v>543</v>
      </c>
      <c r="E81">
        <v>8.1102604260848974</v>
      </c>
      <c r="F81" s="1">
        <v>32.792823791503906</v>
      </c>
      <c r="G81" s="1">
        <v>44.968906402587891</v>
      </c>
      <c r="H81" s="1">
        <v>83.334037780761719</v>
      </c>
      <c r="I81">
        <f t="shared" si="2"/>
        <v>2.4576546745711809E-2</v>
      </c>
      <c r="J81">
        <f t="shared" si="3"/>
        <v>2.3535389427947997E-2</v>
      </c>
    </row>
    <row r="82" spans="1:10">
      <c r="A82" s="1" t="s">
        <v>574</v>
      </c>
      <c r="B82" s="2">
        <v>41179</v>
      </c>
      <c r="C82" s="1" t="s">
        <v>575</v>
      </c>
      <c r="D82" s="1" t="s">
        <v>543</v>
      </c>
      <c r="E82">
        <v>8.4848565619029639</v>
      </c>
      <c r="F82" s="1">
        <v>31.842605590820312</v>
      </c>
      <c r="G82" s="1">
        <v>46.851924896240234</v>
      </c>
      <c r="H82" s="1">
        <v>802.28875732421875</v>
      </c>
      <c r="I82">
        <f t="shared" si="2"/>
        <v>2.5711686551221101E-2</v>
      </c>
      <c r="J82">
        <f t="shared" si="3"/>
        <v>3.0716345312499997E-2</v>
      </c>
    </row>
    <row r="83" spans="1:10">
      <c r="A83" s="1" t="s">
        <v>576</v>
      </c>
      <c r="B83" s="2">
        <v>41179</v>
      </c>
      <c r="C83" s="1" t="s">
        <v>175</v>
      </c>
      <c r="D83" s="1" t="s">
        <v>543</v>
      </c>
      <c r="E83">
        <v>9.5659969346114728</v>
      </c>
      <c r="F83" s="1">
        <v>32.393505096435547</v>
      </c>
      <c r="G83" s="1">
        <v>45.609786987304688</v>
      </c>
      <c r="H83" s="1">
        <v>1543.032958984375</v>
      </c>
      <c r="I83">
        <f t="shared" si="2"/>
        <v>2.8987869498822642E-2</v>
      </c>
      <c r="J83">
        <f t="shared" si="3"/>
        <v>3.9170577769470215E-2</v>
      </c>
    </row>
    <row r="84" spans="1:10">
      <c r="A84" s="1" t="s">
        <v>614</v>
      </c>
      <c r="B84" s="2">
        <v>41180</v>
      </c>
      <c r="C84" s="1" t="s">
        <v>57</v>
      </c>
      <c r="D84" s="1" t="s">
        <v>543</v>
      </c>
      <c r="E84">
        <v>1.8755095732886928</v>
      </c>
      <c r="F84" s="1">
        <v>33.791145324707031</v>
      </c>
      <c r="G84" s="1">
        <v>39.184436798095703</v>
      </c>
      <c r="H84" s="1">
        <v>733.686767578125</v>
      </c>
      <c r="I84">
        <f t="shared" si="2"/>
        <v>5.6833623432990688E-3</v>
      </c>
      <c r="J84">
        <f t="shared" si="3"/>
        <v>3.131307604064941E-2</v>
      </c>
    </row>
    <row r="85" spans="1:10">
      <c r="A85" s="1" t="s">
        <v>587</v>
      </c>
      <c r="B85" s="2">
        <v>41180</v>
      </c>
      <c r="C85" s="1" t="s">
        <v>175</v>
      </c>
      <c r="D85" s="1" t="s">
        <v>543</v>
      </c>
      <c r="E85">
        <v>2.8793324858140905</v>
      </c>
      <c r="F85" s="1">
        <v>26.310178756713867</v>
      </c>
      <c r="G85" s="1">
        <v>47.148880004882812</v>
      </c>
      <c r="H85" s="1">
        <v>66.587661743164062</v>
      </c>
      <c r="I85">
        <f t="shared" si="2"/>
        <v>8.7252499570123956E-3</v>
      </c>
      <c r="J85">
        <f t="shared" si="3"/>
        <v>1.8879828855133056E-2</v>
      </c>
    </row>
    <row r="86" spans="1:10">
      <c r="A86" s="1" t="s">
        <v>615</v>
      </c>
      <c r="B86" s="2">
        <v>41180</v>
      </c>
      <c r="C86" s="1" t="s">
        <v>9</v>
      </c>
      <c r="D86" s="1" t="s">
        <v>543</v>
      </c>
      <c r="E86">
        <v>3.2313692629099284</v>
      </c>
      <c r="F86" s="1">
        <v>33.671932220458984</v>
      </c>
      <c r="G86" s="1">
        <v>39.474689483642578</v>
      </c>
      <c r="H86" s="1">
        <v>492.8486328125</v>
      </c>
      <c r="I86">
        <f t="shared" si="2"/>
        <v>9.7920280694240251E-3</v>
      </c>
      <c r="J86">
        <f t="shared" si="3"/>
        <v>2.8605683329772948E-2</v>
      </c>
    </row>
    <row r="87" spans="1:10">
      <c r="A87" s="1" t="s">
        <v>160</v>
      </c>
      <c r="B87" s="2">
        <v>41180</v>
      </c>
      <c r="C87" s="1" t="s">
        <v>117</v>
      </c>
      <c r="D87" s="1" t="s">
        <v>543</v>
      </c>
      <c r="E87">
        <v>5.5680077136650832</v>
      </c>
      <c r="F87" s="1">
        <v>33.708377838134766</v>
      </c>
      <c r="G87" s="1">
        <v>39.330806732177734</v>
      </c>
      <c r="H87" s="1">
        <v>799.0242919921875</v>
      </c>
      <c r="I87">
        <f t="shared" si="2"/>
        <v>1.6872750647469948E-2</v>
      </c>
      <c r="J87">
        <f t="shared" si="3"/>
        <v>3.1968145491027833E-2</v>
      </c>
    </row>
    <row r="88" spans="1:10">
      <c r="A88" s="1" t="s">
        <v>613</v>
      </c>
      <c r="B88" s="2">
        <v>41180</v>
      </c>
      <c r="C88" s="1" t="s">
        <v>175</v>
      </c>
      <c r="D88" s="1" t="s">
        <v>543</v>
      </c>
      <c r="E88">
        <v>8.5066769395639348</v>
      </c>
      <c r="F88" s="1">
        <v>33.513805389404297</v>
      </c>
      <c r="G88" s="1">
        <v>39.659797668457031</v>
      </c>
      <c r="H88" s="1">
        <v>336.73797607421875</v>
      </c>
      <c r="I88">
        <f t="shared" si="2"/>
        <v>2.5777808907769498E-2</v>
      </c>
      <c r="J88">
        <f t="shared" si="3"/>
        <v>2.6794969657897946E-2</v>
      </c>
    </row>
    <row r="89" spans="1:10">
      <c r="A89" s="1" t="s">
        <v>588</v>
      </c>
      <c r="B89" s="2">
        <v>41180</v>
      </c>
      <c r="C89" s="1" t="s">
        <v>215</v>
      </c>
      <c r="D89" s="1" t="s">
        <v>543</v>
      </c>
      <c r="E89">
        <v>9.6623796946657095</v>
      </c>
      <c r="F89" s="1">
        <v>26.703693389892578</v>
      </c>
      <c r="G89" s="1">
        <v>46.186927795410156</v>
      </c>
      <c r="H89" s="1">
        <v>822.53179931640625</v>
      </c>
      <c r="I89">
        <f t="shared" si="2"/>
        <v>2.9279938468683965E-2</v>
      </c>
      <c r="J89">
        <f t="shared" si="3"/>
        <v>2.7391145051574708E-2</v>
      </c>
    </row>
    <row r="90" spans="1:10">
      <c r="A90" s="1" t="s">
        <v>589</v>
      </c>
      <c r="B90" s="2">
        <v>41180</v>
      </c>
      <c r="C90" s="1" t="s">
        <v>235</v>
      </c>
      <c r="D90" s="1" t="s">
        <v>543</v>
      </c>
      <c r="E90">
        <v>14.024884850246439</v>
      </c>
      <c r="F90" s="1">
        <v>26.980484008789062</v>
      </c>
      <c r="G90" s="1">
        <v>45.505390167236328</v>
      </c>
      <c r="H90" s="1">
        <v>574.258544921875</v>
      </c>
      <c r="I90">
        <f t="shared" si="2"/>
        <v>4.2499651061352839E-2</v>
      </c>
      <c r="J90">
        <f t="shared" si="3"/>
        <v>2.487595210571289E-2</v>
      </c>
    </row>
    <row r="91" spans="1:10">
      <c r="A91" s="1" t="s">
        <v>556</v>
      </c>
      <c r="B91" s="2">
        <v>41179</v>
      </c>
      <c r="C91" s="1" t="s">
        <v>57</v>
      </c>
      <c r="D91" s="1" t="s">
        <v>554</v>
      </c>
      <c r="E91">
        <v>1.4010347279112056</v>
      </c>
      <c r="F91" s="1">
        <v>29.227319717407227</v>
      </c>
      <c r="G91" s="1">
        <v>51.727821350097656</v>
      </c>
      <c r="H91" s="1">
        <v>10.331355094909668</v>
      </c>
      <c r="I91">
        <f t="shared" si="2"/>
        <v>4.2455597815491079E-3</v>
      </c>
      <c r="J91">
        <f t="shared" si="3"/>
        <v>2.0279462375545503E-2</v>
      </c>
    </row>
    <row r="92" spans="1:10">
      <c r="A92" s="1" t="s">
        <v>555</v>
      </c>
      <c r="B92" s="2">
        <v>41179</v>
      </c>
      <c r="C92" s="1" t="s">
        <v>117</v>
      </c>
      <c r="D92" s="1" t="s">
        <v>554</v>
      </c>
      <c r="E92">
        <v>4.2859003394048987</v>
      </c>
      <c r="F92" s="1">
        <v>29.133943557739258</v>
      </c>
      <c r="G92" s="1">
        <v>52.190986633300781</v>
      </c>
      <c r="H92" s="1">
        <v>440.62631225585938</v>
      </c>
      <c r="I92">
        <f t="shared" si="2"/>
        <v>1.298757678607545E-2</v>
      </c>
      <c r="J92">
        <f t="shared" si="3"/>
        <v>2.4905247858428955E-2</v>
      </c>
    </row>
    <row r="93" spans="1:10">
      <c r="A93" s="1" t="s">
        <v>553</v>
      </c>
      <c r="B93" s="2">
        <v>41179</v>
      </c>
      <c r="C93" s="1" t="s">
        <v>175</v>
      </c>
      <c r="D93" s="1" t="s">
        <v>554</v>
      </c>
      <c r="E93">
        <v>7.117550243726801</v>
      </c>
      <c r="F93" s="1">
        <v>28.915214538574219</v>
      </c>
      <c r="G93" s="1">
        <v>53.076107025146484</v>
      </c>
      <c r="H93" s="1">
        <v>448.02389526367188</v>
      </c>
      <c r="I93">
        <f t="shared" si="2"/>
        <v>2.1568334071899394E-2</v>
      </c>
      <c r="J93">
        <f t="shared" si="3"/>
        <v>2.4834958489990233E-2</v>
      </c>
    </row>
    <row r="94" spans="1:10">
      <c r="A94" s="1" t="s">
        <v>634</v>
      </c>
      <c r="B94" s="2">
        <v>41233</v>
      </c>
      <c r="C94" s="1" t="s">
        <v>57</v>
      </c>
      <c r="D94" s="1" t="s">
        <v>554</v>
      </c>
      <c r="E94">
        <v>5.0151343729219512E-2</v>
      </c>
      <c r="F94" s="1">
        <v>19.740917205810547</v>
      </c>
      <c r="G94" s="1">
        <v>54.249011993408203</v>
      </c>
      <c r="H94" s="1">
        <v>18.541999816894531</v>
      </c>
      <c r="I94">
        <f t="shared" si="2"/>
        <v>1.5197376887642278E-4</v>
      </c>
      <c r="J94">
        <f t="shared" si="3"/>
        <v>1.3823340670013427E-2</v>
      </c>
    </row>
    <row r="95" spans="1:10">
      <c r="A95" s="1" t="s">
        <v>627</v>
      </c>
      <c r="B95" s="2">
        <v>41233</v>
      </c>
      <c r="C95" s="1" t="s">
        <v>57</v>
      </c>
      <c r="D95" s="1" t="s">
        <v>554</v>
      </c>
      <c r="E95">
        <v>0.74221463242001717</v>
      </c>
      <c r="F95" s="1">
        <v>17.732410430908203</v>
      </c>
      <c r="G95" s="1">
        <v>52.41021728515625</v>
      </c>
      <c r="H95" s="1">
        <v>20.581750869750977</v>
      </c>
      <c r="I95">
        <f t="shared" si="2"/>
        <v>2.2491352497576275E-3</v>
      </c>
      <c r="J95">
        <f t="shared" si="3"/>
        <v>1.2459704281806944E-2</v>
      </c>
    </row>
    <row r="96" spans="1:10">
      <c r="A96" s="1" t="s">
        <v>626</v>
      </c>
      <c r="B96" s="2">
        <v>41233</v>
      </c>
      <c r="C96" s="1" t="s">
        <v>117</v>
      </c>
      <c r="D96" s="1" t="s">
        <v>554</v>
      </c>
      <c r="E96">
        <v>0.75255941290002815</v>
      </c>
      <c r="F96" s="1">
        <v>17.720304489135742</v>
      </c>
      <c r="G96" s="1">
        <v>52.601520538330078</v>
      </c>
      <c r="H96" s="1">
        <v>603.47161865234375</v>
      </c>
      <c r="I96">
        <f t="shared" si="2"/>
        <v>2.2804830693940242E-3</v>
      </c>
      <c r="J96">
        <f t="shared" si="3"/>
        <v>1.8804850740814207E-2</v>
      </c>
    </row>
    <row r="97" spans="1:10">
      <c r="A97" s="1" t="s">
        <v>633</v>
      </c>
      <c r="B97" s="2">
        <v>41233</v>
      </c>
      <c r="C97" s="1" t="s">
        <v>117</v>
      </c>
      <c r="D97" s="1" t="s">
        <v>554</v>
      </c>
      <c r="E97">
        <v>0.93678640406411429</v>
      </c>
      <c r="F97" s="1">
        <v>19.657548904418945</v>
      </c>
      <c r="G97" s="1">
        <v>54.481494903564453</v>
      </c>
      <c r="H97" s="1">
        <v>666.85137939453125</v>
      </c>
      <c r="I97">
        <f t="shared" si="2"/>
        <v>2.8387466789821644E-3</v>
      </c>
      <c r="J97">
        <f t="shared" si="3"/>
        <v>2.0832388779449464E-2</v>
      </c>
    </row>
    <row r="98" spans="1:10">
      <c r="A98" s="1" t="s">
        <v>635</v>
      </c>
      <c r="B98" s="2">
        <v>41233</v>
      </c>
      <c r="C98" s="1" t="s">
        <v>9</v>
      </c>
      <c r="D98" s="1" t="s">
        <v>554</v>
      </c>
      <c r="E98">
        <v>1.2309525788354174</v>
      </c>
      <c r="F98" s="1">
        <v>19.744409561157227</v>
      </c>
      <c r="G98" s="1">
        <v>54.253986358642578</v>
      </c>
      <c r="H98" s="1">
        <v>7.634282112121582</v>
      </c>
      <c r="I98">
        <f t="shared" si="2"/>
        <v>3.7301593298042948E-3</v>
      </c>
      <c r="J98">
        <f t="shared" si="3"/>
        <v>1.3706856272220611E-2</v>
      </c>
    </row>
    <row r="99" spans="1:10">
      <c r="A99" s="1" t="s">
        <v>632</v>
      </c>
      <c r="B99" s="2">
        <v>41233</v>
      </c>
      <c r="C99" s="1" t="s">
        <v>175</v>
      </c>
      <c r="D99" s="1" t="s">
        <v>554</v>
      </c>
      <c r="E99">
        <v>2.4192069290390554</v>
      </c>
      <c r="F99" s="1">
        <v>19.579925537109375</v>
      </c>
      <c r="G99" s="1">
        <v>54.680667877197266</v>
      </c>
      <c r="H99" s="1">
        <v>1367.774658203125</v>
      </c>
      <c r="I99">
        <f t="shared" si="2"/>
        <v>7.3309300879971376E-3</v>
      </c>
      <c r="J99">
        <f t="shared" si="3"/>
        <v>2.8418892395019532E-2</v>
      </c>
    </row>
    <row r="100" spans="1:10">
      <c r="A100" s="1" t="s">
        <v>624</v>
      </c>
      <c r="B100" s="2">
        <v>41233</v>
      </c>
      <c r="C100" s="1" t="s">
        <v>625</v>
      </c>
      <c r="D100" s="1" t="s">
        <v>554</v>
      </c>
      <c r="E100">
        <v>3.9011428453040051</v>
      </c>
      <c r="F100" s="1">
        <v>17.587547302246094</v>
      </c>
      <c r="G100" s="1">
        <v>53.224784851074219</v>
      </c>
      <c r="H100" s="1">
        <v>999.646728515625</v>
      </c>
      <c r="I100">
        <f t="shared" si="2"/>
        <v>1.1821644985769712E-2</v>
      </c>
      <c r="J100">
        <f t="shared" si="3"/>
        <v>2.3031556979370118E-2</v>
      </c>
    </row>
    <row r="101" spans="1:10">
      <c r="A101" s="1" t="s">
        <v>623</v>
      </c>
      <c r="B101" s="2">
        <v>41233</v>
      </c>
      <c r="C101" s="1" t="s">
        <v>215</v>
      </c>
      <c r="D101" s="1" t="s">
        <v>554</v>
      </c>
      <c r="E101">
        <v>5.8004938869859073</v>
      </c>
      <c r="F101" s="1">
        <v>17.20081901550293</v>
      </c>
      <c r="G101" s="1">
        <v>54.707122802734375</v>
      </c>
      <c r="H101" s="1">
        <v>1171.0633544921875</v>
      </c>
      <c r="I101">
        <f t="shared" si="2"/>
        <v>1.7577254202987596E-2</v>
      </c>
      <c r="J101">
        <f t="shared" si="3"/>
        <v>2.4633155684661866E-2</v>
      </c>
    </row>
    <row r="102" spans="1:10">
      <c r="A102" s="1" t="s">
        <v>631</v>
      </c>
      <c r="B102" s="2">
        <v>41233</v>
      </c>
      <c r="C102" s="1" t="s">
        <v>215</v>
      </c>
      <c r="D102" s="1" t="s">
        <v>554</v>
      </c>
      <c r="E102">
        <v>6.5762795379579551</v>
      </c>
      <c r="F102" s="1">
        <v>19.477910995483398</v>
      </c>
      <c r="G102" s="1">
        <v>54.800506591796875</v>
      </c>
      <c r="H102" s="1">
        <v>683.61651611328125</v>
      </c>
      <c r="I102">
        <f t="shared" si="2"/>
        <v>1.9928119811993803E-2</v>
      </c>
      <c r="J102">
        <f t="shared" si="3"/>
        <v>2.089117861251831E-2</v>
      </c>
    </row>
    <row r="103" spans="1:10">
      <c r="A103" s="1" t="s">
        <v>481</v>
      </c>
      <c r="B103" s="2">
        <v>40724</v>
      </c>
      <c r="C103" s="1" t="s">
        <v>308</v>
      </c>
      <c r="D103" s="1" t="s">
        <v>241</v>
      </c>
      <c r="E103">
        <v>2.3028101624976949</v>
      </c>
      <c r="F103" s="1">
        <v>34.166053771972656</v>
      </c>
      <c r="G103" s="1">
        <v>33.046623229980469</v>
      </c>
      <c r="H103" s="1">
        <v>8.6093606948852539</v>
      </c>
      <c r="I103">
        <f t="shared" ref="I103:I164" si="4">(E103/10000)/0.0398</f>
        <v>5.7859551821550122E-3</v>
      </c>
      <c r="J103">
        <f>(0.00058*F103)+(0.00002*H103)</f>
        <v>1.9988498401641845E-2</v>
      </c>
    </row>
    <row r="104" spans="1:10">
      <c r="A104" s="1" t="s">
        <v>440</v>
      </c>
      <c r="B104" s="2">
        <v>40724</v>
      </c>
      <c r="C104" s="1" t="s">
        <v>308</v>
      </c>
      <c r="D104" s="1" t="s">
        <v>241</v>
      </c>
      <c r="E104">
        <v>8.0480031009072519</v>
      </c>
      <c r="F104" s="1">
        <v>38.985034942626953</v>
      </c>
      <c r="G104" s="1">
        <v>35.050945281982422</v>
      </c>
      <c r="H104" s="1">
        <v>59.767490386962891</v>
      </c>
      <c r="I104">
        <f t="shared" si="4"/>
        <v>2.0221113318862439E-2</v>
      </c>
      <c r="J104">
        <f t="shared" ref="J104:J164" si="5">(0.00058*F104)+(0.00002*H104)</f>
        <v>2.3806670074462893E-2</v>
      </c>
    </row>
    <row r="105" spans="1:10">
      <c r="A105" s="1" t="s">
        <v>483</v>
      </c>
      <c r="B105" s="2">
        <v>40724</v>
      </c>
      <c r="C105" s="1" t="s">
        <v>308</v>
      </c>
      <c r="D105" s="1" t="s">
        <v>241</v>
      </c>
      <c r="E105">
        <v>10.591352490380249</v>
      </c>
      <c r="F105" s="1">
        <v>33.484508514404297</v>
      </c>
      <c r="G105" s="1">
        <v>34.734024047851562</v>
      </c>
      <c r="H105" s="1">
        <v>57.914402008056641</v>
      </c>
      <c r="I105">
        <f t="shared" si="4"/>
        <v>2.6611438418040825E-2</v>
      </c>
      <c r="J105">
        <f t="shared" si="5"/>
        <v>2.0579302978515623E-2</v>
      </c>
    </row>
    <row r="106" spans="1:10">
      <c r="A106" s="1" t="s">
        <v>482</v>
      </c>
      <c r="B106" s="2">
        <v>40724</v>
      </c>
      <c r="C106" s="1" t="s">
        <v>306</v>
      </c>
      <c r="D106" s="1" t="s">
        <v>241</v>
      </c>
      <c r="E106">
        <v>12.46341896759893</v>
      </c>
      <c r="F106" s="1">
        <v>33.347812652587891</v>
      </c>
      <c r="G106" s="1">
        <v>35.002071380615234</v>
      </c>
      <c r="H106" s="1">
        <v>1514.044921875</v>
      </c>
      <c r="I106">
        <f t="shared" si="4"/>
        <v>3.1315123034168162E-2</v>
      </c>
      <c r="J106">
        <f t="shared" si="5"/>
        <v>4.962262977600098E-2</v>
      </c>
    </row>
    <row r="107" spans="1:10">
      <c r="A107" s="1" t="s">
        <v>484</v>
      </c>
      <c r="B107" s="2">
        <v>40724</v>
      </c>
      <c r="C107" s="1" t="s">
        <v>306</v>
      </c>
      <c r="D107" s="1" t="s">
        <v>241</v>
      </c>
      <c r="E107">
        <v>14.216670274996334</v>
      </c>
      <c r="F107" s="1">
        <v>33.841144561767578</v>
      </c>
      <c r="G107" s="1">
        <v>33.854118347167969</v>
      </c>
      <c r="H107" s="1">
        <v>1798.93994140625</v>
      </c>
      <c r="I107">
        <f t="shared" si="4"/>
        <v>3.5720277072855106E-2</v>
      </c>
      <c r="J107">
        <f t="shared" si="5"/>
        <v>5.5606662673950202E-2</v>
      </c>
    </row>
    <row r="108" spans="1:10">
      <c r="A108" s="1" t="s">
        <v>439</v>
      </c>
      <c r="B108" s="2">
        <v>40724</v>
      </c>
      <c r="C108" s="1" t="s">
        <v>306</v>
      </c>
      <c r="D108" s="1" t="s">
        <v>241</v>
      </c>
      <c r="E108">
        <v>25.788428114080549</v>
      </c>
      <c r="F108" s="1">
        <v>38.705875396728516</v>
      </c>
      <c r="G108" s="1">
        <v>35.762966156005859</v>
      </c>
      <c r="H108" s="1">
        <v>1572.70947265625</v>
      </c>
      <c r="I108">
        <f t="shared" si="4"/>
        <v>6.4795045512765201E-2</v>
      </c>
      <c r="J108">
        <f t="shared" si="5"/>
        <v>5.3903597183227542E-2</v>
      </c>
    </row>
    <row r="109" spans="1:10">
      <c r="A109" s="1" t="s">
        <v>424</v>
      </c>
      <c r="B109" s="2">
        <v>40731</v>
      </c>
      <c r="C109" s="1" t="s">
        <v>308</v>
      </c>
      <c r="D109" s="1" t="s">
        <v>241</v>
      </c>
      <c r="E109">
        <v>0.12420108448038306</v>
      </c>
      <c r="F109" s="1">
        <v>35.4808349609375</v>
      </c>
      <c r="G109" s="1">
        <v>42.595184326171875</v>
      </c>
      <c r="H109" s="1">
        <v>18.086189270019531</v>
      </c>
      <c r="I109">
        <f t="shared" si="4"/>
        <v>3.1206302633262072E-4</v>
      </c>
      <c r="J109">
        <f t="shared" si="5"/>
        <v>2.0940608062744143E-2</v>
      </c>
    </row>
    <row r="110" spans="1:10">
      <c r="A110" s="1" t="s">
        <v>421</v>
      </c>
      <c r="B110" s="2">
        <v>40731</v>
      </c>
      <c r="C110" s="1" t="s">
        <v>308</v>
      </c>
      <c r="D110" s="1" t="s">
        <v>241</v>
      </c>
      <c r="E110">
        <v>0.52056373720021587</v>
      </c>
      <c r="F110" s="1">
        <v>32.208595275878906</v>
      </c>
      <c r="G110" s="1">
        <v>46.214332580566406</v>
      </c>
      <c r="H110" s="1">
        <v>36.847774505615234</v>
      </c>
      <c r="I110">
        <f t="shared" si="4"/>
        <v>1.3079490884427534E-3</v>
      </c>
      <c r="J110">
        <f t="shared" si="5"/>
        <v>1.941794075012207E-2</v>
      </c>
    </row>
    <row r="111" spans="1:10">
      <c r="A111" s="1" t="s">
        <v>423</v>
      </c>
      <c r="B111" s="2">
        <v>40731</v>
      </c>
      <c r="C111" s="1" t="s">
        <v>308</v>
      </c>
      <c r="D111" s="1" t="s">
        <v>241</v>
      </c>
      <c r="E111">
        <v>0.67980179419534681</v>
      </c>
      <c r="F111" s="1">
        <v>34.673717498779297</v>
      </c>
      <c r="G111" s="1">
        <v>44.551536560058594</v>
      </c>
      <c r="H111" s="1">
        <v>27.021577835083008</v>
      </c>
      <c r="I111">
        <f t="shared" si="4"/>
        <v>1.7080447090335347E-3</v>
      </c>
      <c r="J111">
        <f t="shared" si="5"/>
        <v>2.0651187705993654E-2</v>
      </c>
    </row>
    <row r="112" spans="1:10">
      <c r="A112" s="1" t="s">
        <v>339</v>
      </c>
      <c r="B112" s="2">
        <v>40731</v>
      </c>
      <c r="C112" s="1" t="s">
        <v>308</v>
      </c>
      <c r="D112" s="1" t="s">
        <v>241</v>
      </c>
      <c r="E112">
        <v>2.8196050084324691</v>
      </c>
      <c r="F112" s="1">
        <v>40.917579650878906</v>
      </c>
      <c r="G112" s="1">
        <v>40.166465759277344</v>
      </c>
      <c r="H112" s="1">
        <v>28.350484848022461</v>
      </c>
      <c r="I112">
        <f t="shared" si="4"/>
        <v>7.0844346945539418E-3</v>
      </c>
      <c r="J112">
        <f t="shared" si="5"/>
        <v>2.4299205894470214E-2</v>
      </c>
    </row>
    <row r="113" spans="1:15">
      <c r="A113" s="1" t="s">
        <v>420</v>
      </c>
      <c r="B113" s="2">
        <v>40731</v>
      </c>
      <c r="C113" s="1" t="s">
        <v>306</v>
      </c>
      <c r="D113" s="1" t="s">
        <v>241</v>
      </c>
      <c r="E113">
        <v>11.176152697590455</v>
      </c>
      <c r="F113" s="1">
        <v>32.094223022460938</v>
      </c>
      <c r="G113" s="1">
        <v>46.223335266113281</v>
      </c>
      <c r="H113" s="1">
        <v>533.30584716796875</v>
      </c>
      <c r="I113">
        <f t="shared" si="4"/>
        <v>2.8080785672337828E-2</v>
      </c>
      <c r="J113">
        <f t="shared" si="5"/>
        <v>2.928076629638672E-2</v>
      </c>
    </row>
    <row r="114" spans="1:15">
      <c r="A114" s="1" t="s">
        <v>422</v>
      </c>
      <c r="B114" s="2">
        <v>40731</v>
      </c>
      <c r="C114" s="1" t="s">
        <v>306</v>
      </c>
      <c r="D114" s="1" t="s">
        <v>241</v>
      </c>
      <c r="E114">
        <v>11.884484355924823</v>
      </c>
      <c r="F114" s="1">
        <v>34.406707763671875</v>
      </c>
      <c r="G114" s="1">
        <v>44.64306640625</v>
      </c>
      <c r="H114" s="1">
        <v>1287.3787841796875</v>
      </c>
      <c r="I114">
        <f t="shared" si="4"/>
        <v>2.9860513457097539E-2</v>
      </c>
      <c r="J114">
        <f t="shared" si="5"/>
        <v>4.5703466186523441E-2</v>
      </c>
    </row>
    <row r="115" spans="1:15">
      <c r="A115" s="1" t="s">
        <v>425</v>
      </c>
      <c r="B115" s="2">
        <v>40731</v>
      </c>
      <c r="C115" s="1" t="s">
        <v>306</v>
      </c>
      <c r="D115" s="1" t="s">
        <v>241</v>
      </c>
      <c r="E115">
        <v>12.782019537706113</v>
      </c>
      <c r="F115" s="1">
        <v>35.673980712890625</v>
      </c>
      <c r="G115" s="1">
        <v>41.5621337890625</v>
      </c>
      <c r="H115" s="1">
        <v>1270.94384765625</v>
      </c>
      <c r="I115">
        <f t="shared" si="4"/>
        <v>3.211562697916108E-2</v>
      </c>
      <c r="J115">
        <f t="shared" si="5"/>
        <v>4.610978576660156E-2</v>
      </c>
    </row>
    <row r="116" spans="1:15">
      <c r="A116" s="1" t="s">
        <v>338</v>
      </c>
      <c r="B116" s="2">
        <v>40731</v>
      </c>
      <c r="C116" s="1" t="s">
        <v>306</v>
      </c>
      <c r="D116" s="1" t="s">
        <v>241</v>
      </c>
      <c r="E116">
        <v>20.763923410845685</v>
      </c>
      <c r="F116" s="1">
        <v>40.668834686279297</v>
      </c>
      <c r="G116" s="1">
        <v>40.659992218017578</v>
      </c>
      <c r="H116" s="1">
        <v>1514.8209228515625</v>
      </c>
      <c r="I116">
        <f t="shared" si="4"/>
        <v>5.2170661836295686E-2</v>
      </c>
      <c r="J116">
        <f t="shared" si="5"/>
        <v>5.3884342575073241E-2</v>
      </c>
    </row>
    <row r="117" spans="1:15">
      <c r="A117" s="1" t="s">
        <v>385</v>
      </c>
      <c r="B117" s="2">
        <v>40732</v>
      </c>
      <c r="C117" s="1" t="s">
        <v>308</v>
      </c>
      <c r="D117" s="1" t="s">
        <v>241</v>
      </c>
      <c r="E117">
        <v>6.098353783429606E-2</v>
      </c>
      <c r="F117" s="1">
        <v>39.959438323974609</v>
      </c>
      <c r="G117" s="1">
        <v>51.896949768066406</v>
      </c>
      <c r="H117" s="1">
        <v>9.6435480117797852</v>
      </c>
      <c r="I117">
        <f t="shared" si="4"/>
        <v>1.5322496943290467E-4</v>
      </c>
      <c r="J117">
        <f t="shared" si="5"/>
        <v>2.3369345188140871E-2</v>
      </c>
    </row>
    <row r="118" spans="1:15">
      <c r="A118" s="1" t="s">
        <v>307</v>
      </c>
      <c r="B118" s="2">
        <v>40732</v>
      </c>
      <c r="C118" s="1" t="s">
        <v>308</v>
      </c>
      <c r="D118" s="1" t="s">
        <v>241</v>
      </c>
      <c r="E118">
        <v>0.5362566763468789</v>
      </c>
      <c r="F118" s="1">
        <v>34.494739532470703</v>
      </c>
      <c r="G118" s="1">
        <v>51.769191741943359</v>
      </c>
      <c r="H118" s="1">
        <v>4.0424652099609375</v>
      </c>
      <c r="I118">
        <f t="shared" si="4"/>
        <v>1.3473785837861279E-3</v>
      </c>
      <c r="J118">
        <f t="shared" si="5"/>
        <v>2.0087798233032226E-2</v>
      </c>
    </row>
    <row r="119" spans="1:15">
      <c r="A119" s="1" t="s">
        <v>383</v>
      </c>
      <c r="B119" s="2">
        <v>40732</v>
      </c>
      <c r="C119" s="1" t="s">
        <v>308</v>
      </c>
      <c r="D119" s="1" t="s">
        <v>241</v>
      </c>
      <c r="E119">
        <v>2.339954821155342</v>
      </c>
      <c r="F119" s="1">
        <v>38.548614501953125</v>
      </c>
      <c r="G119" s="1">
        <v>51.87762451171875</v>
      </c>
      <c r="H119" s="1">
        <v>28.798376083374023</v>
      </c>
      <c r="I119">
        <f t="shared" si="4"/>
        <v>5.8792834702395529E-3</v>
      </c>
      <c r="J119">
        <f t="shared" si="5"/>
        <v>2.2934163932800292E-2</v>
      </c>
    </row>
    <row r="120" spans="1:15">
      <c r="A120" s="1" t="s">
        <v>310</v>
      </c>
      <c r="B120" s="2">
        <v>40732</v>
      </c>
      <c r="C120" s="1" t="s">
        <v>308</v>
      </c>
      <c r="D120" s="1" t="s">
        <v>241</v>
      </c>
      <c r="E120">
        <v>3.7558086073991128</v>
      </c>
      <c r="F120" s="1">
        <v>36.966560363769531</v>
      </c>
      <c r="G120" s="1">
        <v>49.385322570800781</v>
      </c>
      <c r="H120" s="1">
        <v>20.548652648925781</v>
      </c>
      <c r="I120">
        <f t="shared" si="4"/>
        <v>9.436705043716364E-3</v>
      </c>
      <c r="J120">
        <f t="shared" si="5"/>
        <v>2.1851578063964844E-2</v>
      </c>
    </row>
    <row r="121" spans="1:15">
      <c r="A121" s="1" t="s">
        <v>305</v>
      </c>
      <c r="B121" s="2">
        <v>40732</v>
      </c>
      <c r="C121" s="1" t="s">
        <v>306</v>
      </c>
      <c r="D121" s="1" t="s">
        <v>241</v>
      </c>
      <c r="E121">
        <v>8.0746131062922135</v>
      </c>
      <c r="F121" s="1">
        <v>34.272754669189453</v>
      </c>
      <c r="G121" s="1">
        <v>52.321052551269531</v>
      </c>
      <c r="H121" s="1">
        <v>1230.2191162109375</v>
      </c>
      <c r="I121">
        <f t="shared" si="4"/>
        <v>2.0287972628874908E-2</v>
      </c>
      <c r="J121">
        <f t="shared" si="5"/>
        <v>4.4482580032348631E-2</v>
      </c>
    </row>
    <row r="122" spans="1:15">
      <c r="A122" s="1" t="s">
        <v>382</v>
      </c>
      <c r="B122" s="2">
        <v>40732</v>
      </c>
      <c r="C122" s="1" t="s">
        <v>306</v>
      </c>
      <c r="D122" s="1" t="s">
        <v>241</v>
      </c>
      <c r="E122">
        <v>9.8901692153917313</v>
      </c>
      <c r="F122" s="1">
        <v>38.111454010009766</v>
      </c>
      <c r="G122" s="1">
        <v>51.776302337646484</v>
      </c>
      <c r="H122" s="1">
        <v>1356.5450439453125</v>
      </c>
      <c r="I122">
        <f t="shared" si="4"/>
        <v>2.4849671395456612E-2</v>
      </c>
      <c r="J122">
        <f t="shared" si="5"/>
        <v>4.923554420471192E-2</v>
      </c>
    </row>
    <row r="123" spans="1:15">
      <c r="A123" s="1" t="s">
        <v>384</v>
      </c>
      <c r="B123" s="2">
        <v>40732</v>
      </c>
      <c r="C123" s="1" t="s">
        <v>306</v>
      </c>
      <c r="D123" s="1" t="s">
        <v>241</v>
      </c>
      <c r="E123">
        <v>14.204169560765111</v>
      </c>
      <c r="F123" s="1">
        <v>39.982948303222656</v>
      </c>
      <c r="G123" s="1">
        <v>52.264434814453125</v>
      </c>
      <c r="H123" s="1">
        <v>1778.993896484375</v>
      </c>
      <c r="I123">
        <f t="shared" si="4"/>
        <v>3.5688868243128419E-2</v>
      </c>
      <c r="J123">
        <f t="shared" si="5"/>
        <v>5.8769987945556643E-2</v>
      </c>
    </row>
    <row r="124" spans="1:15">
      <c r="A124" s="1" t="s">
        <v>309</v>
      </c>
      <c r="B124" s="2">
        <v>40732</v>
      </c>
      <c r="C124" s="1" t="s">
        <v>306</v>
      </c>
      <c r="D124" s="1" t="s">
        <v>241</v>
      </c>
      <c r="E124">
        <v>17.301917593220072</v>
      </c>
      <c r="F124" s="1">
        <v>36.364383697509766</v>
      </c>
      <c r="G124" s="1">
        <v>50.670116424560547</v>
      </c>
      <c r="H124" s="1">
        <v>1629.532958984375</v>
      </c>
      <c r="I124">
        <f t="shared" si="4"/>
        <v>4.3472154756834351E-2</v>
      </c>
      <c r="J124">
        <f t="shared" si="5"/>
        <v>5.3682001724243165E-2</v>
      </c>
    </row>
    <row r="125" spans="1:15">
      <c r="A125" s="1" t="s">
        <v>311</v>
      </c>
      <c r="B125" s="2">
        <v>40732</v>
      </c>
      <c r="C125" s="1" t="s">
        <v>306</v>
      </c>
      <c r="D125" s="1" t="s">
        <v>241</v>
      </c>
      <c r="E125">
        <v>18.360368713222581</v>
      </c>
      <c r="F125" s="1">
        <v>38.649982452392578</v>
      </c>
      <c r="G125" s="1">
        <v>47.468204498291016</v>
      </c>
      <c r="H125" s="1">
        <v>1561.7659912109375</v>
      </c>
      <c r="I125">
        <f t="shared" si="4"/>
        <v>4.6131579681463773E-2</v>
      </c>
      <c r="J125">
        <f t="shared" si="5"/>
        <v>5.3652309646606444E-2</v>
      </c>
    </row>
    <row r="126" spans="1:15">
      <c r="A126" s="1" t="s">
        <v>459</v>
      </c>
      <c r="B126" s="2">
        <v>40738</v>
      </c>
      <c r="C126" s="1" t="s">
        <v>308</v>
      </c>
      <c r="D126" s="1" t="s">
        <v>241</v>
      </c>
      <c r="E126">
        <v>0.28922044817117304</v>
      </c>
      <c r="F126" s="1">
        <v>29.308679580688477</v>
      </c>
      <c r="G126" s="1">
        <v>47.587421417236328</v>
      </c>
      <c r="H126" s="1">
        <v>10.849493026733398</v>
      </c>
      <c r="I126">
        <f t="shared" si="4"/>
        <v>7.2668454314365083E-4</v>
      </c>
      <c r="J126">
        <f t="shared" si="5"/>
        <v>1.7216024017333985E-2</v>
      </c>
      <c r="O126" t="s">
        <v>659</v>
      </c>
    </row>
    <row r="127" spans="1:15">
      <c r="A127" s="1" t="s">
        <v>461</v>
      </c>
      <c r="B127" s="2">
        <v>40738</v>
      </c>
      <c r="C127" s="1" t="s">
        <v>308</v>
      </c>
      <c r="D127" s="1" t="s">
        <v>241</v>
      </c>
      <c r="E127">
        <v>0.83571205794247494</v>
      </c>
      <c r="F127" s="1">
        <v>31.037824630737305</v>
      </c>
      <c r="G127" s="1">
        <v>48.934959411621094</v>
      </c>
      <c r="H127" s="1">
        <v>30.857950210571289</v>
      </c>
      <c r="I127">
        <f t="shared" si="4"/>
        <v>2.0997790400564694E-3</v>
      </c>
      <c r="J127">
        <f t="shared" si="5"/>
        <v>1.8619097290039063E-2</v>
      </c>
    </row>
    <row r="128" spans="1:15">
      <c r="A128" s="1" t="s">
        <v>453</v>
      </c>
      <c r="B128" s="2">
        <v>40738</v>
      </c>
      <c r="C128" s="1" t="s">
        <v>308</v>
      </c>
      <c r="D128" s="1" t="s">
        <v>241</v>
      </c>
      <c r="E128">
        <v>0.8376598421091338</v>
      </c>
      <c r="F128" s="1">
        <v>25.227436065673828</v>
      </c>
      <c r="G128" s="1">
        <v>53.6922607421875</v>
      </c>
      <c r="H128" s="1">
        <v>9.4122762680053711</v>
      </c>
      <c r="I128">
        <f t="shared" si="4"/>
        <v>2.1046729701234518E-3</v>
      </c>
      <c r="J128">
        <f t="shared" si="5"/>
        <v>1.4820158443450929E-2</v>
      </c>
    </row>
    <row r="129" spans="1:10">
      <c r="A129" s="1" t="s">
        <v>456</v>
      </c>
      <c r="B129" s="2">
        <v>40738</v>
      </c>
      <c r="C129" s="1" t="s">
        <v>308</v>
      </c>
      <c r="D129" s="1" t="s">
        <v>241</v>
      </c>
      <c r="E129">
        <v>0.93701178699736365</v>
      </c>
      <c r="F129" s="1">
        <v>26.658815383911133</v>
      </c>
      <c r="G129" s="1">
        <v>49.252681732177734</v>
      </c>
      <c r="H129" s="1">
        <v>6.4576587677001953</v>
      </c>
      <c r="I129">
        <f t="shared" si="4"/>
        <v>2.3543009723551848E-3</v>
      </c>
      <c r="J129">
        <f t="shared" si="5"/>
        <v>1.5591266098022461E-2</v>
      </c>
    </row>
    <row r="130" spans="1:10">
      <c r="A130" s="1" t="s">
        <v>458</v>
      </c>
      <c r="B130" s="2">
        <v>40738</v>
      </c>
      <c r="C130" s="1" t="s">
        <v>308</v>
      </c>
      <c r="D130" s="1" t="s">
        <v>241</v>
      </c>
      <c r="E130">
        <v>1.6296661286061709</v>
      </c>
      <c r="F130" s="1">
        <v>27.861669540405273</v>
      </c>
      <c r="G130" s="1">
        <v>48.016532897949219</v>
      </c>
      <c r="H130" s="1">
        <v>4.289154052734375</v>
      </c>
      <c r="I130">
        <f t="shared" si="4"/>
        <v>4.0946385140858558E-3</v>
      </c>
      <c r="J130">
        <f t="shared" si="5"/>
        <v>1.6245551414489745E-2</v>
      </c>
    </row>
    <row r="131" spans="1:10">
      <c r="A131" s="1" t="s">
        <v>455</v>
      </c>
      <c r="B131" s="2">
        <v>40738</v>
      </c>
      <c r="C131" s="1" t="s">
        <v>306</v>
      </c>
      <c r="D131" s="1" t="s">
        <v>241</v>
      </c>
      <c r="E131">
        <v>8.5713388295666224</v>
      </c>
      <c r="F131" s="1">
        <v>26.479852676391602</v>
      </c>
      <c r="G131" s="1">
        <v>49.751613616943359</v>
      </c>
      <c r="H131" s="1">
        <v>581.0753173828125</v>
      </c>
      <c r="I131">
        <f t="shared" si="4"/>
        <v>2.1536027209966387E-2</v>
      </c>
      <c r="J131">
        <f t="shared" si="5"/>
        <v>2.697982089996338E-2</v>
      </c>
    </row>
    <row r="132" spans="1:10">
      <c r="A132" s="1" t="s">
        <v>454</v>
      </c>
      <c r="B132" s="2">
        <v>40738</v>
      </c>
      <c r="C132" s="1" t="s">
        <v>306</v>
      </c>
      <c r="D132" s="1" t="s">
        <v>241</v>
      </c>
      <c r="E132">
        <v>10.252963646761579</v>
      </c>
      <c r="F132" s="1">
        <v>25.608108520507812</v>
      </c>
      <c r="G132" s="1">
        <v>52.151176452636719</v>
      </c>
      <c r="H132" s="1">
        <v>1096.4383544921875</v>
      </c>
      <c r="I132">
        <f t="shared" si="4"/>
        <v>2.5761215192868288E-2</v>
      </c>
      <c r="J132">
        <f t="shared" si="5"/>
        <v>3.6781470031738282E-2</v>
      </c>
    </row>
    <row r="133" spans="1:10">
      <c r="A133" s="1" t="s">
        <v>457</v>
      </c>
      <c r="B133" s="2">
        <v>40738</v>
      </c>
      <c r="C133" s="1" t="s">
        <v>306</v>
      </c>
      <c r="D133" s="1" t="s">
        <v>241</v>
      </c>
      <c r="E133">
        <v>12.449314475329111</v>
      </c>
      <c r="F133" s="1">
        <v>27.525156021118164</v>
      </c>
      <c r="G133" s="1">
        <v>48.844627380371094</v>
      </c>
      <c r="H133" s="1">
        <v>1205.6646728515625</v>
      </c>
      <c r="I133">
        <f t="shared" si="4"/>
        <v>3.1279684611379671E-2</v>
      </c>
      <c r="J133">
        <f t="shared" si="5"/>
        <v>4.0077883949279788E-2</v>
      </c>
    </row>
    <row r="134" spans="1:10">
      <c r="A134" s="1" t="s">
        <v>462</v>
      </c>
      <c r="B134" s="2">
        <v>40738</v>
      </c>
      <c r="C134" s="1" t="s">
        <v>306</v>
      </c>
      <c r="D134" s="1" t="s">
        <v>241</v>
      </c>
      <c r="E134">
        <v>13.735943597987955</v>
      </c>
      <c r="F134" s="1">
        <v>32.710975646972656</v>
      </c>
      <c r="G134" s="1">
        <v>48.18695068359375</v>
      </c>
      <c r="H134" s="1">
        <v>1722.2340087890625</v>
      </c>
      <c r="I134">
        <f t="shared" si="4"/>
        <v>3.4512421100472243E-2</v>
      </c>
      <c r="J134">
        <f t="shared" si="5"/>
        <v>5.3417046051025395E-2</v>
      </c>
    </row>
    <row r="135" spans="1:10">
      <c r="A135" s="1" t="s">
        <v>460</v>
      </c>
      <c r="B135" s="2">
        <v>40738</v>
      </c>
      <c r="C135" s="1" t="s">
        <v>306</v>
      </c>
      <c r="D135" s="1" t="s">
        <v>241</v>
      </c>
      <c r="E135">
        <v>19.336020770305872</v>
      </c>
      <c r="F135" s="1">
        <v>30.416984558105469</v>
      </c>
      <c r="G135" s="1">
        <v>44.99908447265625</v>
      </c>
      <c r="H135" s="1">
        <v>1657.7286376953125</v>
      </c>
      <c r="I135">
        <f t="shared" si="4"/>
        <v>4.8582966759562488E-2</v>
      </c>
      <c r="J135">
        <f t="shared" si="5"/>
        <v>5.0796423797607418E-2</v>
      </c>
    </row>
    <row r="136" spans="1:10">
      <c r="A136" s="1" t="s">
        <v>364</v>
      </c>
      <c r="B136" s="2">
        <v>40745</v>
      </c>
      <c r="C136" s="1" t="s">
        <v>308</v>
      </c>
      <c r="D136" s="1" t="s">
        <v>241</v>
      </c>
      <c r="E136">
        <v>0.12550659985533899</v>
      </c>
      <c r="F136" s="1">
        <v>37.751277923583984</v>
      </c>
      <c r="G136" s="1">
        <v>41.003314971923828</v>
      </c>
      <c r="H136" s="1">
        <v>7.2845468521118164</v>
      </c>
      <c r="I136">
        <f t="shared" si="4"/>
        <v>3.153432157169321E-4</v>
      </c>
      <c r="J136">
        <f t="shared" si="5"/>
        <v>2.2041432132720949E-2</v>
      </c>
    </row>
    <row r="137" spans="1:10">
      <c r="A137" s="1" t="s">
        <v>362</v>
      </c>
      <c r="B137" s="2">
        <v>40745</v>
      </c>
      <c r="C137" s="1" t="s">
        <v>308</v>
      </c>
      <c r="D137" s="1" t="s">
        <v>241</v>
      </c>
      <c r="E137">
        <v>0.93308872752496808</v>
      </c>
      <c r="F137" s="1">
        <v>35.324897766113281</v>
      </c>
      <c r="G137" s="1">
        <v>47.119434356689453</v>
      </c>
      <c r="H137" s="1">
        <v>11.080944061279297</v>
      </c>
      <c r="I137">
        <f t="shared" si="4"/>
        <v>2.3444440390074576E-3</v>
      </c>
      <c r="J137">
        <f t="shared" si="5"/>
        <v>2.0710059585571289E-2</v>
      </c>
    </row>
    <row r="138" spans="1:10">
      <c r="A138" s="1" t="s">
        <v>360</v>
      </c>
      <c r="B138" s="2">
        <v>40745</v>
      </c>
      <c r="C138" s="1" t="s">
        <v>308</v>
      </c>
      <c r="D138" s="1" t="s">
        <v>241</v>
      </c>
      <c r="E138">
        <v>4.6768017273726432</v>
      </c>
      <c r="F138" s="1">
        <v>34.353378295898438</v>
      </c>
      <c r="G138" s="1">
        <v>48.647811889648438</v>
      </c>
      <c r="H138" s="1">
        <v>52.234153747558594</v>
      </c>
      <c r="I138">
        <f t="shared" si="4"/>
        <v>1.1750758108976489E-2</v>
      </c>
      <c r="J138">
        <f t="shared" si="5"/>
        <v>2.0969642486572265E-2</v>
      </c>
    </row>
    <row r="139" spans="1:10">
      <c r="A139" s="1" t="s">
        <v>359</v>
      </c>
      <c r="B139" s="2">
        <v>40745</v>
      </c>
      <c r="C139" s="1" t="s">
        <v>306</v>
      </c>
      <c r="D139" s="1" t="s">
        <v>241</v>
      </c>
      <c r="E139">
        <v>10.917983607692388</v>
      </c>
      <c r="F139" s="1">
        <v>34.177291870117188</v>
      </c>
      <c r="G139" s="1">
        <v>48.570568084716797</v>
      </c>
      <c r="H139" s="1">
        <v>167.93284606933594</v>
      </c>
      <c r="I139">
        <f t="shared" si="4"/>
        <v>2.743211961731756E-2</v>
      </c>
      <c r="J139">
        <f t="shared" si="5"/>
        <v>2.3181486206054688E-2</v>
      </c>
    </row>
    <row r="140" spans="1:10">
      <c r="A140" s="1" t="s">
        <v>361</v>
      </c>
      <c r="B140" s="2">
        <v>40745</v>
      </c>
      <c r="C140" s="1" t="s">
        <v>306</v>
      </c>
      <c r="D140" s="1" t="s">
        <v>241</v>
      </c>
      <c r="E140">
        <v>14.183068592607347</v>
      </c>
      <c r="F140" s="1">
        <v>35.427581787109375</v>
      </c>
      <c r="G140" s="1">
        <v>47.330707550048828</v>
      </c>
      <c r="H140" s="1">
        <v>1119.559326171875</v>
      </c>
      <c r="I140">
        <f t="shared" si="4"/>
        <v>3.5635850735194333E-2</v>
      </c>
      <c r="J140">
        <f t="shared" si="5"/>
        <v>4.2939183959960936E-2</v>
      </c>
    </row>
    <row r="141" spans="1:10">
      <c r="A141" s="1" t="s">
        <v>363</v>
      </c>
      <c r="B141" s="2">
        <v>40745</v>
      </c>
      <c r="C141" s="1" t="s">
        <v>306</v>
      </c>
      <c r="D141" s="1" t="s">
        <v>241</v>
      </c>
      <c r="E141">
        <v>17.219823666269846</v>
      </c>
      <c r="F141" s="1">
        <v>38.097240447998047</v>
      </c>
      <c r="G141" s="1">
        <v>40.634601593017578</v>
      </c>
      <c r="H141" s="1">
        <v>1310.1256103515625</v>
      </c>
      <c r="I141">
        <f t="shared" si="4"/>
        <v>4.3265888608718203E-2</v>
      </c>
      <c r="J141">
        <f t="shared" si="5"/>
        <v>4.8298911666870115E-2</v>
      </c>
    </row>
    <row r="142" spans="1:10">
      <c r="A142" s="1" t="s">
        <v>533</v>
      </c>
      <c r="B142" s="2">
        <v>40814</v>
      </c>
      <c r="C142" s="1" t="s">
        <v>516</v>
      </c>
      <c r="D142" s="1" t="s">
        <v>241</v>
      </c>
      <c r="E142">
        <v>12.491845594250046</v>
      </c>
      <c r="F142" s="1">
        <v>33.7294921875</v>
      </c>
      <c r="G142" s="1">
        <v>38.246891021728516</v>
      </c>
      <c r="H142" s="1">
        <v>26.19447135925293</v>
      </c>
      <c r="I142">
        <f t="shared" si="4"/>
        <v>3.1386546719221219E-2</v>
      </c>
      <c r="J142">
        <f t="shared" si="5"/>
        <v>2.0086994895935059E-2</v>
      </c>
    </row>
    <row r="143" spans="1:10">
      <c r="A143" s="1" t="s">
        <v>534</v>
      </c>
      <c r="B143" s="2">
        <v>40814</v>
      </c>
      <c r="C143" s="1" t="s">
        <v>306</v>
      </c>
      <c r="D143" s="1" t="s">
        <v>241</v>
      </c>
      <c r="E143">
        <v>13.524921830325363</v>
      </c>
      <c r="F143" s="1">
        <v>33.789390563964844</v>
      </c>
      <c r="G143" s="1">
        <v>38.115772247314453</v>
      </c>
      <c r="H143" s="1">
        <v>85.752784729003906</v>
      </c>
      <c r="I143">
        <f t="shared" si="4"/>
        <v>3.3982215654083825E-2</v>
      </c>
      <c r="J143">
        <f t="shared" si="5"/>
        <v>2.1312902221679687E-2</v>
      </c>
    </row>
    <row r="144" spans="1:10">
      <c r="A144" s="1" t="s">
        <v>89</v>
      </c>
      <c r="B144" s="2">
        <v>40926</v>
      </c>
      <c r="C144" s="1" t="s">
        <v>57</v>
      </c>
      <c r="D144" s="1" t="s">
        <v>241</v>
      </c>
      <c r="E144">
        <v>0.23435671198930014</v>
      </c>
      <c r="F144" s="1">
        <v>20.442682266235352</v>
      </c>
      <c r="G144" s="1">
        <v>43.126091003417969</v>
      </c>
      <c r="H144" s="1">
        <v>24.038665771484375</v>
      </c>
      <c r="I144">
        <f t="shared" si="4"/>
        <v>5.8883595977211086E-4</v>
      </c>
      <c r="J144">
        <f t="shared" si="5"/>
        <v>1.2337529029846191E-2</v>
      </c>
    </row>
    <row r="145" spans="1:10">
      <c r="A145" s="1" t="s">
        <v>95</v>
      </c>
      <c r="B145" s="2">
        <v>40926</v>
      </c>
      <c r="C145" s="1" t="s">
        <v>57</v>
      </c>
      <c r="D145" s="1" t="s">
        <v>241</v>
      </c>
      <c r="E145">
        <v>0.3247979022249724</v>
      </c>
      <c r="F145" s="1">
        <v>28.03350830078125</v>
      </c>
      <c r="G145" s="1">
        <v>31.414800643920898</v>
      </c>
      <c r="H145" s="1">
        <v>5.4739236831665039</v>
      </c>
      <c r="I145">
        <f t="shared" si="4"/>
        <v>8.1607513121852355E-4</v>
      </c>
      <c r="J145">
        <f t="shared" si="5"/>
        <v>1.6368913288116457E-2</v>
      </c>
    </row>
    <row r="146" spans="1:10">
      <c r="A146" s="1" t="s">
        <v>90</v>
      </c>
      <c r="B146" s="2">
        <v>40926</v>
      </c>
      <c r="C146" s="1" t="s">
        <v>57</v>
      </c>
      <c r="D146" s="1" t="s">
        <v>241</v>
      </c>
      <c r="E146">
        <v>0.39103645765027789</v>
      </c>
      <c r="F146" s="1">
        <v>22.190715789794922</v>
      </c>
      <c r="G146" s="1">
        <v>44.972026824951172</v>
      </c>
      <c r="H146" s="1">
        <v>44.522647857666016</v>
      </c>
      <c r="I146">
        <f t="shared" si="4"/>
        <v>9.8250366243788408E-4</v>
      </c>
      <c r="J146">
        <f t="shared" si="5"/>
        <v>1.3761068115234375E-2</v>
      </c>
    </row>
    <row r="147" spans="1:10">
      <c r="A147" s="1" t="s">
        <v>148</v>
      </c>
      <c r="B147" s="2">
        <v>40926</v>
      </c>
      <c r="C147" s="1" t="s">
        <v>117</v>
      </c>
      <c r="D147" s="1" t="s">
        <v>241</v>
      </c>
      <c r="E147">
        <v>0.6051235611608009</v>
      </c>
      <c r="F147" s="1">
        <v>20.423656463623047</v>
      </c>
      <c r="G147" s="1">
        <v>43.474567413330078</v>
      </c>
      <c r="H147" s="1">
        <v>63.500324249267578</v>
      </c>
      <c r="I147">
        <f t="shared" si="4"/>
        <v>1.5204109576904545E-3</v>
      </c>
      <c r="J147">
        <f t="shared" si="5"/>
        <v>1.3115727233886718E-2</v>
      </c>
    </row>
    <row r="148" spans="1:10">
      <c r="A148" s="1" t="s">
        <v>149</v>
      </c>
      <c r="B148" s="2">
        <v>40926</v>
      </c>
      <c r="C148" s="1" t="s">
        <v>117</v>
      </c>
      <c r="D148" s="1" t="s">
        <v>241</v>
      </c>
      <c r="E148">
        <v>2.2139129757124079</v>
      </c>
      <c r="F148" s="1">
        <v>22.090404510498047</v>
      </c>
      <c r="G148" s="1">
        <v>45.043369293212891</v>
      </c>
      <c r="H148" s="1">
        <v>1267.9293212890625</v>
      </c>
      <c r="I148">
        <f t="shared" si="4"/>
        <v>5.562595416362834E-3</v>
      </c>
      <c r="J148">
        <f t="shared" si="5"/>
        <v>3.8171021041870118E-2</v>
      </c>
    </row>
    <row r="149" spans="1:10">
      <c r="A149" s="1" t="s">
        <v>195</v>
      </c>
      <c r="B149" s="2">
        <v>40926</v>
      </c>
      <c r="C149" s="1" t="s">
        <v>175</v>
      </c>
      <c r="D149" s="1" t="s">
        <v>241</v>
      </c>
      <c r="E149">
        <v>2.2183557495188371</v>
      </c>
      <c r="F149" s="1">
        <v>20.407295227050781</v>
      </c>
      <c r="G149" s="1">
        <v>43.659931182861328</v>
      </c>
      <c r="H149" s="1">
        <v>103.73738861083984</v>
      </c>
      <c r="I149">
        <f t="shared" si="4"/>
        <v>5.5737581646201932E-3</v>
      </c>
      <c r="J149">
        <f t="shared" si="5"/>
        <v>1.3910979003906251E-2</v>
      </c>
    </row>
    <row r="150" spans="1:10">
      <c r="A150" s="1" t="s">
        <v>154</v>
      </c>
      <c r="B150" s="2">
        <v>40926</v>
      </c>
      <c r="C150" s="1" t="s">
        <v>117</v>
      </c>
      <c r="D150" s="1" t="s">
        <v>241</v>
      </c>
      <c r="E150">
        <v>2.2436463910919779</v>
      </c>
      <c r="F150" s="1">
        <v>28.114774703979492</v>
      </c>
      <c r="G150" s="1">
        <v>31.356454849243164</v>
      </c>
      <c r="H150" s="1">
        <v>47.940464019775391</v>
      </c>
      <c r="I150">
        <f t="shared" si="4"/>
        <v>5.6373024901808485E-3</v>
      </c>
      <c r="J150">
        <f t="shared" si="5"/>
        <v>1.7265378608703613E-2</v>
      </c>
    </row>
    <row r="151" spans="1:10">
      <c r="A151" s="1" t="s">
        <v>223</v>
      </c>
      <c r="B151" s="2">
        <v>40926</v>
      </c>
      <c r="C151" s="1" t="s">
        <v>215</v>
      </c>
      <c r="D151" s="1" t="s">
        <v>241</v>
      </c>
      <c r="E151">
        <v>2.3141597911321434</v>
      </c>
      <c r="F151" s="1">
        <v>20.426862716674805</v>
      </c>
      <c r="G151" s="1">
        <v>43.764678955078125</v>
      </c>
      <c r="H151" s="1">
        <v>56.949867248535156</v>
      </c>
      <c r="I151">
        <f t="shared" si="4"/>
        <v>5.8144718370154351E-3</v>
      </c>
      <c r="J151">
        <f t="shared" si="5"/>
        <v>1.298657772064209E-2</v>
      </c>
    </row>
    <row r="152" spans="1:10">
      <c r="A152" s="1" t="s">
        <v>196</v>
      </c>
      <c r="B152" s="2">
        <v>40926</v>
      </c>
      <c r="C152" s="1" t="s">
        <v>175</v>
      </c>
      <c r="D152" s="1" t="s">
        <v>241</v>
      </c>
      <c r="E152">
        <v>3.1643857143191627</v>
      </c>
      <c r="F152" s="1">
        <v>21.781827926635742</v>
      </c>
      <c r="G152" s="1">
        <v>45.483844757080078</v>
      </c>
      <c r="H152" s="1">
        <v>531.764892578125</v>
      </c>
      <c r="I152">
        <f t="shared" si="4"/>
        <v>7.950717875173775E-3</v>
      </c>
      <c r="J152">
        <f t="shared" si="5"/>
        <v>2.3268758049011233E-2</v>
      </c>
    </row>
    <row r="153" spans="1:10">
      <c r="A153" s="1" t="s">
        <v>201</v>
      </c>
      <c r="B153" s="2">
        <v>40926</v>
      </c>
      <c r="C153" s="1" t="s">
        <v>175</v>
      </c>
      <c r="D153" s="1" t="s">
        <v>241</v>
      </c>
      <c r="E153">
        <v>5.3976078233560667</v>
      </c>
      <c r="F153" s="1">
        <v>28.026107788085938</v>
      </c>
      <c r="G153" s="1">
        <v>31.743343353271484</v>
      </c>
      <c r="H153" s="1">
        <v>353.69821166992188</v>
      </c>
      <c r="I153">
        <f t="shared" si="4"/>
        <v>1.3561828701899665E-2</v>
      </c>
      <c r="J153">
        <f t="shared" si="5"/>
        <v>2.3329106750488281E-2</v>
      </c>
    </row>
    <row r="154" spans="1:10">
      <c r="A154" s="1" t="s">
        <v>278</v>
      </c>
      <c r="B154" s="2">
        <v>41045</v>
      </c>
      <c r="C154" s="1">
        <v>50</v>
      </c>
      <c r="D154" s="1" t="s">
        <v>241</v>
      </c>
      <c r="E154">
        <v>1.223788456569284</v>
      </c>
      <c r="F154" s="1">
        <v>39.863113403320312</v>
      </c>
      <c r="G154" s="1">
        <v>27.763149261474609</v>
      </c>
      <c r="H154" s="1">
        <v>108.74359893798828</v>
      </c>
      <c r="I154">
        <f t="shared" si="4"/>
        <v>3.0748453682645327E-3</v>
      </c>
      <c r="J154">
        <f t="shared" si="5"/>
        <v>2.5295477752685546E-2</v>
      </c>
    </row>
    <row r="155" spans="1:10">
      <c r="A155" s="1" t="s">
        <v>284</v>
      </c>
      <c r="B155" s="2">
        <v>41045</v>
      </c>
      <c r="C155" s="1">
        <v>50</v>
      </c>
      <c r="D155" s="1" t="s">
        <v>241</v>
      </c>
      <c r="E155">
        <v>3.2530215361933306</v>
      </c>
      <c r="F155" s="1">
        <v>40.491302490234375</v>
      </c>
      <c r="G155" s="1">
        <v>23.488780975341797</v>
      </c>
      <c r="H155" s="1">
        <v>94.91900634765625</v>
      </c>
      <c r="I155">
        <f t="shared" si="4"/>
        <v>8.1734209452093733E-3</v>
      </c>
      <c r="J155">
        <f t="shared" si="5"/>
        <v>2.5383335571289065E-2</v>
      </c>
    </row>
    <row r="156" spans="1:10">
      <c r="A156" s="1" t="s">
        <v>240</v>
      </c>
      <c r="B156" s="2">
        <v>41045</v>
      </c>
      <c r="C156" s="1">
        <v>100</v>
      </c>
      <c r="D156" s="1" t="s">
        <v>241</v>
      </c>
      <c r="E156">
        <v>4.0533697833726432</v>
      </c>
      <c r="F156" s="1">
        <v>39.617050170898438</v>
      </c>
      <c r="G156" s="1">
        <v>28.40989875793457</v>
      </c>
      <c r="H156" s="1">
        <v>436.85983276367188</v>
      </c>
      <c r="I156">
        <f t="shared" si="4"/>
        <v>1.0184346189378499E-2</v>
      </c>
      <c r="J156">
        <f t="shared" si="5"/>
        <v>3.1715085754394537E-2</v>
      </c>
    </row>
    <row r="157" spans="1:10">
      <c r="A157" s="1" t="s">
        <v>283</v>
      </c>
      <c r="B157" s="2">
        <v>41045</v>
      </c>
      <c r="C157" s="1">
        <v>50</v>
      </c>
      <c r="D157" s="1" t="s">
        <v>241</v>
      </c>
      <c r="E157">
        <v>7.1586362842856071</v>
      </c>
      <c r="F157" s="1">
        <v>41.449676513671875</v>
      </c>
      <c r="G157" s="1">
        <v>19.000095367431641</v>
      </c>
      <c r="H157" s="1">
        <v>55.448211669921875</v>
      </c>
      <c r="I157">
        <f t="shared" si="4"/>
        <v>1.7986523327350769E-2</v>
      </c>
      <c r="J157">
        <f t="shared" si="5"/>
        <v>2.5149776611328126E-2</v>
      </c>
    </row>
    <row r="158" spans="1:10">
      <c r="A158" s="1" t="s">
        <v>268</v>
      </c>
      <c r="B158" s="2">
        <v>41045</v>
      </c>
      <c r="C158" s="1">
        <v>200</v>
      </c>
      <c r="D158" s="1" t="s">
        <v>241</v>
      </c>
      <c r="E158">
        <v>10.973001045406816</v>
      </c>
      <c r="F158" s="1">
        <v>40.560298919677734</v>
      </c>
      <c r="G158" s="1">
        <v>22.630264282226562</v>
      </c>
      <c r="H158" s="1">
        <v>1825.627197265625</v>
      </c>
      <c r="I158">
        <f t="shared" si="4"/>
        <v>2.7570354385444258E-2</v>
      </c>
      <c r="J158">
        <f t="shared" si="5"/>
        <v>6.0037517318725586E-2</v>
      </c>
    </row>
    <row r="159" spans="1:10">
      <c r="A159" s="1" t="s">
        <v>258</v>
      </c>
      <c r="B159" s="2">
        <v>41045</v>
      </c>
      <c r="C159" s="1">
        <v>150</v>
      </c>
      <c r="D159" s="1" t="s">
        <v>241</v>
      </c>
      <c r="E159">
        <v>10.983738328088291</v>
      </c>
      <c r="F159" s="1">
        <v>39.521190643310547</v>
      </c>
      <c r="G159" s="1">
        <v>28.457363128662109</v>
      </c>
      <c r="H159" s="1">
        <v>1712.6434326171875</v>
      </c>
      <c r="I159">
        <f t="shared" si="4"/>
        <v>2.7597332482633897E-2</v>
      </c>
      <c r="J159">
        <f t="shared" si="5"/>
        <v>5.7175159225463873E-2</v>
      </c>
    </row>
    <row r="160" spans="1:10">
      <c r="A160" s="1" t="s">
        <v>247</v>
      </c>
      <c r="B160" s="2">
        <v>41045</v>
      </c>
      <c r="C160" s="1">
        <v>100</v>
      </c>
      <c r="D160" s="1" t="s">
        <v>241</v>
      </c>
      <c r="E160">
        <v>12.72753696004545</v>
      </c>
      <c r="F160" s="1">
        <v>40.870349884033203</v>
      </c>
      <c r="G160" s="1">
        <v>20.316005706787109</v>
      </c>
      <c r="H160" s="1">
        <v>115.73419189453125</v>
      </c>
      <c r="I160">
        <f t="shared" si="4"/>
        <v>3.1978736080516205E-2</v>
      </c>
      <c r="J160">
        <f t="shared" si="5"/>
        <v>2.6019486770629884E-2</v>
      </c>
    </row>
    <row r="161" spans="1:10">
      <c r="A161" s="1" t="s">
        <v>248</v>
      </c>
      <c r="B161" s="2">
        <v>41045</v>
      </c>
      <c r="C161" s="1">
        <v>100</v>
      </c>
      <c r="D161" s="1" t="s">
        <v>241</v>
      </c>
      <c r="E161">
        <v>13.8943092133392</v>
      </c>
      <c r="F161" s="1">
        <v>40.263427734375</v>
      </c>
      <c r="G161" s="1">
        <v>24.99479866027832</v>
      </c>
      <c r="H161" s="1">
        <v>160.61354064941406</v>
      </c>
      <c r="I161">
        <f t="shared" si="4"/>
        <v>3.4910324656631159E-2</v>
      </c>
      <c r="J161">
        <f t="shared" si="5"/>
        <v>2.656505889892578E-2</v>
      </c>
    </row>
    <row r="162" spans="1:10">
      <c r="A162" s="1" t="s">
        <v>263</v>
      </c>
      <c r="B162" s="2">
        <v>41045</v>
      </c>
      <c r="C162" s="1">
        <v>150</v>
      </c>
      <c r="D162" s="1" t="s">
        <v>241</v>
      </c>
      <c r="E162">
        <v>15.267635357666411</v>
      </c>
      <c r="F162" s="1">
        <v>40.492153167724609</v>
      </c>
      <c r="G162" s="1">
        <v>21.795425415039062</v>
      </c>
      <c r="H162" s="1">
        <v>150.09918212890625</v>
      </c>
      <c r="I162">
        <f t="shared" si="4"/>
        <v>3.8360892858458319E-2</v>
      </c>
      <c r="J162">
        <f t="shared" si="5"/>
        <v>2.6487432479858398E-2</v>
      </c>
    </row>
    <row r="163" spans="1:10">
      <c r="A163" s="1" t="s">
        <v>265</v>
      </c>
      <c r="B163" s="2">
        <v>41045</v>
      </c>
      <c r="C163" s="1">
        <v>200</v>
      </c>
      <c r="D163" s="1" t="s">
        <v>241</v>
      </c>
      <c r="E163">
        <v>16.504313887621361</v>
      </c>
      <c r="F163" s="1">
        <v>39.732990264892578</v>
      </c>
      <c r="G163" s="1">
        <v>28.004932403564453</v>
      </c>
      <c r="H163" s="1">
        <v>1768.9713134765625</v>
      </c>
      <c r="I163">
        <f t="shared" si="4"/>
        <v>4.1468125345782314E-2</v>
      </c>
      <c r="J163">
        <f t="shared" si="5"/>
        <v>5.8424560623168947E-2</v>
      </c>
    </row>
    <row r="164" spans="1:10">
      <c r="A164" s="1" t="s">
        <v>264</v>
      </c>
      <c r="B164" s="2">
        <v>41045</v>
      </c>
      <c r="C164" s="1">
        <v>150</v>
      </c>
      <c r="D164" s="1" t="s">
        <v>241</v>
      </c>
      <c r="E164">
        <v>20.37047642212417</v>
      </c>
      <c r="F164" s="1">
        <v>40.241714477539062</v>
      </c>
      <c r="G164" s="1">
        <v>26.1279296875</v>
      </c>
      <c r="H164" s="1">
        <v>1772.484619140625</v>
      </c>
      <c r="I164">
        <f t="shared" si="4"/>
        <v>5.1182101563126053E-2</v>
      </c>
      <c r="J164">
        <f t="shared" si="5"/>
        <v>5.878988677978516E-2</v>
      </c>
    </row>
    <row r="165" spans="1:10">
      <c r="A165" s="1" t="s">
        <v>492</v>
      </c>
      <c r="B165" s="2">
        <v>40724</v>
      </c>
      <c r="C165" s="1" t="s">
        <v>308</v>
      </c>
      <c r="D165" s="1" t="s">
        <v>13</v>
      </c>
      <c r="E165">
        <v>1.5345858353535984</v>
      </c>
      <c r="F165" s="1">
        <v>33.934822082519531</v>
      </c>
      <c r="G165" s="1">
        <v>33.730537414550781</v>
      </c>
      <c r="H165" s="1">
        <v>21.079648971557617</v>
      </c>
      <c r="I165">
        <f t="shared" ref="I165:I228" si="6">(E165/10000)/0.059</f>
        <v>2.6009929412772856E-3</v>
      </c>
      <c r="J165">
        <f>(0.000305*F165)+(0.00000616*H165)</f>
        <v>1.0479971372833252E-2</v>
      </c>
    </row>
    <row r="166" spans="1:10">
      <c r="A166" s="1" t="s">
        <v>486</v>
      </c>
      <c r="B166" s="2">
        <v>40724</v>
      </c>
      <c r="C166" s="1" t="s">
        <v>308</v>
      </c>
      <c r="D166" s="1" t="s">
        <v>13</v>
      </c>
      <c r="E166">
        <v>1.6203869212603166</v>
      </c>
      <c r="F166" s="1">
        <v>33.287723541259766</v>
      </c>
      <c r="G166" s="1">
        <v>35.140865325927734</v>
      </c>
      <c r="H166" s="1">
        <v>12.996228218078613</v>
      </c>
      <c r="I166">
        <f t="shared" si="6"/>
        <v>2.7464185106107061E-3</v>
      </c>
      <c r="J166">
        <f t="shared" ref="J166:J229" si="7">(0.000305*F166)+(0.00000616*H166)</f>
        <v>1.0232812445907593E-2</v>
      </c>
    </row>
    <row r="167" spans="1:10">
      <c r="A167" s="1" t="s">
        <v>488</v>
      </c>
      <c r="B167" s="2">
        <v>40724</v>
      </c>
      <c r="C167" s="1" t="s">
        <v>308</v>
      </c>
      <c r="D167" s="1" t="s">
        <v>13</v>
      </c>
      <c r="E167">
        <v>1.721974968027763</v>
      </c>
      <c r="F167" s="1">
        <v>33.286094665527344</v>
      </c>
      <c r="G167" s="1">
        <v>36.830368041992188</v>
      </c>
      <c r="H167" s="1">
        <v>5.1632027626037598</v>
      </c>
      <c r="I167">
        <f t="shared" si="6"/>
        <v>2.9186016407250219E-3</v>
      </c>
      <c r="J167">
        <f t="shared" si="7"/>
        <v>1.0184064202003478E-2</v>
      </c>
    </row>
    <row r="168" spans="1:10">
      <c r="A168" s="1" t="s">
        <v>494</v>
      </c>
      <c r="B168" s="2">
        <v>40724</v>
      </c>
      <c r="C168" s="1" t="s">
        <v>308</v>
      </c>
      <c r="D168" s="1" t="s">
        <v>13</v>
      </c>
      <c r="E168">
        <v>1.7953009397264457</v>
      </c>
      <c r="F168" s="1">
        <v>33.353897094726562</v>
      </c>
      <c r="G168" s="1">
        <v>34.330429077148438</v>
      </c>
      <c r="H168" s="1">
        <v>10.687718391418457</v>
      </c>
      <c r="I168">
        <f t="shared" si="6"/>
        <v>3.0428829486888911E-3</v>
      </c>
      <c r="J168">
        <f t="shared" si="7"/>
        <v>1.0238774959182739E-2</v>
      </c>
    </row>
    <row r="169" spans="1:10">
      <c r="A169" s="1" t="s">
        <v>496</v>
      </c>
      <c r="B169" s="2">
        <v>40724</v>
      </c>
      <c r="C169" s="1" t="s">
        <v>308</v>
      </c>
      <c r="D169" s="1" t="s">
        <v>13</v>
      </c>
      <c r="E169">
        <v>2.595057055255138</v>
      </c>
      <c r="F169" s="1">
        <v>33.46063232421875</v>
      </c>
      <c r="G169" s="1">
        <v>34.709983825683594</v>
      </c>
      <c r="H169" s="1">
        <v>1484.413818359375</v>
      </c>
      <c r="I169">
        <f t="shared" si="6"/>
        <v>4.3984017885680309E-3</v>
      </c>
      <c r="J169">
        <f t="shared" si="7"/>
        <v>1.934948197998047E-2</v>
      </c>
    </row>
    <row r="170" spans="1:10">
      <c r="A170" s="1" t="s">
        <v>446</v>
      </c>
      <c r="B170" s="2">
        <v>40724</v>
      </c>
      <c r="C170" s="1" t="s">
        <v>308</v>
      </c>
      <c r="D170" s="1" t="s">
        <v>13</v>
      </c>
      <c r="E170">
        <v>3.1431147119099125</v>
      </c>
      <c r="F170" s="1">
        <v>38.591953277587891</v>
      </c>
      <c r="G170" s="1">
        <v>32.803169250488281</v>
      </c>
      <c r="H170" s="1">
        <v>46.265419006347656</v>
      </c>
      <c r="I170">
        <f t="shared" si="6"/>
        <v>5.3273130710337502E-3</v>
      </c>
      <c r="J170">
        <f t="shared" si="7"/>
        <v>1.2055540730743408E-2</v>
      </c>
    </row>
    <row r="171" spans="1:10">
      <c r="A171" s="1" t="s">
        <v>490</v>
      </c>
      <c r="B171" s="2">
        <v>40724</v>
      </c>
      <c r="C171" s="1" t="s">
        <v>308</v>
      </c>
      <c r="D171" s="1" t="s">
        <v>13</v>
      </c>
      <c r="E171">
        <v>4.8668563045310869</v>
      </c>
      <c r="F171" s="1">
        <v>33.440914154052734</v>
      </c>
      <c r="G171" s="1">
        <v>35.173385620117188</v>
      </c>
      <c r="H171" s="1">
        <v>13.918767929077148</v>
      </c>
      <c r="I171">
        <f t="shared" si="6"/>
        <v>8.2489089907306565E-3</v>
      </c>
      <c r="J171">
        <f t="shared" si="7"/>
        <v>1.02852184274292E-2</v>
      </c>
    </row>
    <row r="172" spans="1:10">
      <c r="A172" s="1" t="s">
        <v>493</v>
      </c>
      <c r="B172" s="2">
        <v>40724</v>
      </c>
      <c r="C172" s="1" t="s">
        <v>306</v>
      </c>
      <c r="D172" s="1" t="s">
        <v>13</v>
      </c>
      <c r="E172">
        <v>9.5643171166575449</v>
      </c>
      <c r="F172" s="1">
        <v>33.544288635253906</v>
      </c>
      <c r="G172" s="1">
        <v>34.18206787109375</v>
      </c>
      <c r="H172" s="1">
        <v>1421.9725341796875</v>
      </c>
      <c r="I172">
        <f t="shared" si="6"/>
        <v>1.6210706977385671E-2</v>
      </c>
      <c r="J172">
        <f t="shared" si="7"/>
        <v>1.8990358844299317E-2</v>
      </c>
    </row>
    <row r="173" spans="1:10">
      <c r="A173" s="1" t="s">
        <v>448</v>
      </c>
      <c r="B173" s="2">
        <v>40724</v>
      </c>
      <c r="C173" s="1" t="s">
        <v>308</v>
      </c>
      <c r="D173" s="1" t="s">
        <v>13</v>
      </c>
      <c r="E173">
        <v>9.8878044208155238</v>
      </c>
      <c r="F173" s="1">
        <v>38.400470733642578</v>
      </c>
      <c r="G173" s="1">
        <v>33.076099395751953</v>
      </c>
      <c r="H173" s="1">
        <v>33.532932281494141</v>
      </c>
      <c r="I173">
        <f t="shared" si="6"/>
        <v>1.6758990543755126E-2</v>
      </c>
      <c r="J173">
        <f t="shared" si="7"/>
        <v>1.191870643661499E-2</v>
      </c>
    </row>
    <row r="174" spans="1:10">
      <c r="A174" s="1" t="s">
        <v>487</v>
      </c>
      <c r="B174" s="2">
        <v>40724</v>
      </c>
      <c r="C174" s="1" t="s">
        <v>306</v>
      </c>
      <c r="D174" s="1" t="s">
        <v>13</v>
      </c>
      <c r="E174">
        <v>9.9509054292183254</v>
      </c>
      <c r="F174" s="1">
        <v>33.384658813476562</v>
      </c>
      <c r="G174" s="1">
        <v>36.78759765625</v>
      </c>
      <c r="H174" s="1">
        <v>1007.4249877929688</v>
      </c>
      <c r="I174">
        <f t="shared" si="6"/>
        <v>1.686594140545479E-2</v>
      </c>
      <c r="J174">
        <f t="shared" si="7"/>
        <v>1.6388058862915039E-2</v>
      </c>
    </row>
    <row r="175" spans="1:10">
      <c r="A175" s="1" t="s">
        <v>495</v>
      </c>
      <c r="B175" s="2">
        <v>40724</v>
      </c>
      <c r="C175" s="1" t="s">
        <v>306</v>
      </c>
      <c r="D175" s="1" t="s">
        <v>13</v>
      </c>
      <c r="E175">
        <v>9.9797233615004366</v>
      </c>
      <c r="F175" s="1">
        <v>33.477664947509766</v>
      </c>
      <c r="G175" s="1">
        <v>34.833930969238281</v>
      </c>
      <c r="H175" s="1">
        <v>1292.7734375</v>
      </c>
      <c r="I175">
        <f t="shared" si="6"/>
        <v>1.6914785358475317E-2</v>
      </c>
      <c r="J175">
        <f t="shared" si="7"/>
        <v>1.8174172183990478E-2</v>
      </c>
    </row>
    <row r="176" spans="1:10">
      <c r="A176" s="1" t="s">
        <v>485</v>
      </c>
      <c r="B176" s="2">
        <v>40724</v>
      </c>
      <c r="C176" s="1" t="s">
        <v>306</v>
      </c>
      <c r="D176" s="1" t="s">
        <v>13</v>
      </c>
      <c r="E176">
        <v>10.324824745257814</v>
      </c>
      <c r="F176" s="1">
        <v>33.368080139160156</v>
      </c>
      <c r="G176" s="1">
        <v>34.915187835693359</v>
      </c>
      <c r="H176" s="1">
        <v>1337.32080078125</v>
      </c>
      <c r="I176">
        <f t="shared" si="6"/>
        <v>1.7499702958064092E-2</v>
      </c>
      <c r="J176">
        <f t="shared" si="7"/>
        <v>1.8415160575256349E-2</v>
      </c>
    </row>
    <row r="177" spans="1:10">
      <c r="A177" s="1" t="s">
        <v>491</v>
      </c>
      <c r="B177" s="2">
        <v>40724</v>
      </c>
      <c r="C177" s="1" t="s">
        <v>306</v>
      </c>
      <c r="D177" s="1" t="s">
        <v>13</v>
      </c>
      <c r="E177">
        <v>10.741870022782763</v>
      </c>
      <c r="F177" s="1">
        <v>34.164894104003906</v>
      </c>
      <c r="G177" s="1">
        <v>33.500598907470703</v>
      </c>
      <c r="H177" s="1">
        <v>1285.432861328125</v>
      </c>
      <c r="I177">
        <f t="shared" si="6"/>
        <v>1.8206559360648751E-2</v>
      </c>
      <c r="J177">
        <f t="shared" si="7"/>
        <v>1.8338559127502443E-2</v>
      </c>
    </row>
    <row r="178" spans="1:10">
      <c r="A178" s="1" t="s">
        <v>489</v>
      </c>
      <c r="B178" s="2">
        <v>40724</v>
      </c>
      <c r="C178" s="1" t="s">
        <v>306</v>
      </c>
      <c r="D178" s="1" t="s">
        <v>13</v>
      </c>
      <c r="E178">
        <v>12.15891623071389</v>
      </c>
      <c r="F178" s="1">
        <v>33.489593505859375</v>
      </c>
      <c r="G178" s="1">
        <v>35.224361419677734</v>
      </c>
      <c r="H178" s="1">
        <v>1657.5791015625</v>
      </c>
      <c r="I178">
        <f t="shared" si="6"/>
        <v>2.0608332594430321E-2</v>
      </c>
      <c r="J178">
        <f t="shared" si="7"/>
        <v>2.042501328491211E-2</v>
      </c>
    </row>
    <row r="179" spans="1:10">
      <c r="A179" s="1" t="s">
        <v>445</v>
      </c>
      <c r="B179" s="2">
        <v>40724</v>
      </c>
      <c r="C179" s="1" t="s">
        <v>306</v>
      </c>
      <c r="D179" s="1" t="s">
        <v>13</v>
      </c>
      <c r="E179">
        <v>15.659123169017155</v>
      </c>
      <c r="F179" s="1">
        <v>38.542293548583984</v>
      </c>
      <c r="G179" s="1">
        <v>33.548397064208984</v>
      </c>
      <c r="H179" s="1">
        <v>1808.8929443359375</v>
      </c>
      <c r="I179">
        <f t="shared" si="6"/>
        <v>2.654088672714772E-2</v>
      </c>
      <c r="J179">
        <f t="shared" si="7"/>
        <v>2.2898180069427489E-2</v>
      </c>
    </row>
    <row r="180" spans="1:10">
      <c r="A180" s="1" t="s">
        <v>447</v>
      </c>
      <c r="B180" s="2">
        <v>40724</v>
      </c>
      <c r="C180" s="1" t="s">
        <v>306</v>
      </c>
      <c r="D180" s="1" t="s">
        <v>13</v>
      </c>
      <c r="E180">
        <v>18.626196474302425</v>
      </c>
      <c r="F180" s="1">
        <v>38.414772033691406</v>
      </c>
      <c r="G180" s="1">
        <v>33.121395111083984</v>
      </c>
      <c r="H180" s="1">
        <v>1891.212158203125</v>
      </c>
      <c r="I180">
        <f t="shared" si="6"/>
        <v>3.1569824532715979E-2</v>
      </c>
      <c r="J180">
        <f t="shared" si="7"/>
        <v>2.3366372364807129E-2</v>
      </c>
    </row>
    <row r="181" spans="1:10">
      <c r="A181" s="1" t="s">
        <v>428</v>
      </c>
      <c r="B181" s="2">
        <v>40731</v>
      </c>
      <c r="C181" s="1" t="s">
        <v>308</v>
      </c>
      <c r="D181" s="1" t="s">
        <v>13</v>
      </c>
      <c r="E181">
        <v>6.9392985156829581E-2</v>
      </c>
      <c r="F181" s="1">
        <v>32.839130401611328</v>
      </c>
      <c r="G181" s="1">
        <v>46.513690948486328</v>
      </c>
      <c r="H181" s="1">
        <v>5.5108933448791504</v>
      </c>
      <c r="I181">
        <f t="shared" si="6"/>
        <v>1.1761522907937218E-4</v>
      </c>
      <c r="J181">
        <f t="shared" si="7"/>
        <v>1.004988187549591E-2</v>
      </c>
    </row>
    <row r="182" spans="1:10">
      <c r="A182" s="1" t="s">
        <v>347</v>
      </c>
      <c r="B182" s="2">
        <v>40731</v>
      </c>
      <c r="C182" s="1" t="s">
        <v>308</v>
      </c>
      <c r="D182" s="1" t="s">
        <v>13</v>
      </c>
      <c r="E182">
        <v>1.144035879790926</v>
      </c>
      <c r="F182" s="1">
        <v>35.358428955078125</v>
      </c>
      <c r="G182" s="1">
        <v>45.045707702636719</v>
      </c>
      <c r="H182" s="1">
        <v>22.321319580078125</v>
      </c>
      <c r="I182">
        <f t="shared" si="6"/>
        <v>1.9390438640524172E-3</v>
      </c>
      <c r="J182">
        <f t="shared" si="7"/>
        <v>1.092182015991211E-2</v>
      </c>
    </row>
    <row r="183" spans="1:10">
      <c r="A183" s="1" t="s">
        <v>349</v>
      </c>
      <c r="B183" s="2">
        <v>40731</v>
      </c>
      <c r="C183" s="1" t="s">
        <v>308</v>
      </c>
      <c r="D183" s="1" t="s">
        <v>13</v>
      </c>
      <c r="E183">
        <v>1.3602974404299895</v>
      </c>
      <c r="F183" s="1">
        <v>36.868507385253906</v>
      </c>
      <c r="G183" s="1">
        <v>42.391635894775391</v>
      </c>
      <c r="H183" s="1">
        <v>71.884056091308594</v>
      </c>
      <c r="I183">
        <f t="shared" si="6"/>
        <v>2.3055888820847281E-3</v>
      </c>
      <c r="J183">
        <f t="shared" si="7"/>
        <v>1.1687700538024901E-2</v>
      </c>
    </row>
    <row r="184" spans="1:10">
      <c r="A184" s="1" t="s">
        <v>431</v>
      </c>
      <c r="B184" s="2">
        <v>40731</v>
      </c>
      <c r="C184" s="1" t="s">
        <v>308</v>
      </c>
      <c r="D184" s="1" t="s">
        <v>13</v>
      </c>
      <c r="E184">
        <v>1.8295981859250765</v>
      </c>
      <c r="F184" s="1">
        <v>34.884117126464844</v>
      </c>
      <c r="G184" s="1">
        <v>45.629158020019531</v>
      </c>
      <c r="H184" s="1">
        <v>20.652154922485352</v>
      </c>
      <c r="I184">
        <f t="shared" si="6"/>
        <v>3.1010138744492822E-3</v>
      </c>
      <c r="J184">
        <f t="shared" si="7"/>
        <v>1.0766872997894287E-2</v>
      </c>
    </row>
    <row r="185" spans="1:10">
      <c r="A185" s="1" t="s">
        <v>430</v>
      </c>
      <c r="B185" s="2">
        <v>40731</v>
      </c>
      <c r="C185" s="1" t="s">
        <v>308</v>
      </c>
      <c r="D185" s="1" t="s">
        <v>13</v>
      </c>
      <c r="E185">
        <v>1.9925741532905334</v>
      </c>
      <c r="F185" s="1">
        <v>33.858165740966797</v>
      </c>
      <c r="G185" s="1">
        <v>46.256793975830078</v>
      </c>
      <c r="H185" s="1">
        <v>21.944650650024414</v>
      </c>
      <c r="I185">
        <f t="shared" si="6"/>
        <v>3.3772443276110739E-3</v>
      </c>
      <c r="J185">
        <f t="shared" si="7"/>
        <v>1.0461919598999022E-2</v>
      </c>
    </row>
    <row r="186" spans="1:10">
      <c r="A186" s="1" t="s">
        <v>434</v>
      </c>
      <c r="B186" s="2">
        <v>40731</v>
      </c>
      <c r="C186" s="1" t="s">
        <v>308</v>
      </c>
      <c r="D186" s="1" t="s">
        <v>13</v>
      </c>
      <c r="E186">
        <v>3.8417605644566373</v>
      </c>
      <c r="F186" s="1">
        <v>35.484195709228516</v>
      </c>
      <c r="G186" s="1">
        <v>42.879341125488281</v>
      </c>
      <c r="H186" s="1">
        <v>42.826793670654297</v>
      </c>
      <c r="I186">
        <f t="shared" si="6"/>
        <v>6.51145858382481E-3</v>
      </c>
      <c r="J186">
        <f t="shared" si="7"/>
        <v>1.1086492740325927E-2</v>
      </c>
    </row>
    <row r="187" spans="1:10">
      <c r="A187" s="1" t="s">
        <v>427</v>
      </c>
      <c r="B187" s="2">
        <v>40731</v>
      </c>
      <c r="C187" s="1" t="s">
        <v>308</v>
      </c>
      <c r="D187" s="1" t="s">
        <v>13</v>
      </c>
      <c r="E187">
        <v>3.9243784963984156</v>
      </c>
      <c r="F187" s="1">
        <v>31.856582641601562</v>
      </c>
      <c r="G187" s="1">
        <v>45.799327850341797</v>
      </c>
      <c r="H187" s="1">
        <v>48.028575897216797</v>
      </c>
      <c r="I187">
        <f t="shared" si="6"/>
        <v>6.651488976946467E-3</v>
      </c>
      <c r="J187">
        <f t="shared" si="7"/>
        <v>1.001211373321533E-2</v>
      </c>
    </row>
    <row r="188" spans="1:10">
      <c r="A188" s="1" t="s">
        <v>426</v>
      </c>
      <c r="B188" s="2">
        <v>40731</v>
      </c>
      <c r="C188" s="1" t="s">
        <v>306</v>
      </c>
      <c r="D188" s="1" t="s">
        <v>13</v>
      </c>
      <c r="E188">
        <v>6.6043337891716209</v>
      </c>
      <c r="F188" s="1">
        <v>31.741279602050781</v>
      </c>
      <c r="G188" s="1">
        <v>45.777942657470703</v>
      </c>
      <c r="H188" s="1">
        <v>760.60272216796875</v>
      </c>
      <c r="I188">
        <f t="shared" si="6"/>
        <v>1.119378608334173E-2</v>
      </c>
      <c r="J188">
        <f t="shared" si="7"/>
        <v>1.4366403047180175E-2</v>
      </c>
    </row>
    <row r="189" spans="1:10">
      <c r="A189" s="1" t="s">
        <v>429</v>
      </c>
      <c r="B189" s="2">
        <v>40731</v>
      </c>
      <c r="C189" s="1" t="s">
        <v>306</v>
      </c>
      <c r="D189" s="1" t="s">
        <v>13</v>
      </c>
      <c r="E189">
        <v>7.8171458710867592</v>
      </c>
      <c r="F189" s="1">
        <v>32.931407928466797</v>
      </c>
      <c r="G189" s="1">
        <v>46.236129760742188</v>
      </c>
      <c r="H189" s="1">
        <v>1048.7486572265625</v>
      </c>
      <c r="I189">
        <f t="shared" si="6"/>
        <v>1.3249399781502982E-2</v>
      </c>
      <c r="J189">
        <f t="shared" si="7"/>
        <v>1.6504371146697998E-2</v>
      </c>
    </row>
    <row r="190" spans="1:10">
      <c r="A190" s="1" t="s">
        <v>351</v>
      </c>
      <c r="B190" s="2">
        <v>40731</v>
      </c>
      <c r="C190" s="1" t="s">
        <v>308</v>
      </c>
      <c r="D190" s="1" t="s">
        <v>13</v>
      </c>
      <c r="E190">
        <v>8.0824118597897812</v>
      </c>
      <c r="F190" s="1">
        <v>38.329360961914062</v>
      </c>
      <c r="G190" s="1">
        <v>44.331222534179688</v>
      </c>
      <c r="H190" s="1">
        <v>53.760330200195312</v>
      </c>
      <c r="I190">
        <f t="shared" si="6"/>
        <v>1.3699003152186071E-2</v>
      </c>
      <c r="J190">
        <f t="shared" si="7"/>
        <v>1.2021618727416993E-2</v>
      </c>
    </row>
    <row r="191" spans="1:10">
      <c r="A191" s="1" t="s">
        <v>432</v>
      </c>
      <c r="B191" s="2">
        <v>40731</v>
      </c>
      <c r="C191" s="1" t="s">
        <v>306</v>
      </c>
      <c r="D191" s="1" t="s">
        <v>13</v>
      </c>
      <c r="E191">
        <v>8.6591310470789029</v>
      </c>
      <c r="F191" s="1">
        <v>35.056106567382812</v>
      </c>
      <c r="G191" s="1">
        <v>45.478397369384766</v>
      </c>
      <c r="H191" s="1">
        <v>1324.980224609375</v>
      </c>
      <c r="I191">
        <f t="shared" si="6"/>
        <v>1.4676493300133734E-2</v>
      </c>
      <c r="J191">
        <f t="shared" si="7"/>
        <v>1.8853990686645505E-2</v>
      </c>
    </row>
    <row r="192" spans="1:10">
      <c r="A192" s="1" t="s">
        <v>348</v>
      </c>
      <c r="B192" s="2">
        <v>40731</v>
      </c>
      <c r="C192" s="1" t="s">
        <v>306</v>
      </c>
      <c r="D192" s="1" t="s">
        <v>13</v>
      </c>
      <c r="E192">
        <v>9.1270238743018357</v>
      </c>
      <c r="F192" s="1">
        <v>36.667556762695312</v>
      </c>
      <c r="G192" s="1">
        <v>42.802520751953125</v>
      </c>
      <c r="H192" s="1">
        <v>1461.341796875</v>
      </c>
      <c r="I192">
        <f t="shared" si="6"/>
        <v>1.5469531990342095E-2</v>
      </c>
      <c r="J192">
        <f t="shared" si="7"/>
        <v>2.0185470281372069E-2</v>
      </c>
    </row>
    <row r="193" spans="1:10">
      <c r="A193" s="1" t="s">
        <v>346</v>
      </c>
      <c r="B193" s="2">
        <v>40731</v>
      </c>
      <c r="C193" s="1" t="s">
        <v>306</v>
      </c>
      <c r="D193" s="1" t="s">
        <v>13</v>
      </c>
      <c r="E193">
        <v>9.6904401290807076</v>
      </c>
      <c r="F193" s="1">
        <v>35.072532653808594</v>
      </c>
      <c r="G193" s="1">
        <v>45.600700378417969</v>
      </c>
      <c r="H193" s="1">
        <v>1625.07763671875</v>
      </c>
      <c r="I193">
        <f t="shared" si="6"/>
        <v>1.6424474795052046E-2</v>
      </c>
      <c r="J193">
        <f t="shared" si="7"/>
        <v>2.0707600701599122E-2</v>
      </c>
    </row>
    <row r="194" spans="1:10">
      <c r="A194" s="1" t="s">
        <v>20</v>
      </c>
      <c r="B194" s="2">
        <v>40731</v>
      </c>
      <c r="C194" s="1" t="s">
        <v>306</v>
      </c>
      <c r="D194" s="1" t="s">
        <v>13</v>
      </c>
      <c r="E194">
        <v>10.812446495613749</v>
      </c>
      <c r="F194" s="1">
        <v>34.078052520751953</v>
      </c>
      <c r="G194" s="1">
        <v>45.518173217773438</v>
      </c>
      <c r="H194" s="1">
        <v>1293.2039794921875</v>
      </c>
      <c r="I194">
        <f t="shared" si="6"/>
        <v>1.8326180501040252E-2</v>
      </c>
      <c r="J194">
        <f t="shared" si="7"/>
        <v>1.8359942532501221E-2</v>
      </c>
    </row>
    <row r="195" spans="1:10">
      <c r="A195" s="1" t="s">
        <v>433</v>
      </c>
      <c r="B195" s="2">
        <v>40731</v>
      </c>
      <c r="C195" s="1" t="s">
        <v>306</v>
      </c>
      <c r="D195" s="1" t="s">
        <v>13</v>
      </c>
      <c r="E195">
        <v>10.89568059502473</v>
      </c>
      <c r="F195" s="1">
        <v>35.570022583007812</v>
      </c>
      <c r="G195" s="1">
        <v>42.609928131103516</v>
      </c>
      <c r="H195" s="1">
        <v>1071.686279296875</v>
      </c>
      <c r="I195">
        <f t="shared" si="6"/>
        <v>1.8467255245804629E-2</v>
      </c>
      <c r="J195">
        <f t="shared" si="7"/>
        <v>1.7450444368286133E-2</v>
      </c>
    </row>
    <row r="196" spans="1:10">
      <c r="A196" s="1" t="s">
        <v>350</v>
      </c>
      <c r="B196" s="2">
        <v>40731</v>
      </c>
      <c r="C196" s="1" t="s">
        <v>306</v>
      </c>
      <c r="D196" s="1" t="s">
        <v>13</v>
      </c>
      <c r="E196">
        <v>12.308680861843163</v>
      </c>
      <c r="F196" s="1">
        <v>37.993759155273438</v>
      </c>
      <c r="G196" s="1">
        <v>44.662326812744141</v>
      </c>
      <c r="H196" s="1">
        <v>1828.564208984375</v>
      </c>
      <c r="I196">
        <f t="shared" si="6"/>
        <v>2.0862170952276549E-2</v>
      </c>
      <c r="J196">
        <f t="shared" si="7"/>
        <v>2.2852052069702151E-2</v>
      </c>
    </row>
    <row r="197" spans="1:10">
      <c r="A197" s="1" t="s">
        <v>354</v>
      </c>
      <c r="B197" s="2">
        <v>40731</v>
      </c>
      <c r="C197" s="1" t="s">
        <v>308</v>
      </c>
      <c r="D197" s="1" t="s">
        <v>13</v>
      </c>
      <c r="E197">
        <v>12.380569582319303</v>
      </c>
      <c r="F197" s="1">
        <v>40.955661773681641</v>
      </c>
      <c r="G197" s="1">
        <v>39.740570068359375</v>
      </c>
      <c r="H197" s="1">
        <v>12.722613334655762</v>
      </c>
      <c r="I197">
        <f t="shared" si="6"/>
        <v>2.098401624121916E-2</v>
      </c>
      <c r="J197">
        <f t="shared" si="7"/>
        <v>1.256984813911438E-2</v>
      </c>
    </row>
    <row r="198" spans="1:10">
      <c r="A198" s="1" t="s">
        <v>352</v>
      </c>
      <c r="B198" s="2">
        <v>40731</v>
      </c>
      <c r="C198" s="1" t="s">
        <v>306</v>
      </c>
      <c r="D198" s="1" t="s">
        <v>13</v>
      </c>
      <c r="E198">
        <v>12.580668963452409</v>
      </c>
      <c r="F198" s="1">
        <v>39.828926086425781</v>
      </c>
      <c r="G198" s="1">
        <v>41.185844421386719</v>
      </c>
      <c r="H198" s="1">
        <v>1617.681884765625</v>
      </c>
      <c r="I198">
        <f t="shared" si="6"/>
        <v>2.13231677346651E-2</v>
      </c>
      <c r="J198">
        <f t="shared" si="7"/>
        <v>2.2112742866516114E-2</v>
      </c>
    </row>
    <row r="199" spans="1:10">
      <c r="A199" s="1" t="s">
        <v>353</v>
      </c>
      <c r="B199" s="2">
        <v>40731</v>
      </c>
      <c r="C199" s="1" t="s">
        <v>306</v>
      </c>
      <c r="D199" s="1" t="s">
        <v>13</v>
      </c>
      <c r="E199">
        <v>15.928011440628699</v>
      </c>
      <c r="F199" s="1">
        <v>40.896396636962891</v>
      </c>
      <c r="G199" s="1">
        <v>40.084976196289062</v>
      </c>
      <c r="H199" s="1">
        <v>1684.1075439453125</v>
      </c>
      <c r="I199">
        <f t="shared" si="6"/>
        <v>2.6996629560387626E-2</v>
      </c>
      <c r="J199">
        <f t="shared" si="7"/>
        <v>2.2847503444976807E-2</v>
      </c>
    </row>
    <row r="200" spans="1:10">
      <c r="A200" s="1" t="s">
        <v>387</v>
      </c>
      <c r="B200" s="2">
        <v>40732</v>
      </c>
      <c r="C200" s="1" t="s">
        <v>308</v>
      </c>
      <c r="D200" s="1" t="s">
        <v>13</v>
      </c>
      <c r="E200">
        <v>0.82900654061116186</v>
      </c>
      <c r="F200" s="1">
        <v>37.669990539550781</v>
      </c>
      <c r="G200" s="1">
        <v>52.580654144287109</v>
      </c>
      <c r="H200" s="1">
        <v>25.990163803100586</v>
      </c>
      <c r="I200">
        <f t="shared" si="6"/>
        <v>1.4050958315443424E-3</v>
      </c>
      <c r="J200">
        <f t="shared" si="7"/>
        <v>1.1649446523590087E-2</v>
      </c>
    </row>
    <row r="201" spans="1:10">
      <c r="A201" s="1" t="s">
        <v>409</v>
      </c>
      <c r="B201" s="2">
        <v>40732</v>
      </c>
      <c r="C201" s="1" t="s">
        <v>308</v>
      </c>
      <c r="D201" s="1" t="s">
        <v>13</v>
      </c>
      <c r="E201">
        <v>0.86687729789003298</v>
      </c>
      <c r="F201" s="1">
        <v>30.381908416748047</v>
      </c>
      <c r="G201" s="1">
        <v>51.505107879638672</v>
      </c>
      <c r="H201" s="1">
        <v>5.1380815505981445</v>
      </c>
      <c r="I201">
        <f t="shared" si="6"/>
        <v>1.4692835557458186E-3</v>
      </c>
      <c r="J201">
        <f t="shared" si="7"/>
        <v>9.298132649459839E-3</v>
      </c>
    </row>
    <row r="202" spans="1:10">
      <c r="A202" s="1" t="s">
        <v>325</v>
      </c>
      <c r="B202" s="2">
        <v>40732</v>
      </c>
      <c r="C202" s="1" t="s">
        <v>308</v>
      </c>
      <c r="D202" s="1" t="s">
        <v>13</v>
      </c>
      <c r="E202">
        <v>0.91737969100568451</v>
      </c>
      <c r="F202" s="1">
        <v>38.452484130859375</v>
      </c>
      <c r="G202" s="1">
        <v>47.560359954833984</v>
      </c>
      <c r="H202" s="1">
        <v>39.573261260986328</v>
      </c>
      <c r="I202">
        <f t="shared" si="6"/>
        <v>1.5548808322130246E-3</v>
      </c>
      <c r="J202">
        <f t="shared" si="7"/>
        <v>1.1971778949279786E-2</v>
      </c>
    </row>
    <row r="203" spans="1:10">
      <c r="A203" s="1" t="s">
        <v>319</v>
      </c>
      <c r="B203" s="2">
        <v>40732</v>
      </c>
      <c r="C203" s="1" t="s">
        <v>308</v>
      </c>
      <c r="D203" s="1" t="s">
        <v>13</v>
      </c>
      <c r="E203">
        <v>0.92849916593083792</v>
      </c>
      <c r="F203" s="1">
        <v>35.390491485595703</v>
      </c>
      <c r="G203" s="1">
        <v>50.630512237548828</v>
      </c>
      <c r="H203" s="1">
        <v>36.829669952392578</v>
      </c>
      <c r="I203">
        <f t="shared" si="6"/>
        <v>1.5737273998827762E-3</v>
      </c>
      <c r="J203">
        <f t="shared" si="7"/>
        <v>1.1020970670013428E-2</v>
      </c>
    </row>
    <row r="204" spans="1:10">
      <c r="A204" s="1" t="s">
        <v>321</v>
      </c>
      <c r="B204" s="2">
        <v>40732</v>
      </c>
      <c r="C204" s="1" t="s">
        <v>308</v>
      </c>
      <c r="D204" s="1" t="s">
        <v>13</v>
      </c>
      <c r="E204">
        <v>1.0094300613187439</v>
      </c>
      <c r="F204" s="1">
        <v>35.838645935058594</v>
      </c>
      <c r="G204" s="1">
        <v>51.328342437744141</v>
      </c>
      <c r="H204" s="1">
        <v>6.0261092185974121</v>
      </c>
      <c r="I204">
        <f t="shared" si="6"/>
        <v>1.7108984090148203E-3</v>
      </c>
      <c r="J204">
        <f t="shared" si="7"/>
        <v>1.096790784297943E-2</v>
      </c>
    </row>
    <row r="205" spans="1:10">
      <c r="A205" s="1" t="s">
        <v>415</v>
      </c>
      <c r="B205" s="2">
        <v>40732</v>
      </c>
      <c r="C205" s="1" t="s">
        <v>308</v>
      </c>
      <c r="D205" s="1" t="s">
        <v>13</v>
      </c>
      <c r="E205">
        <v>1.0140643588124556</v>
      </c>
      <c r="F205" s="1">
        <v>35.007495880126953</v>
      </c>
      <c r="G205" s="1">
        <v>48.751270294189453</v>
      </c>
      <c r="H205" s="1">
        <v>0.95888745784759521</v>
      </c>
      <c r="I205">
        <f t="shared" si="6"/>
        <v>1.7187531505295859E-3</v>
      </c>
      <c r="J205">
        <f t="shared" si="7"/>
        <v>1.0683192990179061E-2</v>
      </c>
    </row>
    <row r="206" spans="1:10">
      <c r="A206" s="1" t="s">
        <v>315</v>
      </c>
      <c r="B206" s="2">
        <v>40732</v>
      </c>
      <c r="C206" s="1" t="s">
        <v>308</v>
      </c>
      <c r="D206" s="1" t="s">
        <v>13</v>
      </c>
      <c r="E206">
        <v>1.1001345557309428</v>
      </c>
      <c r="F206" s="1">
        <v>34.624942779541016</v>
      </c>
      <c r="G206" s="1">
        <v>51.547481536865234</v>
      </c>
      <c r="H206" s="1">
        <v>26.476093292236328</v>
      </c>
      <c r="I206">
        <f t="shared" si="6"/>
        <v>1.8646348402219372E-3</v>
      </c>
      <c r="J206">
        <f t="shared" si="7"/>
        <v>1.0723700282440185E-2</v>
      </c>
    </row>
    <row r="207" spans="1:10">
      <c r="A207" s="1" t="s">
        <v>411</v>
      </c>
      <c r="B207" s="2">
        <v>40732</v>
      </c>
      <c r="C207" s="1" t="s">
        <v>308</v>
      </c>
      <c r="D207" s="1" t="s">
        <v>13</v>
      </c>
      <c r="E207">
        <v>1.935543042663473</v>
      </c>
      <c r="F207" s="1">
        <v>31.397615432739258</v>
      </c>
      <c r="G207" s="1">
        <v>49.607013702392578</v>
      </c>
      <c r="H207" s="1">
        <v>6.3216371536254883</v>
      </c>
      <c r="I207">
        <f t="shared" si="6"/>
        <v>3.2805814282431747E-3</v>
      </c>
      <c r="J207">
        <f t="shared" si="7"/>
        <v>9.6152139918518065E-3</v>
      </c>
    </row>
    <row r="208" spans="1:10">
      <c r="A208" s="1" t="s">
        <v>313</v>
      </c>
      <c r="B208" s="2">
        <v>40732</v>
      </c>
      <c r="C208" s="1" t="s">
        <v>308</v>
      </c>
      <c r="D208" s="1" t="s">
        <v>13</v>
      </c>
      <c r="E208">
        <v>2.0339317738632836</v>
      </c>
      <c r="F208" s="1">
        <v>34.268634796142578</v>
      </c>
      <c r="G208" s="1">
        <v>52.238368988037109</v>
      </c>
      <c r="H208" s="1">
        <v>20.512550354003906</v>
      </c>
      <c r="I208">
        <f t="shared" si="6"/>
        <v>3.4473419895987862E-3</v>
      </c>
      <c r="J208">
        <f t="shared" si="7"/>
        <v>1.0578290923004151E-2</v>
      </c>
    </row>
    <row r="209" spans="1:10">
      <c r="A209" s="1" t="s">
        <v>408</v>
      </c>
      <c r="B209" s="2">
        <v>40732</v>
      </c>
      <c r="C209" s="1" t="s">
        <v>306</v>
      </c>
      <c r="D209" s="1" t="s">
        <v>13</v>
      </c>
      <c r="E209">
        <v>2.0831581498694942</v>
      </c>
      <c r="F209" s="1">
        <v>30.187602996826172</v>
      </c>
      <c r="G209" s="1">
        <v>51.685466766357422</v>
      </c>
      <c r="H209" s="1">
        <v>329.16766357421875</v>
      </c>
      <c r="I209">
        <f t="shared" si="6"/>
        <v>3.5307765252025327E-3</v>
      </c>
      <c r="J209">
        <f t="shared" si="7"/>
        <v>1.123489172164917E-2</v>
      </c>
    </row>
    <row r="210" spans="1:10">
      <c r="A210" s="1" t="s">
        <v>317</v>
      </c>
      <c r="B210" s="2">
        <v>40732</v>
      </c>
      <c r="C210" s="1" t="s">
        <v>308</v>
      </c>
      <c r="D210" s="1" t="s">
        <v>13</v>
      </c>
      <c r="E210">
        <v>2.2913535252450368</v>
      </c>
      <c r="F210" s="1">
        <v>35.001392364501953</v>
      </c>
      <c r="G210" s="1">
        <v>51.256904602050781</v>
      </c>
      <c r="H210" s="1">
        <v>11.205886840820312</v>
      </c>
      <c r="I210">
        <f t="shared" si="6"/>
        <v>3.8836500427881981E-3</v>
      </c>
      <c r="J210">
        <f t="shared" si="7"/>
        <v>1.0744452934112549E-2</v>
      </c>
    </row>
    <row r="211" spans="1:10">
      <c r="A211" s="1" t="s">
        <v>391</v>
      </c>
      <c r="B211" s="2">
        <v>40732</v>
      </c>
      <c r="C211" s="1" t="s">
        <v>308</v>
      </c>
      <c r="D211" s="1" t="s">
        <v>13</v>
      </c>
      <c r="E211">
        <v>2.8467220515003957</v>
      </c>
      <c r="F211" s="1">
        <v>40.068191528320312</v>
      </c>
      <c r="G211" s="1">
        <v>52.94073486328125</v>
      </c>
      <c r="H211" s="1">
        <v>4.6339054107666016</v>
      </c>
      <c r="I211">
        <f t="shared" si="6"/>
        <v>4.8249526296616878E-3</v>
      </c>
      <c r="J211">
        <f t="shared" si="7"/>
        <v>1.2249343273468017E-2</v>
      </c>
    </row>
    <row r="212" spans="1:10">
      <c r="A212" s="1" t="s">
        <v>388</v>
      </c>
      <c r="B212" s="2">
        <v>40732</v>
      </c>
      <c r="C212" s="1" t="s">
        <v>308</v>
      </c>
      <c r="D212" s="1" t="s">
        <v>13</v>
      </c>
      <c r="E212">
        <v>3.497329933968869</v>
      </c>
      <c r="F212" s="1">
        <v>38.783458709716797</v>
      </c>
      <c r="G212" s="1">
        <v>52.733547210693359</v>
      </c>
      <c r="H212" s="1">
        <v>11.115988731384277</v>
      </c>
      <c r="I212">
        <f t="shared" si="6"/>
        <v>5.9276778541845236E-3</v>
      </c>
      <c r="J212">
        <f t="shared" si="7"/>
        <v>1.1897429397048949E-2</v>
      </c>
    </row>
    <row r="213" spans="1:10">
      <c r="A213" s="1" t="s">
        <v>413</v>
      </c>
      <c r="B213" s="2">
        <v>40732</v>
      </c>
      <c r="C213" s="1" t="s">
        <v>308</v>
      </c>
      <c r="D213" s="1" t="s">
        <v>13</v>
      </c>
      <c r="E213">
        <v>3.7909223677081907</v>
      </c>
      <c r="F213" s="1">
        <v>34.625209808349609</v>
      </c>
      <c r="G213" s="1">
        <v>48.938915252685547</v>
      </c>
      <c r="H213" s="1">
        <v>29.69340705871582</v>
      </c>
      <c r="I213">
        <f t="shared" si="6"/>
        <v>6.4252921486579505E-3</v>
      </c>
      <c r="J213">
        <f t="shared" si="7"/>
        <v>1.074360037902832E-2</v>
      </c>
    </row>
    <row r="214" spans="1:10">
      <c r="A214" s="1" t="s">
        <v>414</v>
      </c>
      <c r="B214" s="2">
        <v>40732</v>
      </c>
      <c r="C214" s="1" t="s">
        <v>306</v>
      </c>
      <c r="D214" s="1" t="s">
        <v>13</v>
      </c>
      <c r="E214">
        <v>5.3119268219163294</v>
      </c>
      <c r="F214" s="1">
        <v>34.766555786132812</v>
      </c>
      <c r="G214" s="1">
        <v>49.365154266357422</v>
      </c>
      <c r="H214" s="1">
        <v>1392.844970703125</v>
      </c>
      <c r="I214">
        <f t="shared" si="6"/>
        <v>9.0032657998581865E-3</v>
      </c>
      <c r="J214">
        <f t="shared" si="7"/>
        <v>1.9183724534301758E-2</v>
      </c>
    </row>
    <row r="215" spans="1:10">
      <c r="A215" s="1" t="s">
        <v>323</v>
      </c>
      <c r="B215" s="2">
        <v>40732</v>
      </c>
      <c r="C215" s="1" t="s">
        <v>308</v>
      </c>
      <c r="D215" s="1" t="s">
        <v>13</v>
      </c>
      <c r="E215">
        <v>5.8725117442664514</v>
      </c>
      <c r="F215" s="1">
        <v>37.413997650146484</v>
      </c>
      <c r="G215" s="1">
        <v>48.689582824707031</v>
      </c>
      <c r="H215" s="1">
        <v>31.224395751953125</v>
      </c>
      <c r="I215">
        <f t="shared" si="6"/>
        <v>9.9534097360448326E-3</v>
      </c>
      <c r="J215">
        <f t="shared" si="7"/>
        <v>1.1603611561126709E-2</v>
      </c>
    </row>
    <row r="216" spans="1:10">
      <c r="A216" s="1" t="s">
        <v>410</v>
      </c>
      <c r="B216" s="2">
        <v>40732</v>
      </c>
      <c r="C216" s="1" t="s">
        <v>306</v>
      </c>
      <c r="D216" s="1" t="s">
        <v>13</v>
      </c>
      <c r="E216">
        <v>6.0675215004576755</v>
      </c>
      <c r="F216" s="1">
        <v>31.087085723876953</v>
      </c>
      <c r="G216" s="1">
        <v>50.212448120117188</v>
      </c>
      <c r="H216" s="1">
        <v>327.01510620117188</v>
      </c>
      <c r="I216">
        <f t="shared" si="6"/>
        <v>1.0283934746538435E-2</v>
      </c>
      <c r="J216">
        <f t="shared" si="7"/>
        <v>1.149597419998169E-2</v>
      </c>
    </row>
    <row r="217" spans="1:10">
      <c r="A217" s="1" t="s">
        <v>412</v>
      </c>
      <c r="B217" s="2">
        <v>40732</v>
      </c>
      <c r="C217" s="1" t="s">
        <v>306</v>
      </c>
      <c r="D217" s="1" t="s">
        <v>13</v>
      </c>
      <c r="E217">
        <v>7.2990550929141618</v>
      </c>
      <c r="F217" s="1">
        <v>34.669116973876953</v>
      </c>
      <c r="G217" s="1">
        <v>48.911388397216797</v>
      </c>
      <c r="H217" s="1">
        <v>1014.7958984375</v>
      </c>
      <c r="I217">
        <f t="shared" si="6"/>
        <v>1.237127981849858E-2</v>
      </c>
      <c r="J217">
        <f t="shared" si="7"/>
        <v>1.6825223411407471E-2</v>
      </c>
    </row>
    <row r="218" spans="1:10">
      <c r="A218" s="1" t="s">
        <v>312</v>
      </c>
      <c r="B218" s="2">
        <v>40732</v>
      </c>
      <c r="C218" s="1" t="s">
        <v>306</v>
      </c>
      <c r="D218" s="1" t="s">
        <v>13</v>
      </c>
      <c r="E218">
        <v>7.3000346532519416</v>
      </c>
      <c r="F218" s="1">
        <v>34.034515380859375</v>
      </c>
      <c r="G218" s="1">
        <v>52.825176239013672</v>
      </c>
      <c r="H218" s="1">
        <v>926.878173828125</v>
      </c>
      <c r="I218">
        <f t="shared" si="6"/>
        <v>1.237294009025753E-2</v>
      </c>
      <c r="J218">
        <f t="shared" si="7"/>
        <v>1.6090096741943359E-2</v>
      </c>
    </row>
    <row r="219" spans="1:10">
      <c r="A219" s="1" t="s">
        <v>320</v>
      </c>
      <c r="B219" s="2">
        <v>40732</v>
      </c>
      <c r="C219" s="1" t="s">
        <v>306</v>
      </c>
      <c r="D219" s="1" t="s">
        <v>13</v>
      </c>
      <c r="E219">
        <v>7.4807394498451476</v>
      </c>
      <c r="F219" s="1">
        <v>35.8233642578125</v>
      </c>
      <c r="G219" s="1">
        <v>51.236454010009766</v>
      </c>
      <c r="H219" s="1">
        <v>1537.709716796875</v>
      </c>
      <c r="I219">
        <f t="shared" si="6"/>
        <v>1.2679219406517199E-2</v>
      </c>
      <c r="J219">
        <f t="shared" si="7"/>
        <v>2.0398417954101564E-2</v>
      </c>
    </row>
    <row r="220" spans="1:10">
      <c r="A220" s="1" t="s">
        <v>314</v>
      </c>
      <c r="B220" s="2">
        <v>40732</v>
      </c>
      <c r="C220" s="1" t="s">
        <v>306</v>
      </c>
      <c r="D220" s="1" t="s">
        <v>13</v>
      </c>
      <c r="E220">
        <v>8.4549631463640029</v>
      </c>
      <c r="F220" s="1">
        <v>34.614547729492188</v>
      </c>
      <c r="G220" s="1">
        <v>51.531566619873047</v>
      </c>
      <c r="H220" s="1">
        <v>1312.7003173828125</v>
      </c>
      <c r="I220">
        <f t="shared" si="6"/>
        <v>1.4330446010786447E-2</v>
      </c>
      <c r="J220">
        <f t="shared" si="7"/>
        <v>1.8643671012573242E-2</v>
      </c>
    </row>
    <row r="221" spans="1:10">
      <c r="A221" s="1" t="s">
        <v>318</v>
      </c>
      <c r="B221" s="2">
        <v>40732</v>
      </c>
      <c r="C221" s="1" t="s">
        <v>306</v>
      </c>
      <c r="D221" s="1" t="s">
        <v>13</v>
      </c>
      <c r="E221">
        <v>9.2007629513717681</v>
      </c>
      <c r="F221" s="1">
        <v>35.352073669433594</v>
      </c>
      <c r="G221" s="1">
        <v>50.621700286865234</v>
      </c>
      <c r="H221" s="1">
        <v>1369.63330078125</v>
      </c>
      <c r="I221">
        <f t="shared" si="6"/>
        <v>1.5594513476901302E-2</v>
      </c>
      <c r="J221">
        <f t="shared" si="7"/>
        <v>1.9219323601989746E-2</v>
      </c>
    </row>
    <row r="222" spans="1:10">
      <c r="A222" s="1" t="s">
        <v>386</v>
      </c>
      <c r="B222" s="2">
        <v>40732</v>
      </c>
      <c r="C222" s="1" t="s">
        <v>306</v>
      </c>
      <c r="D222" s="1" t="s">
        <v>13</v>
      </c>
      <c r="E222">
        <v>9.7697521440090291</v>
      </c>
      <c r="F222" s="1">
        <v>37.692718505859375</v>
      </c>
      <c r="G222" s="1">
        <v>52.861530303955078</v>
      </c>
      <c r="H222" s="1">
        <v>1493.2940673828125</v>
      </c>
      <c r="I222">
        <f t="shared" si="6"/>
        <v>1.6558901938998356E-2</v>
      </c>
      <c r="J222">
        <f t="shared" si="7"/>
        <v>2.0694970599365231E-2</v>
      </c>
    </row>
    <row r="223" spans="1:10">
      <c r="A223" s="1" t="s">
        <v>390</v>
      </c>
      <c r="B223" s="2">
        <v>40732</v>
      </c>
      <c r="C223" s="1" t="s">
        <v>306</v>
      </c>
      <c r="D223" s="1" t="s">
        <v>13</v>
      </c>
      <c r="E223">
        <v>10.261040272162406</v>
      </c>
      <c r="F223" s="1">
        <v>40.002571105957031</v>
      </c>
      <c r="G223" s="1">
        <v>53.418731689453125</v>
      </c>
      <c r="H223" s="1">
        <v>1575.253662109375</v>
      </c>
      <c r="I223">
        <f t="shared" si="6"/>
        <v>1.73915936816312E-2</v>
      </c>
      <c r="J223">
        <f t="shared" si="7"/>
        <v>2.1904346745910644E-2</v>
      </c>
    </row>
    <row r="224" spans="1:10">
      <c r="A224" s="1" t="s">
        <v>322</v>
      </c>
      <c r="B224" s="2">
        <v>40732</v>
      </c>
      <c r="C224" s="1" t="s">
        <v>306</v>
      </c>
      <c r="D224" s="1" t="s">
        <v>13</v>
      </c>
      <c r="E224">
        <v>11.096486663838654</v>
      </c>
      <c r="F224" s="1">
        <v>37.269920349121094</v>
      </c>
      <c r="G224" s="1">
        <v>48.823921203613281</v>
      </c>
      <c r="H224" s="1">
        <v>1401.6134033203125</v>
      </c>
      <c r="I224">
        <f t="shared" si="6"/>
        <v>1.8807604514980768E-2</v>
      </c>
      <c r="J224">
        <f t="shared" si="7"/>
        <v>2.0001264270935057E-2</v>
      </c>
    </row>
    <row r="225" spans="1:10">
      <c r="A225" s="1" t="s">
        <v>316</v>
      </c>
      <c r="B225" s="2">
        <v>40732</v>
      </c>
      <c r="C225" s="1" t="s">
        <v>306</v>
      </c>
      <c r="D225" s="1" t="s">
        <v>13</v>
      </c>
      <c r="E225">
        <v>11.330272261535667</v>
      </c>
      <c r="F225" s="1">
        <v>34.959438323974609</v>
      </c>
      <c r="G225" s="1">
        <v>50.948829650878906</v>
      </c>
      <c r="H225" s="1">
        <v>1344.910400390625</v>
      </c>
      <c r="I225">
        <f t="shared" si="6"/>
        <v>1.920385129073842E-2</v>
      </c>
      <c r="J225">
        <f t="shared" si="7"/>
        <v>1.8947276755218505E-2</v>
      </c>
    </row>
    <row r="226" spans="1:10">
      <c r="A226" s="1" t="s">
        <v>389</v>
      </c>
      <c r="B226" s="2">
        <v>40732</v>
      </c>
      <c r="C226" s="1" t="s">
        <v>306</v>
      </c>
      <c r="D226" s="1" t="s">
        <v>13</v>
      </c>
      <c r="E226">
        <v>11.373748404198784</v>
      </c>
      <c r="F226" s="1">
        <v>39.079250335693359</v>
      </c>
      <c r="G226" s="1">
        <v>52.907154083251953</v>
      </c>
      <c r="H226" s="1">
        <v>1543.7685546875</v>
      </c>
      <c r="I226">
        <f t="shared" si="6"/>
        <v>1.9277539668133534E-2</v>
      </c>
      <c r="J226">
        <f t="shared" si="7"/>
        <v>2.1428785649261473E-2</v>
      </c>
    </row>
    <row r="227" spans="1:10">
      <c r="A227" s="1" t="s">
        <v>324</v>
      </c>
      <c r="B227" s="2">
        <v>40732</v>
      </c>
      <c r="C227" s="1" t="s">
        <v>306</v>
      </c>
      <c r="D227" s="1" t="s">
        <v>13</v>
      </c>
      <c r="E227">
        <v>12.268362565617085</v>
      </c>
      <c r="F227" s="1">
        <v>38.486865997314453</v>
      </c>
      <c r="G227" s="1">
        <v>47.270721435546875</v>
      </c>
      <c r="H227" s="1">
        <v>1589.647216796875</v>
      </c>
      <c r="I227">
        <f t="shared" si="6"/>
        <v>2.0793834856978111E-2</v>
      </c>
      <c r="J227">
        <f t="shared" si="7"/>
        <v>2.1530720984649657E-2</v>
      </c>
    </row>
    <row r="228" spans="1:10">
      <c r="A228" s="1" t="s">
        <v>468</v>
      </c>
      <c r="B228" s="2">
        <v>40738</v>
      </c>
      <c r="C228" s="1" t="s">
        <v>308</v>
      </c>
      <c r="D228" s="1" t="s">
        <v>13</v>
      </c>
      <c r="E228">
        <v>0.3402921833692874</v>
      </c>
      <c r="F228" s="1">
        <v>24.805152893066406</v>
      </c>
      <c r="G228" s="1">
        <v>55.74188232421875</v>
      </c>
      <c r="H228" s="1">
        <v>11.150096893310547</v>
      </c>
      <c r="I228">
        <f t="shared" si="6"/>
        <v>5.7676641249031766E-4</v>
      </c>
      <c r="J228">
        <f t="shared" si="7"/>
        <v>7.6342562292480466E-3</v>
      </c>
    </row>
    <row r="229" spans="1:10">
      <c r="A229" s="1" t="s">
        <v>512</v>
      </c>
      <c r="B229" s="2">
        <v>40738</v>
      </c>
      <c r="C229" s="1" t="s">
        <v>308</v>
      </c>
      <c r="D229" s="1" t="s">
        <v>13</v>
      </c>
      <c r="E229">
        <v>0.8096334423846302</v>
      </c>
      <c r="F229" s="1">
        <v>38.627471923828125</v>
      </c>
      <c r="G229" s="1">
        <v>51.110401153564453</v>
      </c>
      <c r="H229" s="1">
        <v>321.37924194335938</v>
      </c>
      <c r="I229">
        <f t="shared" ref="I229:I292" si="8">(E229/10000)/0.059</f>
        <v>1.3722600718383564E-3</v>
      </c>
      <c r="J229">
        <f t="shared" si="7"/>
        <v>1.3761075067138671E-2</v>
      </c>
    </row>
    <row r="230" spans="1:10">
      <c r="A230" s="1" t="s">
        <v>472</v>
      </c>
      <c r="B230" s="2">
        <v>40738</v>
      </c>
      <c r="C230" s="1" t="s">
        <v>308</v>
      </c>
      <c r="D230" s="1" t="s">
        <v>13</v>
      </c>
      <c r="E230">
        <v>0.9103757772726474</v>
      </c>
      <c r="F230" s="1">
        <v>27.039390563964844</v>
      </c>
      <c r="G230" s="1">
        <v>50.141380310058594</v>
      </c>
      <c r="H230" s="1">
        <v>6.788724422454834</v>
      </c>
      <c r="I230">
        <f t="shared" si="8"/>
        <v>1.543009791987538E-3</v>
      </c>
      <c r="J230">
        <f t="shared" ref="J230:J293" si="9">(0.000305*F230)+(0.00000616*H230)</f>
        <v>8.2888326644515974E-3</v>
      </c>
    </row>
    <row r="231" spans="1:10">
      <c r="A231" s="1" t="s">
        <v>474</v>
      </c>
      <c r="B231" s="2">
        <v>40738</v>
      </c>
      <c r="C231" s="1" t="s">
        <v>308</v>
      </c>
      <c r="D231" s="1" t="s">
        <v>13</v>
      </c>
      <c r="E231">
        <v>1.0447512734624342</v>
      </c>
      <c r="F231" s="1">
        <v>29.284845352172852</v>
      </c>
      <c r="G231" s="1">
        <v>47.066516876220703</v>
      </c>
      <c r="H231" s="1">
        <v>5.8683152198791504</v>
      </c>
      <c r="I231">
        <f t="shared" si="8"/>
        <v>1.7707648702753123E-3</v>
      </c>
      <c r="J231">
        <f t="shared" si="9"/>
        <v>8.9680266541671758E-3</v>
      </c>
    </row>
    <row r="232" spans="1:10">
      <c r="A232" s="1" t="s">
        <v>470</v>
      </c>
      <c r="B232" s="2">
        <v>40738</v>
      </c>
      <c r="C232" s="1" t="s">
        <v>308</v>
      </c>
      <c r="D232" s="1" t="s">
        <v>13</v>
      </c>
      <c r="E232">
        <v>1.0667329667426531</v>
      </c>
      <c r="F232" s="1">
        <v>26.524127960205078</v>
      </c>
      <c r="G232" s="1">
        <v>49.676918029785156</v>
      </c>
      <c r="H232" s="1">
        <v>17.383031845092773</v>
      </c>
      <c r="I232">
        <f t="shared" si="8"/>
        <v>1.8080219775299204E-3</v>
      </c>
      <c r="J232">
        <f t="shared" si="9"/>
        <v>8.1969385040283199E-3</v>
      </c>
    </row>
    <row r="233" spans="1:10">
      <c r="A233" s="1" t="s">
        <v>510</v>
      </c>
      <c r="B233" s="2">
        <v>40738</v>
      </c>
      <c r="C233" s="1" t="s">
        <v>308</v>
      </c>
      <c r="D233" s="1" t="s">
        <v>13</v>
      </c>
      <c r="E233">
        <v>1.4672949987560908</v>
      </c>
      <c r="F233" s="1">
        <v>38.028636932373047</v>
      </c>
      <c r="G233" s="1">
        <v>47.1339111328125</v>
      </c>
      <c r="H233" s="1">
        <v>1555.5052490234375</v>
      </c>
      <c r="I233">
        <f t="shared" si="8"/>
        <v>2.4869406758577812E-3</v>
      </c>
      <c r="J233">
        <f t="shared" si="9"/>
        <v>2.1180646598358156E-2</v>
      </c>
    </row>
    <row r="234" spans="1:10">
      <c r="A234" s="1" t="s">
        <v>508</v>
      </c>
      <c r="B234" s="2">
        <v>40738</v>
      </c>
      <c r="C234" s="1" t="s">
        <v>308</v>
      </c>
      <c r="D234" s="1" t="s">
        <v>13</v>
      </c>
      <c r="E234">
        <v>1.6415057795860046</v>
      </c>
      <c r="F234" s="1">
        <v>36.788585662841797</v>
      </c>
      <c r="G234" s="1">
        <v>46.330116271972656</v>
      </c>
      <c r="H234" s="1">
        <v>103.16331481933594</v>
      </c>
      <c r="I234">
        <f t="shared" si="8"/>
        <v>2.782213185738991E-3</v>
      </c>
      <c r="J234">
        <f t="shared" si="9"/>
        <v>1.1856004646453857E-2</v>
      </c>
    </row>
    <row r="235" spans="1:10">
      <c r="A235" s="1" t="s">
        <v>467</v>
      </c>
      <c r="B235" s="2">
        <v>40738</v>
      </c>
      <c r="C235" s="1" t="s">
        <v>306</v>
      </c>
      <c r="D235" s="1" t="s">
        <v>13</v>
      </c>
      <c r="E235">
        <v>2.6887394378893408</v>
      </c>
      <c r="F235" s="1">
        <v>24.950080871582031</v>
      </c>
      <c r="G235" s="1">
        <v>55.505817413330078</v>
      </c>
      <c r="H235" s="1">
        <v>318.80120849609375</v>
      </c>
      <c r="I235">
        <f t="shared" si="8"/>
        <v>4.5571854879480353E-3</v>
      </c>
      <c r="J235">
        <f t="shared" si="9"/>
        <v>9.5735901101684576E-3</v>
      </c>
    </row>
    <row r="236" spans="1:10">
      <c r="A236" s="1" t="s">
        <v>514</v>
      </c>
      <c r="B236" s="2">
        <v>40738</v>
      </c>
      <c r="C236" s="1" t="s">
        <v>308</v>
      </c>
      <c r="D236" s="1" t="s">
        <v>13</v>
      </c>
      <c r="E236">
        <v>2.8624576152559356</v>
      </c>
      <c r="F236" s="1">
        <v>41.452987670898438</v>
      </c>
      <c r="G236" s="1">
        <v>42.02386474609375</v>
      </c>
      <c r="H236" s="1">
        <v>290.74993896484375</v>
      </c>
      <c r="I236">
        <f t="shared" si="8"/>
        <v>4.8516230767049759E-3</v>
      </c>
      <c r="J236">
        <f t="shared" si="9"/>
        <v>1.443418086364746E-2</v>
      </c>
    </row>
    <row r="237" spans="1:10">
      <c r="A237" s="1" t="s">
        <v>505</v>
      </c>
      <c r="B237" s="2">
        <v>40738</v>
      </c>
      <c r="C237" s="1" t="s">
        <v>308</v>
      </c>
      <c r="D237" s="1" t="s">
        <v>13</v>
      </c>
      <c r="E237">
        <v>4.531636829061676</v>
      </c>
      <c r="F237" s="1">
        <v>35.613521575927734</v>
      </c>
      <c r="G237" s="1">
        <v>52.414012908935547</v>
      </c>
      <c r="H237" s="1">
        <v>50.570766448974609</v>
      </c>
      <c r="I237">
        <f t="shared" si="8"/>
        <v>7.6807403882401294E-3</v>
      </c>
      <c r="J237">
        <f t="shared" si="9"/>
        <v>1.1173640001983643E-2</v>
      </c>
    </row>
    <row r="238" spans="1:10">
      <c r="A238" s="1" t="s">
        <v>471</v>
      </c>
      <c r="B238" s="2">
        <v>40738</v>
      </c>
      <c r="C238" s="1" t="s">
        <v>306</v>
      </c>
      <c r="D238" s="1" t="s">
        <v>13</v>
      </c>
      <c r="E238">
        <v>5.2106772548588793</v>
      </c>
      <c r="F238" s="1">
        <v>27.077287673950195</v>
      </c>
      <c r="G238" s="1">
        <v>49.914230346679688</v>
      </c>
      <c r="H238" s="1">
        <v>603.44775390625</v>
      </c>
      <c r="I238">
        <f t="shared" si="8"/>
        <v>8.8316563641675921E-3</v>
      </c>
      <c r="J238">
        <f t="shared" si="9"/>
        <v>1.1975810904617308E-2</v>
      </c>
    </row>
    <row r="239" spans="1:10">
      <c r="A239" s="1" t="s">
        <v>469</v>
      </c>
      <c r="B239" s="2">
        <v>40738</v>
      </c>
      <c r="C239" s="1" t="s">
        <v>306</v>
      </c>
      <c r="D239" s="1" t="s">
        <v>13</v>
      </c>
      <c r="E239">
        <v>6.0898382656989929</v>
      </c>
      <c r="F239" s="1">
        <v>26.766695022583008</v>
      </c>
      <c r="G239" s="1">
        <v>48.947357177734375</v>
      </c>
      <c r="H239" s="1">
        <v>978.4044189453125</v>
      </c>
      <c r="I239">
        <f t="shared" si="8"/>
        <v>1.0321759772371175E-2</v>
      </c>
      <c r="J239">
        <f t="shared" si="9"/>
        <v>1.4190813202590942E-2</v>
      </c>
    </row>
    <row r="240" spans="1:10">
      <c r="A240" s="1" t="s">
        <v>473</v>
      </c>
      <c r="B240" s="2">
        <v>40738</v>
      </c>
      <c r="C240" s="1" t="s">
        <v>306</v>
      </c>
      <c r="D240" s="1" t="s">
        <v>13</v>
      </c>
      <c r="E240">
        <v>6.4299193072182783</v>
      </c>
      <c r="F240" s="1">
        <v>29.289011001586914</v>
      </c>
      <c r="G240" s="1">
        <v>46.791923522949219</v>
      </c>
      <c r="H240" s="1">
        <v>1356.0198974609375</v>
      </c>
      <c r="I240">
        <f t="shared" si="8"/>
        <v>1.0898168317319117E-2</v>
      </c>
      <c r="J240">
        <f t="shared" si="9"/>
        <v>1.7286230923843383E-2</v>
      </c>
    </row>
    <row r="241" spans="1:10">
      <c r="A241" s="1" t="s">
        <v>475</v>
      </c>
      <c r="B241" s="2">
        <v>40738</v>
      </c>
      <c r="C241" s="1" t="s">
        <v>306</v>
      </c>
      <c r="D241" s="1" t="s">
        <v>13</v>
      </c>
      <c r="E241">
        <v>6.6323460447373375</v>
      </c>
      <c r="F241" s="1">
        <v>31.520774841308594</v>
      </c>
      <c r="G241" s="1">
        <v>47.823116302490234</v>
      </c>
      <c r="H241" s="1">
        <v>1644.6500244140625</v>
      </c>
      <c r="I241">
        <f t="shared" si="8"/>
        <v>1.1241264482605658E-2</v>
      </c>
      <c r="J241">
        <f t="shared" si="9"/>
        <v>1.9744880476989746E-2</v>
      </c>
    </row>
    <row r="242" spans="1:10">
      <c r="A242" s="1" t="s">
        <v>507</v>
      </c>
      <c r="B242" s="2">
        <v>40738</v>
      </c>
      <c r="C242" s="1" t="s">
        <v>306</v>
      </c>
      <c r="D242" s="1" t="s">
        <v>13</v>
      </c>
      <c r="E242">
        <v>10.265665768817701</v>
      </c>
      <c r="F242" s="1">
        <v>36.630462646484375</v>
      </c>
      <c r="G242" s="1">
        <v>46.344635009765625</v>
      </c>
      <c r="H242" s="1">
        <v>1850.4830322265625</v>
      </c>
      <c r="I242">
        <f t="shared" si="8"/>
        <v>1.739943350647068E-2</v>
      </c>
      <c r="J242">
        <f t="shared" si="9"/>
        <v>2.2571266585693361E-2</v>
      </c>
    </row>
    <row r="243" spans="1:10">
      <c r="A243" s="1" t="s">
        <v>506</v>
      </c>
      <c r="B243" s="2">
        <v>40738</v>
      </c>
      <c r="C243" s="1" t="s">
        <v>306</v>
      </c>
      <c r="D243" s="1" t="s">
        <v>13</v>
      </c>
      <c r="E243">
        <v>10.537798529365482</v>
      </c>
      <c r="F243" s="1">
        <v>35.909439086914062</v>
      </c>
      <c r="G243" s="1">
        <v>48.804218292236328</v>
      </c>
      <c r="H243" s="1">
        <v>1645.55615234375</v>
      </c>
      <c r="I243">
        <f t="shared" si="8"/>
        <v>1.7860675473500818E-2</v>
      </c>
      <c r="J243">
        <f t="shared" si="9"/>
        <v>2.1089004819946289E-2</v>
      </c>
    </row>
    <row r="244" spans="1:10">
      <c r="A244" s="1" t="s">
        <v>509</v>
      </c>
      <c r="B244" s="2">
        <v>40738</v>
      </c>
      <c r="C244" s="1" t="s">
        <v>306</v>
      </c>
      <c r="D244" s="1" t="s">
        <v>13</v>
      </c>
      <c r="E244">
        <v>10.707957079452502</v>
      </c>
      <c r="F244" s="1">
        <v>38.071090698242188</v>
      </c>
      <c r="G244" s="1">
        <v>45.6295166015625</v>
      </c>
      <c r="H244" s="1">
        <v>140.45596313476562</v>
      </c>
      <c r="I244">
        <f t="shared" si="8"/>
        <v>1.8149079795682206E-2</v>
      </c>
      <c r="J244">
        <f t="shared" si="9"/>
        <v>1.2476891395874021E-2</v>
      </c>
    </row>
    <row r="245" spans="1:10">
      <c r="A245" s="1" t="s">
        <v>511</v>
      </c>
      <c r="B245" s="2">
        <v>40738</v>
      </c>
      <c r="C245" s="1" t="s">
        <v>306</v>
      </c>
      <c r="D245" s="1" t="s">
        <v>13</v>
      </c>
      <c r="E245">
        <v>11.226596804131647</v>
      </c>
      <c r="F245" s="1">
        <v>38.511974334716797</v>
      </c>
      <c r="G245" s="1">
        <v>51.150180816650391</v>
      </c>
      <c r="H245" s="1">
        <v>1937.7470703125</v>
      </c>
      <c r="I245">
        <f t="shared" si="8"/>
        <v>1.9028130176494316E-2</v>
      </c>
      <c r="J245">
        <f t="shared" si="9"/>
        <v>2.3682674125213625E-2</v>
      </c>
    </row>
    <row r="246" spans="1:10">
      <c r="A246" s="1" t="s">
        <v>513</v>
      </c>
      <c r="B246" s="2">
        <v>40738</v>
      </c>
      <c r="C246" s="1" t="s">
        <v>306</v>
      </c>
      <c r="D246" s="1" t="s">
        <v>13</v>
      </c>
      <c r="E246">
        <v>11.573333188350249</v>
      </c>
      <c r="F246" s="1">
        <v>42.038333892822266</v>
      </c>
      <c r="G246" s="1">
        <v>41.050067901611328</v>
      </c>
      <c r="H246" s="1">
        <v>1933.2445068359375</v>
      </c>
      <c r="I246">
        <f t="shared" si="8"/>
        <v>1.9615818963305508E-2</v>
      </c>
      <c r="J246">
        <f t="shared" si="9"/>
        <v>2.4730477999420165E-2</v>
      </c>
    </row>
    <row r="247" spans="1:10">
      <c r="A247" s="1" t="s">
        <v>372</v>
      </c>
      <c r="B247" s="2">
        <v>40745</v>
      </c>
      <c r="C247" s="1" t="s">
        <v>308</v>
      </c>
      <c r="D247" s="1" t="s">
        <v>13</v>
      </c>
      <c r="E247">
        <v>0.5118575989093781</v>
      </c>
      <c r="F247" s="1">
        <v>35.394168853759766</v>
      </c>
      <c r="G247" s="1">
        <v>47.942584991455078</v>
      </c>
      <c r="H247" s="1">
        <v>14.918296813964844</v>
      </c>
      <c r="I247">
        <f t="shared" si="8"/>
        <v>8.6755525238877654E-4</v>
      </c>
      <c r="J247">
        <f t="shared" si="9"/>
        <v>1.0887118208770752E-2</v>
      </c>
    </row>
    <row r="248" spans="1:10">
      <c r="A248" s="1" t="s">
        <v>368</v>
      </c>
      <c r="B248" s="2">
        <v>40745</v>
      </c>
      <c r="C248" s="1" t="s">
        <v>308</v>
      </c>
      <c r="D248" s="1" t="s">
        <v>13</v>
      </c>
      <c r="E248">
        <v>1.0711246541567401</v>
      </c>
      <c r="F248" s="1">
        <v>32.863094329833984</v>
      </c>
      <c r="G248" s="1">
        <v>49.933113098144531</v>
      </c>
      <c r="H248" s="1">
        <v>29.362272262573242</v>
      </c>
      <c r="I248">
        <f t="shared" si="8"/>
        <v>1.8154655155198985E-3</v>
      </c>
      <c r="J248">
        <f t="shared" si="9"/>
        <v>1.0204115367736816E-2</v>
      </c>
    </row>
    <row r="249" spans="1:10">
      <c r="A249" s="1" t="s">
        <v>370</v>
      </c>
      <c r="B249" s="2">
        <v>40745</v>
      </c>
      <c r="C249" s="1" t="s">
        <v>308</v>
      </c>
      <c r="D249" s="1" t="s">
        <v>13</v>
      </c>
      <c r="E249">
        <v>3.4505862926007564</v>
      </c>
      <c r="F249" s="1">
        <v>34.858776092529297</v>
      </c>
      <c r="G249" s="1">
        <v>49.428024291992188</v>
      </c>
      <c r="H249" s="1">
        <v>10.352804183959961</v>
      </c>
      <c r="I249">
        <f t="shared" si="8"/>
        <v>5.8484513433911135E-3</v>
      </c>
      <c r="J249">
        <f t="shared" si="9"/>
        <v>1.0695699981994627E-2</v>
      </c>
    </row>
    <row r="250" spans="1:10">
      <c r="A250" s="1" t="s">
        <v>374</v>
      </c>
      <c r="B250" s="2">
        <v>40745</v>
      </c>
      <c r="C250" s="1" t="s">
        <v>308</v>
      </c>
      <c r="D250" s="1" t="s">
        <v>13</v>
      </c>
      <c r="E250">
        <v>4.4318358293453031</v>
      </c>
      <c r="F250" s="1">
        <v>35.955738067626953</v>
      </c>
      <c r="G250" s="1">
        <v>44.644298553466797</v>
      </c>
      <c r="H250" s="1">
        <v>38.172550201416016</v>
      </c>
      <c r="I250">
        <f t="shared" si="8"/>
        <v>7.5115861514327177E-3</v>
      </c>
      <c r="J250">
        <f t="shared" si="9"/>
        <v>1.1201643019866944E-2</v>
      </c>
    </row>
    <row r="251" spans="1:10">
      <c r="A251" s="1" t="s">
        <v>367</v>
      </c>
      <c r="B251" s="2">
        <v>40745</v>
      </c>
      <c r="C251" s="1" t="s">
        <v>306</v>
      </c>
      <c r="D251" s="1" t="s">
        <v>13</v>
      </c>
      <c r="E251">
        <v>5.8188527896256721</v>
      </c>
      <c r="F251" s="1">
        <v>32.497814178466797</v>
      </c>
      <c r="G251" s="1">
        <v>49.956169128417969</v>
      </c>
      <c r="H251" s="1">
        <v>620.6683349609375</v>
      </c>
      <c r="I251">
        <f t="shared" si="8"/>
        <v>9.8624623552977502E-3</v>
      </c>
      <c r="J251">
        <f t="shared" si="9"/>
        <v>1.3735150267791749E-2</v>
      </c>
    </row>
    <row r="252" spans="1:10">
      <c r="A252" s="1" t="s">
        <v>373</v>
      </c>
      <c r="B252" s="2">
        <v>40745</v>
      </c>
      <c r="C252" s="1" t="s">
        <v>306</v>
      </c>
      <c r="D252" s="1" t="s">
        <v>13</v>
      </c>
      <c r="E252">
        <v>7.3134527396275342</v>
      </c>
      <c r="F252" s="1">
        <v>35.504669189453125</v>
      </c>
      <c r="G252" s="1">
        <v>45.641464233398438</v>
      </c>
      <c r="H252" s="1">
        <v>1330.2891845703125</v>
      </c>
      <c r="I252">
        <f t="shared" si="8"/>
        <v>1.2395682609538194E-2</v>
      </c>
      <c r="J252">
        <f t="shared" si="9"/>
        <v>1.902350547973633E-2</v>
      </c>
    </row>
    <row r="253" spans="1:10">
      <c r="A253" s="1" t="s">
        <v>369</v>
      </c>
      <c r="B253" s="2">
        <v>40745</v>
      </c>
      <c r="C253" s="1" t="s">
        <v>306</v>
      </c>
      <c r="D253" s="1" t="s">
        <v>13</v>
      </c>
      <c r="E253">
        <v>8.8795280817394051</v>
      </c>
      <c r="F253" s="1">
        <v>35.200447082519531</v>
      </c>
      <c r="G253" s="1">
        <v>48.070201873779297</v>
      </c>
      <c r="H253" s="1">
        <v>1209.5791015625</v>
      </c>
      <c r="I253">
        <f t="shared" si="8"/>
        <v>1.5050047596168485E-2</v>
      </c>
      <c r="J253">
        <f t="shared" si="9"/>
        <v>1.8187143625793455E-2</v>
      </c>
    </row>
    <row r="254" spans="1:10">
      <c r="A254" s="1" t="s">
        <v>371</v>
      </c>
      <c r="B254" s="2">
        <v>40745</v>
      </c>
      <c r="C254" s="1" t="s">
        <v>306</v>
      </c>
      <c r="D254" s="1" t="s">
        <v>13</v>
      </c>
      <c r="E254">
        <v>9.1357530709223767</v>
      </c>
      <c r="F254" s="1">
        <v>35.642364501953125</v>
      </c>
      <c r="G254" s="1">
        <v>48.005802154541016</v>
      </c>
      <c r="H254" s="1">
        <v>1051.789794921875</v>
      </c>
      <c r="I254">
        <f t="shared" si="8"/>
        <v>1.5484327238851486E-2</v>
      </c>
      <c r="J254">
        <f t="shared" si="9"/>
        <v>1.7349946309814453E-2</v>
      </c>
    </row>
    <row r="255" spans="1:10">
      <c r="A255" s="1" t="s">
        <v>519</v>
      </c>
      <c r="B255" s="2">
        <v>40814</v>
      </c>
      <c r="C255" s="1" t="s">
        <v>308</v>
      </c>
      <c r="D255" s="1" t="s">
        <v>13</v>
      </c>
      <c r="E255">
        <v>2.1977935571525409</v>
      </c>
      <c r="F255" s="1">
        <v>31.634300231933594</v>
      </c>
      <c r="G255" s="1">
        <v>33.795578002929688</v>
      </c>
      <c r="H255" s="1">
        <v>17.213638305664062</v>
      </c>
      <c r="I255">
        <f t="shared" si="8"/>
        <v>3.7250738256822732E-3</v>
      </c>
      <c r="J255">
        <f t="shared" si="9"/>
        <v>9.754497582702637E-3</v>
      </c>
    </row>
    <row r="256" spans="1:10">
      <c r="A256" s="1" t="s">
        <v>530</v>
      </c>
      <c r="B256" s="2">
        <v>40814</v>
      </c>
      <c r="C256" s="1" t="s">
        <v>308</v>
      </c>
      <c r="D256" s="1" t="s">
        <v>13</v>
      </c>
      <c r="E256">
        <v>3.4160509126151917</v>
      </c>
      <c r="F256" s="1">
        <v>32.514217376708984</v>
      </c>
      <c r="G256" s="1">
        <v>38.639476776123047</v>
      </c>
      <c r="H256" s="1">
        <v>15.521709442138672</v>
      </c>
      <c r="I256">
        <f t="shared" si="8"/>
        <v>5.7899168010426974E-3</v>
      </c>
      <c r="J256">
        <f t="shared" si="9"/>
        <v>1.0012450030059815E-2</v>
      </c>
    </row>
    <row r="257" spans="1:10">
      <c r="A257" s="1" t="s">
        <v>517</v>
      </c>
      <c r="B257" s="2">
        <v>40814</v>
      </c>
      <c r="C257" s="1" t="s">
        <v>516</v>
      </c>
      <c r="D257" s="1" t="s">
        <v>13</v>
      </c>
      <c r="E257">
        <v>6.2191179654533606</v>
      </c>
      <c r="F257" s="1">
        <v>29.267951965332031</v>
      </c>
      <c r="G257" s="1">
        <v>38.092899322509766</v>
      </c>
      <c r="H257" s="1">
        <v>57.860931396484375</v>
      </c>
      <c r="I257">
        <f t="shared" si="8"/>
        <v>1.0540877907548069E-2</v>
      </c>
      <c r="J257">
        <f t="shared" si="9"/>
        <v>9.2831486868286128E-3</v>
      </c>
    </row>
    <row r="258" spans="1:10">
      <c r="A258" s="1" t="s">
        <v>531</v>
      </c>
      <c r="B258" s="2">
        <v>40814</v>
      </c>
      <c r="C258" s="1" t="s">
        <v>516</v>
      </c>
      <c r="D258" s="1" t="s">
        <v>13</v>
      </c>
      <c r="E258">
        <v>7.7724048467449345</v>
      </c>
      <c r="F258" s="1">
        <v>32.940452575683594</v>
      </c>
      <c r="G258" s="1">
        <v>38.245941162109375</v>
      </c>
      <c r="H258" s="1">
        <v>567.56085205078125</v>
      </c>
      <c r="I258">
        <f t="shared" si="8"/>
        <v>1.3173567536855823E-2</v>
      </c>
      <c r="J258">
        <f t="shared" si="9"/>
        <v>1.3543012884216308E-2</v>
      </c>
    </row>
    <row r="259" spans="1:10">
      <c r="A259" s="1" t="s">
        <v>518</v>
      </c>
      <c r="B259" s="2">
        <v>40814</v>
      </c>
      <c r="C259" s="1" t="s">
        <v>306</v>
      </c>
      <c r="D259" s="1" t="s">
        <v>13</v>
      </c>
      <c r="E259">
        <v>8.238398156199171</v>
      </c>
      <c r="F259" s="1">
        <v>31.391023635864258</v>
      </c>
      <c r="G259" s="1">
        <v>34.193157196044922</v>
      </c>
      <c r="H259" s="1">
        <v>940.4107666015625</v>
      </c>
      <c r="I259">
        <f t="shared" si="8"/>
        <v>1.3963386705422324E-2</v>
      </c>
      <c r="J259">
        <f t="shared" si="9"/>
        <v>1.5367192531204223E-2</v>
      </c>
    </row>
    <row r="260" spans="1:10">
      <c r="A260" s="1" t="s">
        <v>532</v>
      </c>
      <c r="B260" s="2">
        <v>40814</v>
      </c>
      <c r="C260" s="1" t="s">
        <v>306</v>
      </c>
      <c r="D260" s="1" t="s">
        <v>13</v>
      </c>
      <c r="E260">
        <v>12.741723538618302</v>
      </c>
      <c r="F260" s="1">
        <v>33.380565643310547</v>
      </c>
      <c r="G260" s="1">
        <v>37.624317169189453</v>
      </c>
      <c r="H260" s="1">
        <v>1242.714111328125</v>
      </c>
      <c r="I260">
        <f t="shared" si="8"/>
        <v>2.1596141590878481E-2</v>
      </c>
      <c r="J260">
        <f t="shared" si="9"/>
        <v>1.7836191446990966E-2</v>
      </c>
    </row>
    <row r="261" spans="1:10">
      <c r="A261" s="1" t="s">
        <v>12</v>
      </c>
      <c r="B261" s="2">
        <v>40861</v>
      </c>
      <c r="C261" s="1" t="s">
        <v>9</v>
      </c>
      <c r="D261" s="1" t="s">
        <v>13</v>
      </c>
      <c r="E261">
        <v>9.9630848078585174E-2</v>
      </c>
      <c r="F261" s="1">
        <v>26.820888519287109</v>
      </c>
      <c r="G261" s="1">
        <v>55.245018005371094</v>
      </c>
      <c r="H261" s="1">
        <v>8.8585777282714844</v>
      </c>
      <c r="I261">
        <f t="shared" si="8"/>
        <v>1.6886584420099183E-4</v>
      </c>
      <c r="J261">
        <f t="shared" si="9"/>
        <v>8.2349398371887213E-3</v>
      </c>
    </row>
    <row r="262" spans="1:10">
      <c r="A262" s="1" t="s">
        <v>59</v>
      </c>
      <c r="B262" s="2">
        <v>40861</v>
      </c>
      <c r="C262" s="1" t="s">
        <v>57</v>
      </c>
      <c r="D262" s="1" t="s">
        <v>13</v>
      </c>
      <c r="E262">
        <v>0.59952913770898641</v>
      </c>
      <c r="F262" s="1">
        <v>19.489299774169922</v>
      </c>
      <c r="G262" s="1">
        <v>50.708465576171875</v>
      </c>
      <c r="H262" s="1">
        <v>13.580348968505859</v>
      </c>
      <c r="I262">
        <f t="shared" si="8"/>
        <v>1.0161510808626888E-3</v>
      </c>
      <c r="J262">
        <f t="shared" si="9"/>
        <v>6.0278913807678223E-3</v>
      </c>
    </row>
    <row r="263" spans="1:10">
      <c r="A263" s="1" t="s">
        <v>62</v>
      </c>
      <c r="B263" s="2">
        <v>40861</v>
      </c>
      <c r="C263" s="1" t="s">
        <v>57</v>
      </c>
      <c r="D263" s="1" t="s">
        <v>13</v>
      </c>
      <c r="E263">
        <v>0.81435387587223895</v>
      </c>
      <c r="F263" s="1">
        <v>26.564115524291992</v>
      </c>
      <c r="G263" s="1">
        <v>54.578941345214844</v>
      </c>
      <c r="H263" s="1">
        <v>14.337553024291992</v>
      </c>
      <c r="I263">
        <f t="shared" si="8"/>
        <v>1.380260806563117E-3</v>
      </c>
      <c r="J263">
        <f t="shared" si="9"/>
        <v>8.190374561538696E-3</v>
      </c>
    </row>
    <row r="264" spans="1:10">
      <c r="A264" s="1" t="s">
        <v>58</v>
      </c>
      <c r="B264" s="2">
        <v>40861</v>
      </c>
      <c r="C264" s="1" t="s">
        <v>57</v>
      </c>
      <c r="D264" s="1" t="s">
        <v>13</v>
      </c>
      <c r="E264">
        <v>1.4297884924895963</v>
      </c>
      <c r="F264" s="1">
        <v>19.466468811035156</v>
      </c>
      <c r="G264" s="1">
        <v>51.112201690673828</v>
      </c>
      <c r="H264" s="1">
        <v>12.515390396118164</v>
      </c>
      <c r="I264">
        <f t="shared" si="8"/>
        <v>2.423370326253553E-3</v>
      </c>
      <c r="J264">
        <f t="shared" si="9"/>
        <v>6.0143677922058101E-3</v>
      </c>
    </row>
    <row r="265" spans="1:10">
      <c r="A265" s="1" t="s">
        <v>214</v>
      </c>
      <c r="B265" s="2">
        <v>40861</v>
      </c>
      <c r="C265" s="1" t="s">
        <v>215</v>
      </c>
      <c r="D265" s="1" t="s">
        <v>13</v>
      </c>
      <c r="E265">
        <v>1.5265272533802834</v>
      </c>
      <c r="F265" s="1">
        <v>16.391044616699219</v>
      </c>
      <c r="G265" s="1">
        <v>49.542072296142578</v>
      </c>
      <c r="H265" s="1">
        <v>122.41884613037109</v>
      </c>
      <c r="I265">
        <f t="shared" si="8"/>
        <v>2.5873343277631922E-3</v>
      </c>
      <c r="J265">
        <f t="shared" si="9"/>
        <v>5.7533687002563477E-3</v>
      </c>
    </row>
    <row r="266" spans="1:10">
      <c r="A266" s="1" t="s">
        <v>119</v>
      </c>
      <c r="B266" s="2">
        <v>40861</v>
      </c>
      <c r="C266" s="1" t="s">
        <v>117</v>
      </c>
      <c r="D266" s="1" t="s">
        <v>13</v>
      </c>
      <c r="E266">
        <v>2.301612019341805</v>
      </c>
      <c r="F266" s="1">
        <v>19.556251525878906</v>
      </c>
      <c r="G266" s="1">
        <v>50.4931640625</v>
      </c>
      <c r="H266" s="1">
        <v>1115.630126953125</v>
      </c>
      <c r="I266">
        <f t="shared" si="8"/>
        <v>3.9010373209183136E-3</v>
      </c>
      <c r="J266">
        <f t="shared" si="9"/>
        <v>1.2836938297424317E-2</v>
      </c>
    </row>
    <row r="267" spans="1:10">
      <c r="A267" s="1" t="s">
        <v>56</v>
      </c>
      <c r="B267" s="2">
        <v>40861</v>
      </c>
      <c r="C267" s="1" t="s">
        <v>57</v>
      </c>
      <c r="D267" s="1" t="s">
        <v>13</v>
      </c>
      <c r="E267">
        <v>2.6483336065430123</v>
      </c>
      <c r="F267" s="1">
        <v>16.131433486938477</v>
      </c>
      <c r="G267" s="1">
        <v>49.791999816894531</v>
      </c>
      <c r="H267" s="1">
        <v>4.4759573936462402</v>
      </c>
      <c r="I267">
        <f t="shared" si="8"/>
        <v>4.4887010280390046E-3</v>
      </c>
      <c r="J267">
        <f t="shared" si="9"/>
        <v>4.9476591110610962E-3</v>
      </c>
    </row>
    <row r="268" spans="1:10">
      <c r="A268" s="1" t="s">
        <v>118</v>
      </c>
      <c r="B268" s="2">
        <v>40861</v>
      </c>
      <c r="C268" s="1" t="s">
        <v>117</v>
      </c>
      <c r="D268" s="1" t="s">
        <v>13</v>
      </c>
      <c r="E268">
        <v>2.7022622269534828</v>
      </c>
      <c r="F268" s="1">
        <v>19.387050628662109</v>
      </c>
      <c r="G268" s="1">
        <v>51.249977111816406</v>
      </c>
      <c r="H268" s="1">
        <v>735.15411376953125</v>
      </c>
      <c r="I268">
        <f t="shared" si="8"/>
        <v>4.5801054694126824E-3</v>
      </c>
      <c r="J268">
        <f t="shared" si="9"/>
        <v>1.0441599782562256E-2</v>
      </c>
    </row>
    <row r="269" spans="1:10">
      <c r="A269" s="1" t="s">
        <v>176</v>
      </c>
      <c r="B269" s="2">
        <v>40861</v>
      </c>
      <c r="C269" s="1" t="s">
        <v>175</v>
      </c>
      <c r="D269" s="1" t="s">
        <v>13</v>
      </c>
      <c r="E269">
        <v>2.7787267350276954</v>
      </c>
      <c r="F269" s="1">
        <v>19.347770690917969</v>
      </c>
      <c r="G269" s="1">
        <v>51.296165466308594</v>
      </c>
      <c r="H269" s="1">
        <v>1299.3438720703125</v>
      </c>
      <c r="I269">
        <f t="shared" si="8"/>
        <v>4.7097063305554156E-3</v>
      </c>
      <c r="J269">
        <f t="shared" si="9"/>
        <v>1.3905028312683105E-2</v>
      </c>
    </row>
    <row r="270" spans="1:10">
      <c r="A270" s="1" t="s">
        <v>122</v>
      </c>
      <c r="B270" s="2">
        <v>40861</v>
      </c>
      <c r="C270" s="1" t="s">
        <v>117</v>
      </c>
      <c r="D270" s="1" t="s">
        <v>13</v>
      </c>
      <c r="E270">
        <v>2.8115550999202319</v>
      </c>
      <c r="F270" s="1">
        <v>26.397333145141602</v>
      </c>
      <c r="G270" s="1">
        <v>53.774208068847656</v>
      </c>
      <c r="H270" s="1">
        <v>95.525398254394531</v>
      </c>
      <c r="I270">
        <f t="shared" si="8"/>
        <v>4.765347626983444E-3</v>
      </c>
      <c r="J270">
        <f t="shared" si="9"/>
        <v>8.6396230625152576E-3</v>
      </c>
    </row>
    <row r="271" spans="1:10">
      <c r="A271" s="1" t="s">
        <v>216</v>
      </c>
      <c r="B271" s="2">
        <v>40861</v>
      </c>
      <c r="C271" s="1" t="s">
        <v>215</v>
      </c>
      <c r="D271" s="1" t="s">
        <v>13</v>
      </c>
      <c r="E271">
        <v>2.8605309586211636</v>
      </c>
      <c r="F271" s="1">
        <v>19.409692764282227</v>
      </c>
      <c r="G271" s="1">
        <v>51.076469421386719</v>
      </c>
      <c r="H271" s="1">
        <v>1304.404296875</v>
      </c>
      <c r="I271">
        <f t="shared" si="8"/>
        <v>4.8483575569850234E-3</v>
      </c>
      <c r="J271">
        <f t="shared" si="9"/>
        <v>1.395508676185608E-2</v>
      </c>
    </row>
    <row r="272" spans="1:10">
      <c r="A272" s="1" t="s">
        <v>48</v>
      </c>
      <c r="B272" s="2">
        <v>40861</v>
      </c>
      <c r="C272" s="1" t="s">
        <v>49</v>
      </c>
      <c r="D272" s="1" t="s">
        <v>13</v>
      </c>
      <c r="E272">
        <v>3.5900403085075578</v>
      </c>
      <c r="F272" s="1">
        <v>15.494422912597656</v>
      </c>
      <c r="G272" s="1">
        <v>51.105587005615234</v>
      </c>
      <c r="H272" s="1">
        <v>1.7293856143951416</v>
      </c>
      <c r="I272">
        <f t="shared" si="8"/>
        <v>6.0848140822162E-3</v>
      </c>
      <c r="J272">
        <f t="shared" si="9"/>
        <v>4.7364520037269583E-3</v>
      </c>
    </row>
    <row r="273" spans="1:10">
      <c r="A273" s="1" t="s">
        <v>174</v>
      </c>
      <c r="B273" s="2">
        <v>40861</v>
      </c>
      <c r="C273" s="1" t="s">
        <v>175</v>
      </c>
      <c r="D273" s="1" t="s">
        <v>13</v>
      </c>
      <c r="E273">
        <v>3.9897668484518407</v>
      </c>
      <c r="F273" s="1">
        <v>16.182453155517578</v>
      </c>
      <c r="G273" s="1">
        <v>49.848003387451172</v>
      </c>
      <c r="H273" s="1">
        <v>96.465087890625</v>
      </c>
      <c r="I273">
        <f t="shared" si="8"/>
        <v>6.7623166922912564E-3</v>
      </c>
      <c r="J273">
        <f t="shared" si="9"/>
        <v>5.529873153839111E-3</v>
      </c>
    </row>
    <row r="274" spans="1:10">
      <c r="A274" s="1" t="s">
        <v>211</v>
      </c>
      <c r="B274" s="2">
        <v>40861</v>
      </c>
      <c r="C274" s="1" t="s">
        <v>212</v>
      </c>
      <c r="D274" s="1" t="s">
        <v>13</v>
      </c>
      <c r="E274">
        <v>4.1003249861215778</v>
      </c>
      <c r="F274" s="1">
        <v>15.762275695800781</v>
      </c>
      <c r="G274" s="1">
        <v>50.451236724853516</v>
      </c>
      <c r="H274" s="1">
        <v>103.42575836181641</v>
      </c>
      <c r="I274">
        <f t="shared" si="8"/>
        <v>6.9497033663077591E-3</v>
      </c>
      <c r="J274">
        <f t="shared" si="9"/>
        <v>5.4445967587280269E-3</v>
      </c>
    </row>
    <row r="275" spans="1:10">
      <c r="A275" s="1" t="s">
        <v>116</v>
      </c>
      <c r="B275" s="2">
        <v>40861</v>
      </c>
      <c r="C275" s="1" t="s">
        <v>117</v>
      </c>
      <c r="D275" s="1" t="s">
        <v>13</v>
      </c>
      <c r="E275">
        <v>4.267423129132121</v>
      </c>
      <c r="F275" s="1">
        <v>16.149019241333008</v>
      </c>
      <c r="G275" s="1">
        <v>49.851978302001953</v>
      </c>
      <c r="H275" s="1">
        <v>22.701860427856445</v>
      </c>
      <c r="I275">
        <f t="shared" si="8"/>
        <v>7.232920557851053E-3</v>
      </c>
      <c r="J275">
        <f t="shared" si="9"/>
        <v>5.0652943288421633E-3</v>
      </c>
    </row>
    <row r="276" spans="1:10">
      <c r="A276" s="1" t="s">
        <v>168</v>
      </c>
      <c r="B276" s="2">
        <v>40861</v>
      </c>
      <c r="C276" s="1" t="s">
        <v>167</v>
      </c>
      <c r="D276" s="1" t="s">
        <v>13</v>
      </c>
      <c r="E276">
        <v>4.4212566793319814</v>
      </c>
      <c r="F276" s="1">
        <v>19.690706253051758</v>
      </c>
      <c r="G276" s="1">
        <v>50.046379089355469</v>
      </c>
      <c r="H276" s="1">
        <v>749.89990234375</v>
      </c>
      <c r="I276">
        <f t="shared" si="8"/>
        <v>7.4936553886982742E-3</v>
      </c>
      <c r="J276">
        <f t="shared" si="9"/>
        <v>1.0625048805618285E-2</v>
      </c>
    </row>
    <row r="277" spans="1:10">
      <c r="A277" s="1" t="s">
        <v>234</v>
      </c>
      <c r="B277" s="2">
        <v>40861</v>
      </c>
      <c r="C277" s="1" t="s">
        <v>235</v>
      </c>
      <c r="D277" s="1" t="s">
        <v>13</v>
      </c>
      <c r="E277">
        <v>4.5851040273492671</v>
      </c>
      <c r="F277" s="1">
        <v>19.549873352050781</v>
      </c>
      <c r="G277" s="1">
        <v>50.575359344482422</v>
      </c>
      <c r="H277" s="1">
        <v>1289.9759521484375</v>
      </c>
      <c r="I277">
        <f t="shared" si="8"/>
        <v>7.7713627582190973E-3</v>
      </c>
      <c r="J277">
        <f t="shared" si="9"/>
        <v>1.3908963237609862E-2</v>
      </c>
    </row>
    <row r="278" spans="1:10">
      <c r="A278" s="1" t="s">
        <v>177</v>
      </c>
      <c r="B278" s="2">
        <v>40861</v>
      </c>
      <c r="C278" s="1" t="s">
        <v>175</v>
      </c>
      <c r="D278" s="1" t="s">
        <v>13</v>
      </c>
      <c r="E278">
        <v>4.8536963466589054</v>
      </c>
      <c r="F278" s="1">
        <v>26.498207092285156</v>
      </c>
      <c r="G278" s="1">
        <v>52.274059295654297</v>
      </c>
      <c r="H278" s="1">
        <v>91.79974365234375</v>
      </c>
      <c r="I278">
        <f t="shared" si="8"/>
        <v>8.2266039773879751E-3</v>
      </c>
      <c r="J278">
        <f t="shared" si="9"/>
        <v>8.6474395840454108E-3</v>
      </c>
    </row>
    <row r="279" spans="1:10">
      <c r="A279" s="1" t="s">
        <v>114</v>
      </c>
      <c r="B279" s="2">
        <v>40861</v>
      </c>
      <c r="C279" s="1" t="s">
        <v>115</v>
      </c>
      <c r="D279" s="1" t="s">
        <v>13</v>
      </c>
      <c r="E279">
        <v>5.0862841946299326</v>
      </c>
      <c r="F279" s="1">
        <v>15.523190498352051</v>
      </c>
      <c r="G279" s="1">
        <v>51.030464172363281</v>
      </c>
      <c r="H279" s="1">
        <v>6.028773307800293</v>
      </c>
      <c r="I279">
        <f t="shared" si="8"/>
        <v>8.6208206688642916E-3</v>
      </c>
      <c r="J279">
        <f t="shared" si="9"/>
        <v>4.7717103455734251E-3</v>
      </c>
    </row>
    <row r="280" spans="1:10">
      <c r="A280" s="1" t="s">
        <v>166</v>
      </c>
      <c r="B280" s="2">
        <v>40861</v>
      </c>
      <c r="C280" s="1" t="s">
        <v>167</v>
      </c>
      <c r="D280" s="1" t="s">
        <v>13</v>
      </c>
      <c r="E280">
        <v>6.8416678198364229</v>
      </c>
      <c r="F280" s="1">
        <v>15.608952522277832</v>
      </c>
      <c r="G280" s="1">
        <v>50.813636779785156</v>
      </c>
      <c r="H280" s="1">
        <v>16.413393020629883</v>
      </c>
      <c r="I280">
        <f t="shared" si="8"/>
        <v>1.1596047152265124E-2</v>
      </c>
      <c r="J280">
        <f t="shared" si="9"/>
        <v>4.8618370203018183E-3</v>
      </c>
    </row>
    <row r="281" spans="1:10">
      <c r="A281" s="1" t="s">
        <v>50</v>
      </c>
      <c r="B281" s="2">
        <v>40875</v>
      </c>
      <c r="C281" s="1" t="s">
        <v>49</v>
      </c>
      <c r="D281" s="1" t="s">
        <v>13</v>
      </c>
      <c r="E281">
        <v>0.19634931912848966</v>
      </c>
      <c r="F281" s="1">
        <v>21.435287475585938</v>
      </c>
      <c r="G281" s="1">
        <v>51.729118347167969</v>
      </c>
      <c r="H281" s="1">
        <v>16.84130859375</v>
      </c>
      <c r="I281">
        <f t="shared" si="8"/>
        <v>3.3279545614998247E-4</v>
      </c>
      <c r="J281">
        <f t="shared" si="9"/>
        <v>6.6415051409912107E-3</v>
      </c>
    </row>
    <row r="282" spans="1:10">
      <c r="A282" s="1" t="s">
        <v>123</v>
      </c>
      <c r="B282" s="2">
        <v>40875</v>
      </c>
      <c r="C282" s="1" t="s">
        <v>117</v>
      </c>
      <c r="D282" s="1" t="s">
        <v>13</v>
      </c>
      <c r="E282">
        <v>0.35286892880593496</v>
      </c>
      <c r="F282" s="1">
        <v>17.132186889648438</v>
      </c>
      <c r="G282" s="1">
        <v>47.90728759765625</v>
      </c>
      <c r="H282" s="1">
        <v>77.964179992675781</v>
      </c>
      <c r="I282">
        <f t="shared" si="8"/>
        <v>5.9808293017955089E-4</v>
      </c>
      <c r="J282">
        <f t="shared" si="9"/>
        <v>5.7055763500976561E-3</v>
      </c>
    </row>
    <row r="283" spans="1:10">
      <c r="A283" s="1" t="s">
        <v>129</v>
      </c>
      <c r="B283" s="2">
        <v>40875</v>
      </c>
      <c r="C283" s="1" t="s">
        <v>117</v>
      </c>
      <c r="D283" s="1" t="s">
        <v>13</v>
      </c>
      <c r="E283">
        <v>0.36870734295231616</v>
      </c>
      <c r="F283" s="1">
        <v>21.481193542480469</v>
      </c>
      <c r="G283" s="1">
        <v>50.646709442138672</v>
      </c>
      <c r="H283" s="1">
        <v>64.062507629394531</v>
      </c>
      <c r="I283">
        <f t="shared" si="8"/>
        <v>6.2492769991917996E-4</v>
      </c>
      <c r="J283">
        <f t="shared" si="9"/>
        <v>6.9463890774536128E-3</v>
      </c>
    </row>
    <row r="284" spans="1:10">
      <c r="A284" s="1" t="s">
        <v>63</v>
      </c>
      <c r="B284" s="2">
        <v>40875</v>
      </c>
      <c r="C284" s="1" t="s">
        <v>57</v>
      </c>
      <c r="D284" s="1" t="s">
        <v>13</v>
      </c>
      <c r="E284">
        <v>0.59997922583457386</v>
      </c>
      <c r="F284" s="1">
        <v>17.171117782592773</v>
      </c>
      <c r="G284" s="1">
        <v>47.790477752685547</v>
      </c>
      <c r="H284" s="1">
        <v>37.798355102539062</v>
      </c>
      <c r="I284">
        <f t="shared" si="8"/>
        <v>1.0169139420924981E-3</v>
      </c>
      <c r="J284">
        <f t="shared" si="9"/>
        <v>5.4700287911224367E-3</v>
      </c>
    </row>
    <row r="285" spans="1:10">
      <c r="A285" s="1" t="s">
        <v>66</v>
      </c>
      <c r="B285" s="2">
        <v>40875</v>
      </c>
      <c r="C285" s="1" t="s">
        <v>57</v>
      </c>
      <c r="D285" s="1" t="s">
        <v>13</v>
      </c>
      <c r="E285">
        <v>0.68215052224038397</v>
      </c>
      <c r="F285" s="1">
        <v>18.689594268798828</v>
      </c>
      <c r="G285" s="1">
        <v>52.441242218017578</v>
      </c>
      <c r="H285" s="1">
        <v>63.619045257568359</v>
      </c>
      <c r="I285">
        <f t="shared" si="8"/>
        <v>1.1561873258311593E-3</v>
      </c>
      <c r="J285">
        <f t="shared" si="9"/>
        <v>6.0922195707702638E-3</v>
      </c>
    </row>
    <row r="286" spans="1:10">
      <c r="A286" s="1" t="s">
        <v>51</v>
      </c>
      <c r="B286" s="2">
        <v>40875</v>
      </c>
      <c r="C286" s="1" t="s">
        <v>49</v>
      </c>
      <c r="D286" s="1" t="s">
        <v>13</v>
      </c>
      <c r="E286">
        <v>0.78637099944330036</v>
      </c>
      <c r="F286" s="1">
        <v>26.350492477416992</v>
      </c>
      <c r="G286" s="1">
        <v>35.542789459228516</v>
      </c>
      <c r="H286" s="1">
        <v>64.696090698242188</v>
      </c>
      <c r="I286">
        <f t="shared" si="8"/>
        <v>1.3328322024462719E-3</v>
      </c>
      <c r="J286">
        <f t="shared" si="9"/>
        <v>8.4354281243133548E-3</v>
      </c>
    </row>
    <row r="287" spans="1:10">
      <c r="A287" s="1" t="s">
        <v>14</v>
      </c>
      <c r="B287" s="2">
        <v>40875</v>
      </c>
      <c r="C287" s="1" t="s">
        <v>9</v>
      </c>
      <c r="D287" s="1" t="s">
        <v>13</v>
      </c>
      <c r="E287">
        <v>0.78999022543330444</v>
      </c>
      <c r="F287" s="1">
        <v>17.280593872070312</v>
      </c>
      <c r="G287" s="1">
        <v>47.450942993164062</v>
      </c>
      <c r="H287" s="1">
        <v>16.277299880981445</v>
      </c>
      <c r="I287">
        <f t="shared" si="8"/>
        <v>1.3389664837852619E-3</v>
      </c>
      <c r="J287">
        <f t="shared" si="9"/>
        <v>5.3708492982482911E-3</v>
      </c>
    </row>
    <row r="288" spans="1:10">
      <c r="A288" s="1" t="s">
        <v>180</v>
      </c>
      <c r="B288" s="2">
        <v>40875</v>
      </c>
      <c r="C288" s="1" t="s">
        <v>175</v>
      </c>
      <c r="D288" s="1" t="s">
        <v>13</v>
      </c>
      <c r="E288">
        <v>1.4407523660227448</v>
      </c>
      <c r="F288" s="1">
        <v>21.612890243530273</v>
      </c>
      <c r="G288" s="1">
        <v>49.725933074951172</v>
      </c>
      <c r="H288" s="1">
        <v>639.52447509765625</v>
      </c>
      <c r="I288">
        <f t="shared" si="8"/>
        <v>2.4419531627504153E-3</v>
      </c>
      <c r="J288">
        <f t="shared" si="9"/>
        <v>1.0531402290878296E-2</v>
      </c>
    </row>
    <row r="289" spans="1:10">
      <c r="A289" s="1" t="s">
        <v>126</v>
      </c>
      <c r="B289" s="2">
        <v>40875</v>
      </c>
      <c r="C289" s="1" t="s">
        <v>117</v>
      </c>
      <c r="D289" s="1" t="s">
        <v>13</v>
      </c>
      <c r="E289">
        <v>1.7626770375966549</v>
      </c>
      <c r="F289" s="1">
        <v>18.686452865600586</v>
      </c>
      <c r="G289" s="1">
        <v>52.410457611083984</v>
      </c>
      <c r="H289" s="1">
        <v>117.020751953125</v>
      </c>
      <c r="I289">
        <f t="shared" si="8"/>
        <v>2.9875881993163649E-3</v>
      </c>
      <c r="J289">
        <f t="shared" si="9"/>
        <v>6.4202159560394281E-3</v>
      </c>
    </row>
    <row r="290" spans="1:10">
      <c r="A290" s="1" t="s">
        <v>72</v>
      </c>
      <c r="B290" s="2">
        <v>40875</v>
      </c>
      <c r="C290" s="1" t="s">
        <v>57</v>
      </c>
      <c r="D290" s="1" t="s">
        <v>13</v>
      </c>
      <c r="E290">
        <v>2.2118138574308124</v>
      </c>
      <c r="F290" s="1">
        <v>26.665727615356445</v>
      </c>
      <c r="G290" s="1">
        <v>34.903770446777344</v>
      </c>
      <c r="H290" s="1">
        <v>162.19778442382812</v>
      </c>
      <c r="I290">
        <f t="shared" si="8"/>
        <v>3.7488370464929025E-3</v>
      </c>
      <c r="J290">
        <f t="shared" si="9"/>
        <v>9.1321852747344966E-3</v>
      </c>
    </row>
    <row r="291" spans="1:10">
      <c r="A291" s="1" t="s">
        <v>170</v>
      </c>
      <c r="B291" s="2">
        <v>40875</v>
      </c>
      <c r="C291" s="1" t="s">
        <v>167</v>
      </c>
      <c r="D291" s="1" t="s">
        <v>13</v>
      </c>
      <c r="E291">
        <v>2.4608138819302918</v>
      </c>
      <c r="F291" s="1">
        <v>18.799762725830078</v>
      </c>
      <c r="G291" s="1">
        <v>51.996730804443359</v>
      </c>
      <c r="H291" s="1">
        <v>145.90696716308594</v>
      </c>
      <c r="I291">
        <f t="shared" si="8"/>
        <v>4.170870986322529E-3</v>
      </c>
      <c r="J291">
        <f t="shared" si="9"/>
        <v>6.6327145491027828E-3</v>
      </c>
    </row>
    <row r="292" spans="1:10">
      <c r="A292" s="1" t="s">
        <v>217</v>
      </c>
      <c r="B292" s="2">
        <v>40875</v>
      </c>
      <c r="C292" s="1" t="s">
        <v>215</v>
      </c>
      <c r="D292" s="1" t="s">
        <v>13</v>
      </c>
      <c r="E292">
        <v>2.8756424208048523</v>
      </c>
      <c r="F292" s="1">
        <v>21.780668258666992</v>
      </c>
      <c r="G292" s="1">
        <v>48.497344970703125</v>
      </c>
      <c r="H292" s="1">
        <v>669.29925537109375</v>
      </c>
      <c r="I292">
        <f t="shared" si="8"/>
        <v>4.8739702047539872E-3</v>
      </c>
      <c r="J292">
        <f t="shared" si="9"/>
        <v>1.0765987231979371E-2</v>
      </c>
    </row>
    <row r="293" spans="1:10">
      <c r="A293" s="1" t="s">
        <v>231</v>
      </c>
      <c r="B293" s="2">
        <v>40875</v>
      </c>
      <c r="C293" s="1" t="s">
        <v>232</v>
      </c>
      <c r="D293" s="1" t="s">
        <v>13</v>
      </c>
      <c r="E293">
        <v>2.9323493137887877</v>
      </c>
      <c r="F293" s="1">
        <v>21.905038833618164</v>
      </c>
      <c r="G293" s="1">
        <v>47.444629669189453</v>
      </c>
      <c r="H293" s="1">
        <v>1120.6343994140625</v>
      </c>
      <c r="I293">
        <f t="shared" ref="I293:I356" si="10">(E293/10000)/0.059</f>
        <v>4.9700835826928611E-3</v>
      </c>
      <c r="J293">
        <f t="shared" si="9"/>
        <v>1.3584144744644165E-2</v>
      </c>
    </row>
    <row r="294" spans="1:10">
      <c r="A294" s="1" t="s">
        <v>133</v>
      </c>
      <c r="B294" s="2">
        <v>40875</v>
      </c>
      <c r="C294" s="1" t="s">
        <v>117</v>
      </c>
      <c r="D294" s="1" t="s">
        <v>13</v>
      </c>
      <c r="E294">
        <v>4.3772380860056179</v>
      </c>
      <c r="F294" s="1">
        <v>27.130474090576172</v>
      </c>
      <c r="G294" s="1">
        <v>33.970554351806641</v>
      </c>
      <c r="H294" s="1">
        <v>273.26644897460938</v>
      </c>
      <c r="I294">
        <f t="shared" si="10"/>
        <v>7.4190476033993528E-3</v>
      </c>
      <c r="J294">
        <f t="shared" ref="J294:J357" si="11">(0.000305*F294)+(0.00000616*H294)</f>
        <v>9.9581159233093266E-3</v>
      </c>
    </row>
    <row r="295" spans="1:10">
      <c r="A295" s="1" t="s">
        <v>184</v>
      </c>
      <c r="B295" s="2">
        <v>40875</v>
      </c>
      <c r="C295" s="1" t="s">
        <v>175</v>
      </c>
      <c r="D295" s="1" t="s">
        <v>13</v>
      </c>
      <c r="E295">
        <v>7.2058875572776815</v>
      </c>
      <c r="F295" s="1">
        <v>27.797555923461914</v>
      </c>
      <c r="G295" s="1">
        <v>32.706581115722656</v>
      </c>
      <c r="H295" s="1">
        <v>706.4022216796875</v>
      </c>
      <c r="I295">
        <f t="shared" si="10"/>
        <v>1.2213368741148612E-2</v>
      </c>
      <c r="J295">
        <f t="shared" si="11"/>
        <v>1.2829692242202758E-2</v>
      </c>
    </row>
    <row r="296" spans="1:10">
      <c r="A296" s="1" t="s">
        <v>31</v>
      </c>
      <c r="B296" s="2">
        <v>40920</v>
      </c>
      <c r="C296" s="1" t="s">
        <v>9</v>
      </c>
      <c r="D296" s="1" t="s">
        <v>13</v>
      </c>
      <c r="E296">
        <v>0.42861009487555235</v>
      </c>
      <c r="F296" s="1">
        <v>21.096529006958008</v>
      </c>
      <c r="G296" s="1">
        <v>28.198598861694336</v>
      </c>
      <c r="H296" s="1">
        <v>65.152641296386719</v>
      </c>
      <c r="I296">
        <f t="shared" si="10"/>
        <v>7.2645778792466498E-4</v>
      </c>
      <c r="J296">
        <f t="shared" si="11"/>
        <v>6.8357816175079345E-3</v>
      </c>
    </row>
    <row r="297" spans="1:10">
      <c r="A297" s="1" t="s">
        <v>54</v>
      </c>
      <c r="B297" s="2">
        <v>40920</v>
      </c>
      <c r="C297" s="1" t="s">
        <v>49</v>
      </c>
      <c r="D297" s="1" t="s">
        <v>13</v>
      </c>
      <c r="E297">
        <v>0.56186777285804401</v>
      </c>
      <c r="F297" s="1">
        <v>14.419921875</v>
      </c>
      <c r="G297" s="1">
        <v>34.854019165039062</v>
      </c>
      <c r="H297" s="1">
        <v>6.7654857635498047</v>
      </c>
      <c r="I297">
        <f t="shared" si="10"/>
        <v>9.5231825908143053E-4</v>
      </c>
      <c r="J297">
        <f t="shared" si="11"/>
        <v>4.4397515641784674E-3</v>
      </c>
    </row>
    <row r="298" spans="1:10">
      <c r="A298" s="1" t="s">
        <v>138</v>
      </c>
      <c r="B298" s="2">
        <v>40920</v>
      </c>
      <c r="C298" s="1">
        <v>150</v>
      </c>
      <c r="D298" s="1" t="s">
        <v>13</v>
      </c>
      <c r="E298">
        <v>0.78862480743159424</v>
      </c>
      <c r="F298" s="1">
        <v>14.614195823669434</v>
      </c>
      <c r="G298" s="1">
        <v>34.651260375976562</v>
      </c>
      <c r="H298" s="1">
        <v>80.700096130371094</v>
      </c>
      <c r="I298">
        <f t="shared" si="10"/>
        <v>1.336652215985753E-3</v>
      </c>
      <c r="J298">
        <f t="shared" si="11"/>
        <v>4.9544423183822631E-3</v>
      </c>
    </row>
    <row r="299" spans="1:10">
      <c r="A299" s="1" t="s">
        <v>52</v>
      </c>
      <c r="B299" s="2">
        <v>40920</v>
      </c>
      <c r="C299" s="1" t="s">
        <v>49</v>
      </c>
      <c r="D299" s="1" t="s">
        <v>13</v>
      </c>
      <c r="E299">
        <v>0.79407460255115003</v>
      </c>
      <c r="F299" s="1">
        <v>11.261431694030762</v>
      </c>
      <c r="G299" s="1">
        <v>27.609169006347656</v>
      </c>
      <c r="H299" s="1">
        <v>4.9783692359924316</v>
      </c>
      <c r="I299">
        <f t="shared" si="10"/>
        <v>1.3458891568663561E-3</v>
      </c>
      <c r="J299">
        <f t="shared" si="11"/>
        <v>3.4654034211730957E-3</v>
      </c>
    </row>
    <row r="300" spans="1:10">
      <c r="A300" s="1" t="s">
        <v>188</v>
      </c>
      <c r="B300" s="2">
        <v>40920</v>
      </c>
      <c r="C300" s="1" t="s">
        <v>175</v>
      </c>
      <c r="D300" s="1" t="s">
        <v>13</v>
      </c>
      <c r="E300">
        <v>0.84437673464499063</v>
      </c>
      <c r="F300" s="1">
        <v>14.966137886047363</v>
      </c>
      <c r="G300" s="1">
        <v>34.26141357421875</v>
      </c>
      <c r="H300" s="1">
        <v>104.3651123046875</v>
      </c>
      <c r="I300">
        <f t="shared" si="10"/>
        <v>1.4311470078728654E-3</v>
      </c>
      <c r="J300">
        <f t="shared" si="11"/>
        <v>5.2075611470413213E-3</v>
      </c>
    </row>
    <row r="301" spans="1:10">
      <c r="A301" s="1" t="s">
        <v>78</v>
      </c>
      <c r="B301" s="2">
        <v>40920</v>
      </c>
      <c r="C301" s="1" t="s">
        <v>57</v>
      </c>
      <c r="D301" s="1" t="s">
        <v>13</v>
      </c>
      <c r="E301">
        <v>0.85113416218208826</v>
      </c>
      <c r="F301" s="1">
        <v>14.305179595947266</v>
      </c>
      <c r="G301" s="1">
        <v>34.903491973876953</v>
      </c>
      <c r="H301" s="1">
        <v>18.948904037475586</v>
      </c>
      <c r="I301">
        <f t="shared" si="10"/>
        <v>1.4426002748848953E-3</v>
      </c>
      <c r="J301">
        <f t="shared" si="11"/>
        <v>4.4798050256347659E-3</v>
      </c>
    </row>
    <row r="302" spans="1:10">
      <c r="A302" s="1" t="s">
        <v>172</v>
      </c>
      <c r="B302" s="2">
        <v>40920</v>
      </c>
      <c r="C302" s="1" t="s">
        <v>167</v>
      </c>
      <c r="D302" s="1" t="s">
        <v>13</v>
      </c>
      <c r="E302">
        <v>0.95100283387031781</v>
      </c>
      <c r="F302" s="1">
        <v>14.804533958435059</v>
      </c>
      <c r="G302" s="1">
        <v>34.437534332275391</v>
      </c>
      <c r="H302" s="1">
        <v>82.491523742675781</v>
      </c>
      <c r="I302">
        <f t="shared" si="10"/>
        <v>1.6118692099496912E-3</v>
      </c>
      <c r="J302">
        <f t="shared" si="11"/>
        <v>5.0235306435775758E-3</v>
      </c>
    </row>
    <row r="303" spans="1:10">
      <c r="A303" s="1" t="s">
        <v>136</v>
      </c>
      <c r="B303" s="2">
        <v>40920</v>
      </c>
      <c r="C303" s="1" t="s">
        <v>117</v>
      </c>
      <c r="D303" s="1" t="s">
        <v>13</v>
      </c>
      <c r="E303">
        <v>1.0131119907007935</v>
      </c>
      <c r="F303" s="1">
        <v>11.664105415344238</v>
      </c>
      <c r="G303" s="1">
        <v>25.779664993286133</v>
      </c>
      <c r="H303" s="1">
        <v>106.24945831298828</v>
      </c>
      <c r="I303">
        <f t="shared" si="10"/>
        <v>1.7171389672894807E-3</v>
      </c>
      <c r="J303">
        <f t="shared" si="11"/>
        <v>4.2120488148880003E-3</v>
      </c>
    </row>
    <row r="304" spans="1:10">
      <c r="A304" s="1" t="s">
        <v>144</v>
      </c>
      <c r="B304" s="2">
        <v>40920</v>
      </c>
      <c r="C304" s="1" t="s">
        <v>117</v>
      </c>
      <c r="D304" s="1" t="s">
        <v>13</v>
      </c>
      <c r="E304">
        <v>1.055920228812077</v>
      </c>
      <c r="F304" s="1">
        <v>21.761085510253906</v>
      </c>
      <c r="G304" s="1">
        <v>27.683917999267578</v>
      </c>
      <c r="H304" s="1">
        <v>463.39840698242188</v>
      </c>
      <c r="I304">
        <f t="shared" si="10"/>
        <v>1.789695303071317E-3</v>
      </c>
      <c r="J304">
        <f t="shared" si="11"/>
        <v>9.4916652676391607E-3</v>
      </c>
    </row>
    <row r="305" spans="1:10">
      <c r="A305" s="1" t="s">
        <v>84</v>
      </c>
      <c r="B305" s="2">
        <v>40920</v>
      </c>
      <c r="C305" s="1" t="s">
        <v>57</v>
      </c>
      <c r="D305" s="1" t="s">
        <v>13</v>
      </c>
      <c r="E305">
        <v>1.4379657594256925</v>
      </c>
      <c r="F305" s="1">
        <v>21.515363693237305</v>
      </c>
      <c r="G305" s="1">
        <v>27.951963424682617</v>
      </c>
      <c r="H305" s="1">
        <v>305.047607421875</v>
      </c>
      <c r="I305">
        <f t="shared" si="10"/>
        <v>2.437230100721513E-3</v>
      </c>
      <c r="J305">
        <f t="shared" si="11"/>
        <v>8.4412791881561273E-3</v>
      </c>
    </row>
    <row r="306" spans="1:10">
      <c r="A306" s="1" t="s">
        <v>76</v>
      </c>
      <c r="B306" s="2">
        <v>40920</v>
      </c>
      <c r="C306" s="1" t="s">
        <v>57</v>
      </c>
      <c r="D306" s="1" t="s">
        <v>13</v>
      </c>
      <c r="E306">
        <v>2.1127395634830286</v>
      </c>
      <c r="F306" s="1">
        <v>11.404748916625977</v>
      </c>
      <c r="G306" s="1">
        <v>27.820497512817383</v>
      </c>
      <c r="H306" s="1">
        <v>37.645244598388672</v>
      </c>
      <c r="I306">
        <f t="shared" si="10"/>
        <v>3.5809145143780152E-3</v>
      </c>
      <c r="J306">
        <f t="shared" si="11"/>
        <v>3.7103431262969968E-3</v>
      </c>
    </row>
    <row r="307" spans="1:10">
      <c r="A307" s="1" t="s">
        <v>55</v>
      </c>
      <c r="B307" s="2">
        <v>40926</v>
      </c>
      <c r="C307" s="1" t="s">
        <v>49</v>
      </c>
      <c r="D307" s="1" t="s">
        <v>13</v>
      </c>
      <c r="E307">
        <v>0.29795460999154671</v>
      </c>
      <c r="F307" s="1">
        <v>18.900720596313477</v>
      </c>
      <c r="G307" s="1">
        <v>46.488613128662109</v>
      </c>
      <c r="H307" s="1">
        <v>3.9619059562683105</v>
      </c>
      <c r="I307">
        <f t="shared" si="10"/>
        <v>5.0500781354499442E-4</v>
      </c>
      <c r="J307">
        <f t="shared" si="11"/>
        <v>5.7891251225662228E-3</v>
      </c>
    </row>
    <row r="308" spans="1:10">
      <c r="A308" s="1" t="s">
        <v>87</v>
      </c>
      <c r="B308" s="2">
        <v>40926</v>
      </c>
      <c r="C308" s="1" t="s">
        <v>57</v>
      </c>
      <c r="D308" s="1" t="s">
        <v>13</v>
      </c>
      <c r="E308">
        <v>0.5154569598965959</v>
      </c>
      <c r="F308" s="1">
        <v>19.001228332519531</v>
      </c>
      <c r="G308" s="1">
        <v>46.224960327148438</v>
      </c>
      <c r="H308" s="1">
        <v>112.89688110351562</v>
      </c>
      <c r="I308">
        <f t="shared" si="10"/>
        <v>8.7365586423151858E-4</v>
      </c>
      <c r="J308">
        <f t="shared" si="11"/>
        <v>6.4908194290161127E-3</v>
      </c>
    </row>
    <row r="309" spans="1:10">
      <c r="A309" s="1" t="s">
        <v>93</v>
      </c>
      <c r="B309" s="2">
        <v>40926</v>
      </c>
      <c r="C309" s="1" t="s">
        <v>57</v>
      </c>
      <c r="D309" s="1" t="s">
        <v>13</v>
      </c>
      <c r="E309">
        <v>1.0992012856057909</v>
      </c>
      <c r="F309" s="1">
        <v>25.693395614624023</v>
      </c>
      <c r="G309" s="1">
        <v>39.031978607177734</v>
      </c>
      <c r="H309" s="1">
        <v>1124.1990966796875</v>
      </c>
      <c r="I309">
        <f t="shared" si="10"/>
        <v>1.863053026450493E-3</v>
      </c>
      <c r="J309">
        <f t="shared" si="11"/>
        <v>1.4761552098007202E-2</v>
      </c>
    </row>
    <row r="310" spans="1:10">
      <c r="A310" s="1" t="s">
        <v>92</v>
      </c>
      <c r="B310" s="2">
        <v>40926</v>
      </c>
      <c r="C310" s="1" t="s">
        <v>57</v>
      </c>
      <c r="D310" s="1" t="s">
        <v>13</v>
      </c>
      <c r="E310">
        <v>1.1489946526533577</v>
      </c>
      <c r="F310" s="1">
        <v>25.605236053466797</v>
      </c>
      <c r="G310" s="1">
        <v>35.558815002441406</v>
      </c>
      <c r="H310" s="1">
        <v>139.52110290527344</v>
      </c>
      <c r="I310">
        <f t="shared" si="10"/>
        <v>1.9474485638192505E-3</v>
      </c>
      <c r="J310">
        <f t="shared" si="11"/>
        <v>8.6690469902038578E-3</v>
      </c>
    </row>
    <row r="311" spans="1:10">
      <c r="A311" s="1" t="s">
        <v>88</v>
      </c>
      <c r="B311" s="2">
        <v>40926</v>
      </c>
      <c r="C311" s="1" t="s">
        <v>57</v>
      </c>
      <c r="D311" s="1" t="s">
        <v>13</v>
      </c>
      <c r="E311">
        <v>1.6219729875750979</v>
      </c>
      <c r="F311" s="1">
        <v>19.121770858764648</v>
      </c>
      <c r="G311" s="1">
        <v>45.906429290771484</v>
      </c>
      <c r="H311" s="1">
        <v>1172.3448486328125</v>
      </c>
      <c r="I311">
        <f t="shared" si="10"/>
        <v>2.7491067586018613E-3</v>
      </c>
      <c r="J311">
        <f t="shared" si="11"/>
        <v>1.3053784379501342E-2</v>
      </c>
    </row>
    <row r="312" spans="1:10">
      <c r="A312" s="1" t="s">
        <v>147</v>
      </c>
      <c r="B312" s="2">
        <v>40926</v>
      </c>
      <c r="C312" s="1" t="s">
        <v>117</v>
      </c>
      <c r="D312" s="1" t="s">
        <v>13</v>
      </c>
      <c r="E312">
        <v>1.820893447544647</v>
      </c>
      <c r="F312" s="1">
        <v>19.244602203369141</v>
      </c>
      <c r="G312" s="1">
        <v>45.58526611328125</v>
      </c>
      <c r="H312" s="1">
        <v>1039.093994140625</v>
      </c>
      <c r="I312">
        <f t="shared" si="10"/>
        <v>3.0862600805841474E-3</v>
      </c>
      <c r="J312">
        <f t="shared" si="11"/>
        <v>1.2270422675933838E-2</v>
      </c>
    </row>
    <row r="313" spans="1:10">
      <c r="A313" s="1" t="s">
        <v>236</v>
      </c>
      <c r="B313" s="2">
        <v>40926</v>
      </c>
      <c r="C313" s="1" t="s">
        <v>235</v>
      </c>
      <c r="D313" s="1" t="s">
        <v>13</v>
      </c>
      <c r="E313">
        <v>1.9705133287969829</v>
      </c>
      <c r="F313" s="1">
        <v>20.151594161987305</v>
      </c>
      <c r="G313" s="1">
        <v>43.109256744384766</v>
      </c>
      <c r="H313" s="1">
        <v>1015.7733764648438</v>
      </c>
      <c r="I313">
        <f t="shared" si="10"/>
        <v>3.3398530996559032E-3</v>
      </c>
      <c r="J313">
        <f t="shared" si="11"/>
        <v>1.2403400218429566E-2</v>
      </c>
    </row>
    <row r="314" spans="1:10">
      <c r="A314" s="1" t="s">
        <v>193</v>
      </c>
      <c r="B314" s="2">
        <v>40926</v>
      </c>
      <c r="C314" s="1" t="s">
        <v>175</v>
      </c>
      <c r="D314" s="1" t="s">
        <v>13</v>
      </c>
      <c r="E314">
        <v>2.4811511717376571</v>
      </c>
      <c r="F314" s="1">
        <v>19.467334747314453</v>
      </c>
      <c r="G314" s="1">
        <v>44.947662353515625</v>
      </c>
      <c r="H314" s="1">
        <v>970.90191650390625</v>
      </c>
      <c r="I314">
        <f t="shared" si="10"/>
        <v>4.2053409690468767E-3</v>
      </c>
      <c r="J314">
        <f t="shared" si="11"/>
        <v>1.191829290359497E-2</v>
      </c>
    </row>
    <row r="315" spans="1:10">
      <c r="A315" s="1" t="s">
        <v>194</v>
      </c>
      <c r="B315" s="2">
        <v>40926</v>
      </c>
      <c r="C315" s="1" t="s">
        <v>175</v>
      </c>
      <c r="D315" s="1" t="s">
        <v>13</v>
      </c>
      <c r="E315">
        <v>2.99035219382435</v>
      </c>
      <c r="F315" s="1">
        <v>19.602588653564453</v>
      </c>
      <c r="G315" s="1">
        <v>44.562118530273438</v>
      </c>
      <c r="H315" s="1">
        <v>930.42047119140625</v>
      </c>
      <c r="I315">
        <f t="shared" si="10"/>
        <v>5.0683935488548314E-3</v>
      </c>
      <c r="J315">
        <f t="shared" si="11"/>
        <v>1.171017964187622E-2</v>
      </c>
    </row>
    <row r="316" spans="1:10">
      <c r="A316" s="1" t="s">
        <v>152</v>
      </c>
      <c r="B316" s="2">
        <v>40926</v>
      </c>
      <c r="C316" s="1" t="s">
        <v>117</v>
      </c>
      <c r="D316" s="1" t="s">
        <v>13</v>
      </c>
      <c r="E316">
        <v>3.0341078892053281</v>
      </c>
      <c r="F316" s="1">
        <v>25.366741180419922</v>
      </c>
      <c r="G316" s="1">
        <v>39.741367340087891</v>
      </c>
      <c r="H316" s="1">
        <v>1075.13525390625</v>
      </c>
      <c r="I316">
        <f t="shared" si="10"/>
        <v>5.1425557444158103E-3</v>
      </c>
      <c r="J316">
        <f t="shared" si="11"/>
        <v>1.4359689224090576E-2</v>
      </c>
    </row>
    <row r="317" spans="1:10">
      <c r="A317" s="1" t="s">
        <v>151</v>
      </c>
      <c r="B317" s="2">
        <v>40926</v>
      </c>
      <c r="C317" s="1" t="s">
        <v>117</v>
      </c>
      <c r="D317" s="1" t="s">
        <v>13</v>
      </c>
      <c r="E317">
        <v>3.1442144729169681</v>
      </c>
      <c r="F317" s="1">
        <v>25.424673080444336</v>
      </c>
      <c r="G317" s="1">
        <v>35.926567077636719</v>
      </c>
      <c r="H317" s="1">
        <v>1350.685302734375</v>
      </c>
      <c r="I317">
        <f t="shared" si="10"/>
        <v>5.3291770727406243E-3</v>
      </c>
      <c r="J317">
        <f t="shared" si="11"/>
        <v>1.6074746754379275E-2</v>
      </c>
    </row>
    <row r="318" spans="1:10">
      <c r="A318" s="1" t="s">
        <v>222</v>
      </c>
      <c r="B318" s="2">
        <v>40926</v>
      </c>
      <c r="C318" s="1" t="s">
        <v>215</v>
      </c>
      <c r="D318" s="1" t="s">
        <v>13</v>
      </c>
      <c r="E318">
        <v>3.279931430301438</v>
      </c>
      <c r="F318" s="1">
        <v>19.927242279052734</v>
      </c>
      <c r="G318" s="1">
        <v>43.703483581542969</v>
      </c>
      <c r="H318" s="1">
        <v>655.21905517578125</v>
      </c>
      <c r="I318">
        <f t="shared" si="10"/>
        <v>5.5592058140702342E-3</v>
      </c>
      <c r="J318">
        <f t="shared" si="11"/>
        <v>1.0113958274993897E-2</v>
      </c>
    </row>
    <row r="319" spans="1:10">
      <c r="A319" s="1" t="s">
        <v>199</v>
      </c>
      <c r="B319" s="2">
        <v>40926</v>
      </c>
      <c r="C319" s="1" t="s">
        <v>175</v>
      </c>
      <c r="D319" s="1" t="s">
        <v>13</v>
      </c>
      <c r="E319">
        <v>3.5063645282111215</v>
      </c>
      <c r="F319" s="1">
        <v>24.995779037475586</v>
      </c>
      <c r="G319" s="1">
        <v>40.459197998046875</v>
      </c>
      <c r="H319" s="1">
        <v>1114.9713134765625</v>
      </c>
      <c r="I319">
        <f t="shared" si="10"/>
        <v>5.942990725781562E-3</v>
      </c>
      <c r="J319">
        <f t="shared" si="11"/>
        <v>1.4491935897445678E-2</v>
      </c>
    </row>
    <row r="320" spans="1:10">
      <c r="A320" s="1" t="s">
        <v>198</v>
      </c>
      <c r="B320" s="2">
        <v>40926</v>
      </c>
      <c r="C320" s="1" t="s">
        <v>175</v>
      </c>
      <c r="D320" s="1" t="s">
        <v>13</v>
      </c>
      <c r="E320">
        <v>4.6656002982798617</v>
      </c>
      <c r="F320" s="1">
        <v>25.013578414916992</v>
      </c>
      <c r="G320" s="1">
        <v>36.730430603027344</v>
      </c>
      <c r="H320" s="1">
        <v>1195.52880859375</v>
      </c>
      <c r="I320">
        <f t="shared" si="10"/>
        <v>7.9077971157285789E-3</v>
      </c>
      <c r="J320">
        <f t="shared" si="11"/>
        <v>1.4993598877487184E-2</v>
      </c>
    </row>
    <row r="321" spans="1:10">
      <c r="A321" s="1" t="s">
        <v>225</v>
      </c>
      <c r="B321" s="2">
        <v>40926</v>
      </c>
      <c r="C321" s="1" t="s">
        <v>215</v>
      </c>
      <c r="D321" s="1" t="s">
        <v>13</v>
      </c>
      <c r="E321">
        <v>4.8171380374814916</v>
      </c>
      <c r="F321" s="1">
        <v>24.741294860839844</v>
      </c>
      <c r="G321" s="1">
        <v>40.885814666748047</v>
      </c>
      <c r="H321" s="1">
        <v>1401.3763427734375</v>
      </c>
      <c r="I321">
        <f t="shared" si="10"/>
        <v>8.1646407414940544E-3</v>
      </c>
      <c r="J321">
        <f t="shared" si="11"/>
        <v>1.6178573204040529E-2</v>
      </c>
    </row>
    <row r="322" spans="1:10">
      <c r="A322" s="1" t="s">
        <v>101</v>
      </c>
      <c r="B322" s="2">
        <v>40977</v>
      </c>
      <c r="C322" s="1" t="s">
        <v>57</v>
      </c>
      <c r="D322" s="1" t="s">
        <v>13</v>
      </c>
      <c r="E322">
        <v>0.61062373401491032</v>
      </c>
      <c r="F322" s="1">
        <v>22.937467575073242</v>
      </c>
      <c r="G322" s="1">
        <v>36.703269958496094</v>
      </c>
      <c r="H322" s="1">
        <v>4.3733992576599121</v>
      </c>
      <c r="I322">
        <f t="shared" si="10"/>
        <v>1.0349554813812039E-3</v>
      </c>
      <c r="J322">
        <f t="shared" si="11"/>
        <v>7.0228677498245231E-3</v>
      </c>
    </row>
    <row r="323" spans="1:10">
      <c r="A323" s="1" t="s">
        <v>99</v>
      </c>
      <c r="B323" s="2">
        <v>40977</v>
      </c>
      <c r="C323" s="1" t="s">
        <v>57</v>
      </c>
      <c r="D323" s="1" t="s">
        <v>13</v>
      </c>
      <c r="E323">
        <v>0.77370681041445322</v>
      </c>
      <c r="F323" s="1">
        <v>19.642675399780273</v>
      </c>
      <c r="G323" s="1">
        <v>39.677848815917969</v>
      </c>
      <c r="H323" s="1">
        <v>71.286819458007812</v>
      </c>
      <c r="I323">
        <f t="shared" si="10"/>
        <v>1.3113674752787345E-3</v>
      </c>
      <c r="J323">
        <f t="shared" si="11"/>
        <v>6.4301428047943109E-3</v>
      </c>
    </row>
    <row r="324" spans="1:10">
      <c r="A324" s="1" t="s">
        <v>45</v>
      </c>
      <c r="B324" s="2">
        <v>40977</v>
      </c>
      <c r="C324" s="1" t="s">
        <v>9</v>
      </c>
      <c r="D324" s="1" t="s">
        <v>13</v>
      </c>
      <c r="E324">
        <v>0.82827668557399636</v>
      </c>
      <c r="F324" s="1">
        <v>27.804286956787109</v>
      </c>
      <c r="G324" s="1">
        <v>27.631759643554688</v>
      </c>
      <c r="H324" s="1">
        <v>86.66485595703125</v>
      </c>
      <c r="I324">
        <f t="shared" si="10"/>
        <v>1.4038587891084685E-3</v>
      </c>
      <c r="J324">
        <f t="shared" si="11"/>
        <v>9.0141630345153805E-3</v>
      </c>
    </row>
    <row r="325" spans="1:10">
      <c r="A325" s="1" t="s">
        <v>111</v>
      </c>
      <c r="B325" s="2">
        <v>40977</v>
      </c>
      <c r="C325" s="1" t="s">
        <v>57</v>
      </c>
      <c r="D325" s="1" t="s">
        <v>13</v>
      </c>
      <c r="E325">
        <v>1.5306694286455746</v>
      </c>
      <c r="F325" s="1">
        <v>28.548984527587891</v>
      </c>
      <c r="G325" s="1">
        <v>29.609668731689453</v>
      </c>
      <c r="H325" s="1">
        <v>48.646022796630859</v>
      </c>
      <c r="I325">
        <f t="shared" si="10"/>
        <v>2.5943549638060589E-3</v>
      </c>
      <c r="J325">
        <f t="shared" si="11"/>
        <v>9.0070997813415515E-3</v>
      </c>
    </row>
    <row r="326" spans="1:10">
      <c r="A326" s="1" t="s">
        <v>157</v>
      </c>
      <c r="B326" s="2">
        <v>40977</v>
      </c>
      <c r="C326" s="1" t="s">
        <v>117</v>
      </c>
      <c r="D326" s="1" t="s">
        <v>13</v>
      </c>
      <c r="E326">
        <v>2.2515147212695252</v>
      </c>
      <c r="F326" s="1">
        <v>19.396966934204102</v>
      </c>
      <c r="G326" s="1">
        <v>39.955379486083984</v>
      </c>
      <c r="H326" s="1">
        <v>90.295425415039062</v>
      </c>
      <c r="I326">
        <f t="shared" si="10"/>
        <v>3.8161266462195349E-3</v>
      </c>
      <c r="J326">
        <f t="shared" si="11"/>
        <v>6.472294735488892E-3</v>
      </c>
    </row>
    <row r="327" spans="1:10">
      <c r="A327" s="1" t="s">
        <v>204</v>
      </c>
      <c r="B327" s="2">
        <v>40977</v>
      </c>
      <c r="C327" s="1" t="s">
        <v>175</v>
      </c>
      <c r="D327" s="1" t="s">
        <v>13</v>
      </c>
      <c r="E327">
        <v>2.6747356174677708</v>
      </c>
      <c r="F327" s="1">
        <v>19.166267395019531</v>
      </c>
      <c r="G327" s="1">
        <v>40.312053680419922</v>
      </c>
      <c r="H327" s="1">
        <v>153.62342834472656</v>
      </c>
      <c r="I327">
        <f t="shared" si="10"/>
        <v>4.5334501990979166E-3</v>
      </c>
      <c r="J327">
        <f t="shared" si="11"/>
        <v>6.7920318740844728E-3</v>
      </c>
    </row>
    <row r="328" spans="1:10">
      <c r="A328" s="1" t="s">
        <v>163</v>
      </c>
      <c r="B328" s="2">
        <v>40977</v>
      </c>
      <c r="C328" s="1" t="s">
        <v>117</v>
      </c>
      <c r="D328" s="1" t="s">
        <v>13</v>
      </c>
      <c r="E328">
        <v>2.8094664948857524</v>
      </c>
      <c r="F328" s="1">
        <v>27.746416091918945</v>
      </c>
      <c r="G328" s="1">
        <v>28.150409698486328</v>
      </c>
      <c r="H328" s="1">
        <v>1610.2451171875</v>
      </c>
      <c r="I328">
        <f t="shared" si="10"/>
        <v>4.7618076184504279E-3</v>
      </c>
      <c r="J328">
        <f t="shared" si="11"/>
        <v>1.838176682991028E-2</v>
      </c>
    </row>
    <row r="329" spans="1:10">
      <c r="A329" s="1" t="s">
        <v>158</v>
      </c>
      <c r="B329" s="2">
        <v>40977</v>
      </c>
      <c r="C329" s="1" t="s">
        <v>117</v>
      </c>
      <c r="D329" s="1" t="s">
        <v>13</v>
      </c>
      <c r="E329">
        <v>3.0537696778098535</v>
      </c>
      <c r="F329" s="1">
        <v>22.593305587768555</v>
      </c>
      <c r="G329" s="1">
        <v>37.358867645263672</v>
      </c>
      <c r="H329" s="1">
        <v>1212.791259765625</v>
      </c>
      <c r="I329">
        <f t="shared" si="10"/>
        <v>5.1758808098472091E-3</v>
      </c>
      <c r="J329">
        <f t="shared" si="11"/>
        <v>1.4361752364425658E-2</v>
      </c>
    </row>
    <row r="330" spans="1:10">
      <c r="A330" s="1" t="s">
        <v>44</v>
      </c>
      <c r="B330" s="2">
        <v>40977</v>
      </c>
      <c r="C330" s="1" t="s">
        <v>9</v>
      </c>
      <c r="D330" s="1" t="s">
        <v>13</v>
      </c>
      <c r="E330">
        <v>3.0821135781353846</v>
      </c>
      <c r="F330" s="1">
        <v>27.632440567016602</v>
      </c>
      <c r="G330" s="1">
        <v>28.609745025634766</v>
      </c>
      <c r="H330" s="1">
        <v>147.73255920410156</v>
      </c>
      <c r="I330">
        <f t="shared" si="10"/>
        <v>5.2239213188735338E-3</v>
      </c>
      <c r="J330">
        <f t="shared" si="11"/>
        <v>9.3379269376373288E-3</v>
      </c>
    </row>
    <row r="331" spans="1:10">
      <c r="A331" s="1" t="s">
        <v>110</v>
      </c>
      <c r="B331" s="2">
        <v>40977</v>
      </c>
      <c r="C331" s="1" t="s">
        <v>57</v>
      </c>
      <c r="D331" s="1" t="s">
        <v>13</v>
      </c>
      <c r="E331">
        <v>3.1601861716130237</v>
      </c>
      <c r="F331" s="1">
        <v>27.813121795654297</v>
      </c>
      <c r="G331" s="1">
        <v>27.804573059082031</v>
      </c>
      <c r="H331" s="1">
        <v>191.98153686523438</v>
      </c>
      <c r="I331">
        <f t="shared" si="10"/>
        <v>5.3562477484966507E-3</v>
      </c>
      <c r="J331">
        <f t="shared" si="11"/>
        <v>9.6656084147644043E-3</v>
      </c>
    </row>
    <row r="332" spans="1:10">
      <c r="A332" s="1" t="s">
        <v>227</v>
      </c>
      <c r="B332" s="2">
        <v>40977</v>
      </c>
      <c r="C332" s="1" t="s">
        <v>215</v>
      </c>
      <c r="D332" s="1" t="s">
        <v>13</v>
      </c>
      <c r="E332">
        <v>3.56456900967639</v>
      </c>
      <c r="F332" s="1">
        <v>21.181707382202148</v>
      </c>
      <c r="G332" s="1">
        <v>40.344203948974609</v>
      </c>
      <c r="H332" s="1">
        <v>174.05059814453125</v>
      </c>
      <c r="I332">
        <f t="shared" si="10"/>
        <v>6.0416423892820171E-3</v>
      </c>
      <c r="J332">
        <f t="shared" si="11"/>
        <v>7.5325724361419676E-3</v>
      </c>
    </row>
    <row r="333" spans="1:10">
      <c r="A333" s="1" t="s">
        <v>230</v>
      </c>
      <c r="B333" s="2">
        <v>40977</v>
      </c>
      <c r="C333" s="1" t="s">
        <v>215</v>
      </c>
      <c r="D333" s="1" t="s">
        <v>13</v>
      </c>
      <c r="E333">
        <v>4.5066322283059241</v>
      </c>
      <c r="F333" s="1">
        <v>27.275138854980469</v>
      </c>
      <c r="G333" s="1">
        <v>32.13677978515625</v>
      </c>
      <c r="H333" s="1">
        <v>912.703125</v>
      </c>
      <c r="I333">
        <f t="shared" si="10"/>
        <v>7.6383597089930925E-3</v>
      </c>
      <c r="J333">
        <f t="shared" si="11"/>
        <v>1.3941168600769042E-2</v>
      </c>
    </row>
    <row r="334" spans="1:10">
      <c r="A334" s="1" t="s">
        <v>205</v>
      </c>
      <c r="B334" s="2">
        <v>40977</v>
      </c>
      <c r="C334" s="1" t="s">
        <v>175</v>
      </c>
      <c r="D334" s="1" t="s">
        <v>13</v>
      </c>
      <c r="E334">
        <v>4.6388250464110756</v>
      </c>
      <c r="F334" s="1">
        <v>21.981891632080078</v>
      </c>
      <c r="G334" s="1">
        <v>38.643840789794922</v>
      </c>
      <c r="H334" s="1">
        <v>1394.0694580078125</v>
      </c>
      <c r="I334">
        <f t="shared" si="10"/>
        <v>7.8624153329001287E-3</v>
      </c>
      <c r="J334">
        <f t="shared" si="11"/>
        <v>1.529194480911255E-2</v>
      </c>
    </row>
    <row r="335" spans="1:10">
      <c r="A335" s="1" t="s">
        <v>164</v>
      </c>
      <c r="B335" s="2">
        <v>40977</v>
      </c>
      <c r="C335" s="1" t="s">
        <v>117</v>
      </c>
      <c r="D335" s="1" t="s">
        <v>13</v>
      </c>
      <c r="E335">
        <v>5.0883339431042227</v>
      </c>
      <c r="F335" s="1">
        <v>28.252735137939453</v>
      </c>
      <c r="G335" s="1">
        <v>30.217166900634766</v>
      </c>
      <c r="H335" s="1">
        <v>1427.6827392578125</v>
      </c>
      <c r="I335">
        <f t="shared" si="10"/>
        <v>8.6242948188207172E-3</v>
      </c>
      <c r="J335">
        <f t="shared" si="11"/>
        <v>1.7411609890899661E-2</v>
      </c>
    </row>
    <row r="336" spans="1:10">
      <c r="A336" s="1" t="s">
        <v>209</v>
      </c>
      <c r="B336" s="2">
        <v>40977</v>
      </c>
      <c r="C336" s="1" t="s">
        <v>175</v>
      </c>
      <c r="D336" s="1" t="s">
        <v>13</v>
      </c>
      <c r="E336">
        <v>5.4471645716834161</v>
      </c>
      <c r="F336" s="1">
        <v>27.701025009155273</v>
      </c>
      <c r="G336" s="1">
        <v>31.313032150268555</v>
      </c>
      <c r="H336" s="1">
        <v>1231.1011962890625</v>
      </c>
      <c r="I336">
        <f t="shared" si="10"/>
        <v>9.2324823248871469E-3</v>
      </c>
      <c r="J336">
        <f t="shared" si="11"/>
        <v>1.6032395996932985E-2</v>
      </c>
    </row>
    <row r="337" spans="1:10">
      <c r="A337" s="1" t="s">
        <v>109</v>
      </c>
      <c r="B337" s="2">
        <v>40977</v>
      </c>
      <c r="C337" s="1" t="s">
        <v>57</v>
      </c>
      <c r="D337" s="1" t="s">
        <v>13</v>
      </c>
      <c r="E337">
        <v>5.6805007133129841</v>
      </c>
      <c r="F337" s="1">
        <v>27.353036880493164</v>
      </c>
      <c r="G337" s="1">
        <v>29.392425537109375</v>
      </c>
      <c r="H337" s="1">
        <v>1545.515869140625</v>
      </c>
      <c r="I337">
        <f t="shared" si="10"/>
        <v>9.6279673106999739E-3</v>
      </c>
      <c r="J337">
        <f t="shared" si="11"/>
        <v>1.7863054002456663E-2</v>
      </c>
    </row>
    <row r="338" spans="1:10">
      <c r="A338" s="1" t="s">
        <v>276</v>
      </c>
      <c r="B338" s="2">
        <v>41059</v>
      </c>
      <c r="C338" s="1">
        <v>25</v>
      </c>
      <c r="D338" s="1" t="s">
        <v>13</v>
      </c>
      <c r="E338">
        <v>1.5758199692365549</v>
      </c>
      <c r="F338" s="1">
        <v>36.580574035644531</v>
      </c>
      <c r="G338" s="1">
        <v>23.261363983154297</v>
      </c>
      <c r="H338" s="1">
        <v>65.758438110351562</v>
      </c>
      <c r="I338">
        <f t="shared" si="10"/>
        <v>2.6708813037907711E-3</v>
      </c>
      <c r="J338">
        <f t="shared" si="11"/>
        <v>1.1562147059631347E-2</v>
      </c>
    </row>
    <row r="339" spans="1:10">
      <c r="A339" s="1" t="s">
        <v>277</v>
      </c>
      <c r="B339" s="2">
        <v>41059</v>
      </c>
      <c r="C339" s="1">
        <v>25</v>
      </c>
      <c r="D339" s="1" t="s">
        <v>13</v>
      </c>
      <c r="E339">
        <v>2.199171987133552</v>
      </c>
      <c r="F339" s="1">
        <v>37.396514892578125</v>
      </c>
      <c r="G339" s="1">
        <v>21.367319107055664</v>
      </c>
      <c r="H339" s="1">
        <v>47.401401519775391</v>
      </c>
      <c r="I339">
        <f t="shared" si="10"/>
        <v>3.7274101476839866E-3</v>
      </c>
      <c r="J339">
        <f t="shared" si="11"/>
        <v>1.1697929675598143E-2</v>
      </c>
    </row>
    <row r="340" spans="1:10">
      <c r="A340" s="1" t="s">
        <v>294</v>
      </c>
      <c r="B340" s="2">
        <v>41059</v>
      </c>
      <c r="C340" s="1">
        <v>50</v>
      </c>
      <c r="D340" s="1" t="s">
        <v>13</v>
      </c>
      <c r="E340">
        <v>3.1197406250874873</v>
      </c>
      <c r="F340" s="1">
        <v>38.215702056884766</v>
      </c>
      <c r="G340" s="1">
        <v>20.438745498657227</v>
      </c>
      <c r="H340" s="1">
        <v>1053.156005859375</v>
      </c>
      <c r="I340">
        <f t="shared" si="10"/>
        <v>5.2876959747245548E-3</v>
      </c>
      <c r="J340">
        <f t="shared" si="11"/>
        <v>1.8143230123443602E-2</v>
      </c>
    </row>
    <row r="341" spans="1:10">
      <c r="A341" s="1" t="s">
        <v>293</v>
      </c>
      <c r="B341" s="2">
        <v>41059</v>
      </c>
      <c r="C341" s="1">
        <v>50</v>
      </c>
      <c r="D341" s="1" t="s">
        <v>13</v>
      </c>
      <c r="E341">
        <v>3.7897087000726786</v>
      </c>
      <c r="F341" s="1">
        <v>37.578968048095703</v>
      </c>
      <c r="G341" s="1">
        <v>21.123807907104492</v>
      </c>
      <c r="H341" s="1">
        <v>237.12799072265625</v>
      </c>
      <c r="I341">
        <f t="shared" si="10"/>
        <v>6.4232350848689472E-3</v>
      </c>
      <c r="J341">
        <f t="shared" si="11"/>
        <v>1.2922293677520751E-2</v>
      </c>
    </row>
    <row r="342" spans="1:10">
      <c r="A342" s="1" t="s">
        <v>292</v>
      </c>
      <c r="B342" s="2">
        <v>41059</v>
      </c>
      <c r="C342" s="1">
        <v>50</v>
      </c>
      <c r="D342" s="1" t="s">
        <v>13</v>
      </c>
      <c r="E342">
        <v>8.7461898882918909</v>
      </c>
      <c r="F342" s="1">
        <v>36.72119140625</v>
      </c>
      <c r="G342" s="1">
        <v>22.701461791992188</v>
      </c>
      <c r="H342" s="1">
        <v>1718.81005859375</v>
      </c>
      <c r="I342">
        <f t="shared" si="10"/>
        <v>1.4824050658121849E-2</v>
      </c>
      <c r="J342">
        <f t="shared" si="11"/>
        <v>2.178783333984375E-2</v>
      </c>
    </row>
    <row r="343" spans="1:10">
      <c r="A343" s="1" t="s">
        <v>303</v>
      </c>
      <c r="B343" s="2">
        <v>41059</v>
      </c>
      <c r="C343" s="1">
        <v>75</v>
      </c>
      <c r="D343" s="1" t="s">
        <v>13</v>
      </c>
      <c r="E343">
        <v>10.598336336753718</v>
      </c>
      <c r="F343" s="1">
        <v>37.925796508789062</v>
      </c>
      <c r="G343" s="1">
        <v>20.689579010009766</v>
      </c>
      <c r="H343" s="1">
        <v>1109.4228515625</v>
      </c>
      <c r="I343">
        <f t="shared" si="10"/>
        <v>1.7963281926701217E-2</v>
      </c>
      <c r="J343">
        <f t="shared" si="11"/>
        <v>1.8401412700805662E-2</v>
      </c>
    </row>
    <row r="344" spans="1:10">
      <c r="A344" s="1" t="s">
        <v>302</v>
      </c>
      <c r="B344" s="2">
        <v>41059</v>
      </c>
      <c r="C344" s="1">
        <v>75</v>
      </c>
      <c r="D344" s="1" t="s">
        <v>13</v>
      </c>
      <c r="E344">
        <v>10.770977843413943</v>
      </c>
      <c r="F344" s="1">
        <v>36.909347534179688</v>
      </c>
      <c r="G344" s="1">
        <v>22.255098342895508</v>
      </c>
      <c r="H344" s="1">
        <v>1392.1932373046875</v>
      </c>
      <c r="I344">
        <f t="shared" si="10"/>
        <v>1.8255894649854141E-2</v>
      </c>
      <c r="J344">
        <f t="shared" si="11"/>
        <v>1.9833261339721679E-2</v>
      </c>
    </row>
    <row r="345" spans="1:10">
      <c r="A345" s="1" t="s">
        <v>304</v>
      </c>
      <c r="B345" s="2">
        <v>41059</v>
      </c>
      <c r="C345" s="1">
        <v>75</v>
      </c>
      <c r="D345" s="1" t="s">
        <v>13</v>
      </c>
      <c r="E345">
        <v>12.634870226362674</v>
      </c>
      <c r="F345" s="1">
        <v>38.36407470703125</v>
      </c>
      <c r="G345" s="1">
        <v>20.46478271484375</v>
      </c>
      <c r="H345" s="1">
        <v>1411.622314453125</v>
      </c>
      <c r="I345">
        <f t="shared" si="10"/>
        <v>2.1415034281970634E-2</v>
      </c>
      <c r="J345">
        <f t="shared" si="11"/>
        <v>2.0396636242675781E-2</v>
      </c>
    </row>
    <row r="346" spans="1:10">
      <c r="A346" s="1" t="s">
        <v>253</v>
      </c>
      <c r="B346" s="2">
        <v>41059</v>
      </c>
      <c r="C346" s="1">
        <v>100</v>
      </c>
      <c r="D346" s="1" t="s">
        <v>13</v>
      </c>
      <c r="E346">
        <v>13.686872943589837</v>
      </c>
      <c r="F346" s="1">
        <v>37.185115814208984</v>
      </c>
      <c r="G346" s="1">
        <v>21.760824203491211</v>
      </c>
      <c r="H346" s="1">
        <v>1657.215576171875</v>
      </c>
      <c r="I346">
        <f t="shared" si="10"/>
        <v>2.3198089734898029E-2</v>
      </c>
      <c r="J346">
        <f t="shared" si="11"/>
        <v>2.1549908272552491E-2</v>
      </c>
    </row>
    <row r="347" spans="1:10">
      <c r="A347" s="1" t="s">
        <v>254</v>
      </c>
      <c r="B347" s="2">
        <v>41059</v>
      </c>
      <c r="C347" s="1">
        <v>100</v>
      </c>
      <c r="D347" s="1" t="s">
        <v>13</v>
      </c>
      <c r="E347">
        <v>14.043727740017165</v>
      </c>
      <c r="F347" s="1">
        <v>38.214359283447266</v>
      </c>
      <c r="G347" s="1">
        <v>20.360780715942383</v>
      </c>
      <c r="H347" s="1">
        <v>1871.8128662109375</v>
      </c>
      <c r="I347">
        <f t="shared" si="10"/>
        <v>2.380292837291045E-2</v>
      </c>
      <c r="J347">
        <f t="shared" si="11"/>
        <v>2.318574683731079E-2</v>
      </c>
    </row>
    <row r="348" spans="1:10">
      <c r="A348" s="1" t="s">
        <v>257</v>
      </c>
      <c r="B348" s="2">
        <v>41059</v>
      </c>
      <c r="C348" s="1">
        <v>125</v>
      </c>
      <c r="D348" s="1" t="s">
        <v>13</v>
      </c>
      <c r="E348">
        <v>16.940879994602255</v>
      </c>
      <c r="F348" s="1">
        <v>38.981235504150391</v>
      </c>
      <c r="G348" s="1">
        <v>20.448406219482422</v>
      </c>
      <c r="H348" s="1">
        <v>1765.1824951171875</v>
      </c>
      <c r="I348">
        <f t="shared" si="10"/>
        <v>2.871335592305467E-2</v>
      </c>
      <c r="J348">
        <f t="shared" si="11"/>
        <v>2.2762800998687743E-2</v>
      </c>
    </row>
    <row r="349" spans="1:10">
      <c r="A349" s="1" t="s">
        <v>255</v>
      </c>
      <c r="B349" s="2">
        <v>41059</v>
      </c>
      <c r="C349" s="1">
        <v>100</v>
      </c>
      <c r="D349" s="1" t="s">
        <v>13</v>
      </c>
      <c r="E349">
        <v>17.258341993132582</v>
      </c>
      <c r="F349" s="1">
        <v>38.719337463378906</v>
      </c>
      <c r="G349" s="1">
        <v>20.430198669433594</v>
      </c>
      <c r="H349" s="1">
        <v>1610.3831787109375</v>
      </c>
      <c r="I349">
        <f t="shared" si="10"/>
        <v>2.9251427107004378E-2</v>
      </c>
      <c r="J349">
        <f t="shared" si="11"/>
        <v>2.1729358307189941E-2</v>
      </c>
    </row>
    <row r="350" spans="1:10">
      <c r="A350" s="1" t="s">
        <v>552</v>
      </c>
      <c r="B350" s="2">
        <v>41179</v>
      </c>
      <c r="C350" s="1" t="s">
        <v>57</v>
      </c>
      <c r="D350" s="1" t="s">
        <v>13</v>
      </c>
      <c r="E350">
        <v>0.88530775907408943</v>
      </c>
      <c r="F350" s="1">
        <v>28.460119247436523</v>
      </c>
      <c r="G350" s="1">
        <v>55.130073547363281</v>
      </c>
      <c r="H350" s="1">
        <v>9.0294914245605469</v>
      </c>
      <c r="I350">
        <f t="shared" si="10"/>
        <v>1.5005216255493041E-3</v>
      </c>
      <c r="J350">
        <f t="shared" si="11"/>
        <v>8.735958037643432E-3</v>
      </c>
    </row>
    <row r="351" spans="1:10">
      <c r="A351" s="1" t="s">
        <v>551</v>
      </c>
      <c r="B351" s="2">
        <v>41179</v>
      </c>
      <c r="C351" s="1" t="s">
        <v>117</v>
      </c>
      <c r="D351" s="1" t="s">
        <v>13</v>
      </c>
      <c r="E351">
        <v>1.0585472331921415</v>
      </c>
      <c r="F351" s="1">
        <v>28.405307769775391</v>
      </c>
      <c r="G351" s="1">
        <v>55.518810272216797</v>
      </c>
      <c r="H351" s="1">
        <v>69.169464111328125</v>
      </c>
      <c r="I351">
        <f t="shared" si="10"/>
        <v>1.7941478528680367E-3</v>
      </c>
      <c r="J351">
        <f t="shared" si="11"/>
        <v>9.0897027687072748E-3</v>
      </c>
    </row>
    <row r="352" spans="1:10">
      <c r="A352" s="1" t="s">
        <v>536</v>
      </c>
      <c r="B352" s="2">
        <v>41179</v>
      </c>
      <c r="C352" s="1" t="s">
        <v>57</v>
      </c>
      <c r="D352" s="1" t="s">
        <v>13</v>
      </c>
      <c r="E352">
        <v>1.3888873537544091</v>
      </c>
      <c r="F352" s="1">
        <v>25.93853759765625</v>
      </c>
      <c r="G352" s="1">
        <v>46.907550811767578</v>
      </c>
      <c r="H352" s="1">
        <v>3.9548208713531494</v>
      </c>
      <c r="I352">
        <f t="shared" si="10"/>
        <v>2.3540463622956087E-3</v>
      </c>
      <c r="J352">
        <f t="shared" si="11"/>
        <v>7.9356156638526916E-3</v>
      </c>
    </row>
    <row r="353" spans="1:10">
      <c r="A353" s="1" t="s">
        <v>540</v>
      </c>
      <c r="B353" s="2">
        <v>41179</v>
      </c>
      <c r="C353" s="1" t="s">
        <v>215</v>
      </c>
      <c r="D353" s="1" t="s">
        <v>13</v>
      </c>
      <c r="E353">
        <v>1.8833384281344048</v>
      </c>
      <c r="F353" s="1">
        <v>25.964859008789062</v>
      </c>
      <c r="G353" s="1">
        <v>47.213203430175781</v>
      </c>
      <c r="H353" s="1">
        <v>116.03680419921875</v>
      </c>
      <c r="I353">
        <f t="shared" si="10"/>
        <v>3.1920990307362797E-3</v>
      </c>
      <c r="J353">
        <f t="shared" si="11"/>
        <v>8.6340687115478518E-3</v>
      </c>
    </row>
    <row r="354" spans="1:10">
      <c r="A354" s="1" t="s">
        <v>541</v>
      </c>
      <c r="B354" s="2">
        <v>41179</v>
      </c>
      <c r="C354" s="1" t="s">
        <v>235</v>
      </c>
      <c r="D354" s="1" t="s">
        <v>13</v>
      </c>
      <c r="E354">
        <v>2.6985112571443199</v>
      </c>
      <c r="F354" s="1">
        <v>26.140514373779297</v>
      </c>
      <c r="G354" s="1">
        <v>46.809806823730469</v>
      </c>
      <c r="H354" s="1">
        <v>1020.0689697265625</v>
      </c>
      <c r="I354">
        <f t="shared" si="10"/>
        <v>4.57374789346495E-3</v>
      </c>
      <c r="J354">
        <f t="shared" si="11"/>
        <v>1.4256481737518312E-2</v>
      </c>
    </row>
    <row r="355" spans="1:10">
      <c r="A355" s="1" t="s">
        <v>563</v>
      </c>
      <c r="B355" s="2">
        <v>41179</v>
      </c>
      <c r="C355" s="1" t="s">
        <v>57</v>
      </c>
      <c r="D355" s="1" t="s">
        <v>13</v>
      </c>
      <c r="E355">
        <v>2.7074636170240116</v>
      </c>
      <c r="F355" s="1">
        <v>29.262323379516602</v>
      </c>
      <c r="G355" s="1">
        <v>53.327384948730469</v>
      </c>
      <c r="H355" s="1">
        <v>37.092292785644531</v>
      </c>
      <c r="I355">
        <f t="shared" si="10"/>
        <v>4.5889213847864607E-3</v>
      </c>
      <c r="J355">
        <f t="shared" si="11"/>
        <v>9.1534971543121325E-3</v>
      </c>
    </row>
    <row r="356" spans="1:10">
      <c r="A356" s="1" t="s">
        <v>537</v>
      </c>
      <c r="B356" s="2">
        <v>41179</v>
      </c>
      <c r="C356" s="1" t="s">
        <v>57</v>
      </c>
      <c r="D356" s="1" t="s">
        <v>13</v>
      </c>
      <c r="E356">
        <v>2.7081233812099446</v>
      </c>
      <c r="F356" s="1">
        <v>25.917308807373047</v>
      </c>
      <c r="G356" s="1">
        <v>47.207271575927734</v>
      </c>
      <c r="H356" s="1">
        <v>13.032862663269043</v>
      </c>
      <c r="I356">
        <f t="shared" si="10"/>
        <v>4.5900396291693978E-3</v>
      </c>
      <c r="J356">
        <f t="shared" si="11"/>
        <v>7.985061620254516E-3</v>
      </c>
    </row>
    <row r="357" spans="1:10">
      <c r="A357" s="1" t="s">
        <v>538</v>
      </c>
      <c r="B357" s="2">
        <v>41179</v>
      </c>
      <c r="C357" s="1" t="s">
        <v>117</v>
      </c>
      <c r="D357" s="1" t="s">
        <v>13</v>
      </c>
      <c r="E357">
        <v>2.7539451341678918</v>
      </c>
      <c r="F357" s="1">
        <v>25.837207794189453</v>
      </c>
      <c r="G357" s="1">
        <v>47.490715026855469</v>
      </c>
      <c r="H357" s="1">
        <v>31.208126068115234</v>
      </c>
      <c r="I357">
        <f t="shared" ref="I357:I391" si="12">(E357/10000)/0.059</f>
        <v>4.6677036172337151E-3</v>
      </c>
      <c r="J357">
        <f t="shared" si="11"/>
        <v>8.072590433807373E-3</v>
      </c>
    </row>
    <row r="358" spans="1:10">
      <c r="A358" s="1" t="s">
        <v>539</v>
      </c>
      <c r="B358" s="2">
        <v>41179</v>
      </c>
      <c r="C358" s="1" t="s">
        <v>175</v>
      </c>
      <c r="D358" s="1" t="s">
        <v>13</v>
      </c>
      <c r="E358">
        <v>2.8042346290036395</v>
      </c>
      <c r="F358" s="1">
        <v>25.830476760864258</v>
      </c>
      <c r="G358" s="1">
        <v>47.554431915283203</v>
      </c>
      <c r="H358" s="1">
        <v>48.3804931640625</v>
      </c>
      <c r="I358">
        <f t="shared" si="12"/>
        <v>4.7529400491587116E-3</v>
      </c>
      <c r="J358">
        <f t="shared" ref="J358:J391" si="13">(0.000305*F358)+(0.00000616*H358)</f>
        <v>8.1763192499542236E-3</v>
      </c>
    </row>
    <row r="359" spans="1:10">
      <c r="A359" s="1" t="s">
        <v>550</v>
      </c>
      <c r="B359" s="2">
        <v>41179</v>
      </c>
      <c r="C359" s="1" t="s">
        <v>175</v>
      </c>
      <c r="D359" s="1" t="s">
        <v>13</v>
      </c>
      <c r="E359">
        <v>2.8944473314962629</v>
      </c>
      <c r="F359" s="1">
        <v>28.254104614257812</v>
      </c>
      <c r="G359" s="1">
        <v>56.199142456054688</v>
      </c>
      <c r="H359" s="1">
        <v>308.95846557617188</v>
      </c>
      <c r="I359">
        <f t="shared" si="12"/>
        <v>4.9058429347394288E-3</v>
      </c>
      <c r="J359">
        <f t="shared" si="13"/>
        <v>1.0520686055297851E-2</v>
      </c>
    </row>
    <row r="360" spans="1:10">
      <c r="A360" s="1" t="s">
        <v>562</v>
      </c>
      <c r="B360" s="2">
        <v>41179</v>
      </c>
      <c r="C360" s="1" t="s">
        <v>117</v>
      </c>
      <c r="D360" s="1" t="s">
        <v>13</v>
      </c>
      <c r="E360">
        <v>3.6907871052416743</v>
      </c>
      <c r="F360" s="1">
        <v>29.272871017456055</v>
      </c>
      <c r="G360" s="1">
        <v>53.246601104736328</v>
      </c>
      <c r="H360" s="1">
        <v>69.973159790039062</v>
      </c>
      <c r="I360">
        <f t="shared" si="12"/>
        <v>6.2555713648163981E-3</v>
      </c>
      <c r="J360">
        <f t="shared" si="13"/>
        <v>9.3592603246307367E-3</v>
      </c>
    </row>
    <row r="361" spans="1:10">
      <c r="A361" s="1" t="s">
        <v>548</v>
      </c>
      <c r="B361" s="2">
        <v>41179</v>
      </c>
      <c r="C361" s="1" t="s">
        <v>235</v>
      </c>
      <c r="D361" s="1" t="s">
        <v>13</v>
      </c>
      <c r="E361">
        <v>4.6376392365120269</v>
      </c>
      <c r="F361" s="1">
        <v>27.643686294555664</v>
      </c>
      <c r="G361" s="1">
        <v>58.766269683837891</v>
      </c>
      <c r="H361" s="1">
        <v>408.27487182617188</v>
      </c>
      <c r="I361">
        <f t="shared" si="12"/>
        <v>7.8604054856136057E-3</v>
      </c>
      <c r="J361">
        <f t="shared" si="13"/>
        <v>1.0946297530288696E-2</v>
      </c>
    </row>
    <row r="362" spans="1:10">
      <c r="A362" s="1" t="s">
        <v>549</v>
      </c>
      <c r="B362" s="2">
        <v>41179</v>
      </c>
      <c r="C362" s="1" t="s">
        <v>215</v>
      </c>
      <c r="D362" s="1" t="s">
        <v>13</v>
      </c>
      <c r="E362">
        <v>4.9939993302876848</v>
      </c>
      <c r="F362" s="1">
        <v>28.151138305664062</v>
      </c>
      <c r="G362" s="1">
        <v>56.648998260498047</v>
      </c>
      <c r="H362" s="1">
        <v>427.4368896484375</v>
      </c>
      <c r="I362">
        <f t="shared" si="12"/>
        <v>8.4644056445553981E-3</v>
      </c>
      <c r="J362">
        <f t="shared" si="13"/>
        <v>1.1219108423461913E-2</v>
      </c>
    </row>
    <row r="363" spans="1:10">
      <c r="A363" s="1" t="s">
        <v>561</v>
      </c>
      <c r="B363" s="2">
        <v>41179</v>
      </c>
      <c r="C363" s="1" t="s">
        <v>175</v>
      </c>
      <c r="D363" s="1" t="s">
        <v>13</v>
      </c>
      <c r="E363">
        <v>5.0723776159793141</v>
      </c>
      <c r="F363" s="1">
        <v>29.327016830444336</v>
      </c>
      <c r="G363" s="1">
        <v>53.068889617919922</v>
      </c>
      <c r="H363" s="1">
        <v>171.07809448242188</v>
      </c>
      <c r="I363">
        <f t="shared" si="12"/>
        <v>8.5972501965751093E-3</v>
      </c>
      <c r="J363">
        <f t="shared" si="13"/>
        <v>9.9985811952972414E-3</v>
      </c>
    </row>
    <row r="364" spans="1:10">
      <c r="A364" s="1" t="s">
        <v>612</v>
      </c>
      <c r="B364" s="2">
        <v>41180</v>
      </c>
      <c r="C364" s="1" t="s">
        <v>57</v>
      </c>
      <c r="D364" s="1" t="s">
        <v>13</v>
      </c>
      <c r="E364">
        <v>1.761048666106213</v>
      </c>
      <c r="F364" s="1">
        <v>33.926742553710938</v>
      </c>
      <c r="G364" s="1">
        <v>38.591945648193359</v>
      </c>
      <c r="H364" s="1">
        <v>148.97811889648438</v>
      </c>
      <c r="I364">
        <f t="shared" si="12"/>
        <v>2.9848282476376492E-3</v>
      </c>
      <c r="J364">
        <f t="shared" si="13"/>
        <v>1.1265361691284179E-2</v>
      </c>
    </row>
    <row r="365" spans="1:10">
      <c r="A365" s="1" t="s">
        <v>605</v>
      </c>
      <c r="B365" s="2">
        <v>41180</v>
      </c>
      <c r="C365" s="1" t="s">
        <v>117</v>
      </c>
      <c r="D365" s="1" t="s">
        <v>13</v>
      </c>
      <c r="E365">
        <v>1.782046185792949</v>
      </c>
      <c r="F365" s="1">
        <v>32.667415618896484</v>
      </c>
      <c r="G365" s="1">
        <v>41.217121124267578</v>
      </c>
      <c r="H365" s="1">
        <v>1079.95751953125</v>
      </c>
      <c r="I365">
        <f t="shared" si="12"/>
        <v>3.0204172640558463E-3</v>
      </c>
      <c r="J365">
        <f t="shared" si="13"/>
        <v>1.6616100084075928E-2</v>
      </c>
    </row>
    <row r="366" spans="1:10">
      <c r="A366" s="1" t="s">
        <v>604</v>
      </c>
      <c r="B366" s="2">
        <v>41180</v>
      </c>
      <c r="C366" s="1" t="s">
        <v>57</v>
      </c>
      <c r="D366" s="1" t="s">
        <v>13</v>
      </c>
      <c r="E366">
        <v>2.1968943804538852</v>
      </c>
      <c r="F366" s="1">
        <v>31.896600723266602</v>
      </c>
      <c r="G366" s="1">
        <v>43.152839660644531</v>
      </c>
      <c r="H366" s="1">
        <v>614.632080078125</v>
      </c>
      <c r="I366">
        <f t="shared" si="12"/>
        <v>3.7235497973794668E-3</v>
      </c>
      <c r="J366">
        <f t="shared" si="13"/>
        <v>1.3514596833877564E-2</v>
      </c>
    </row>
    <row r="367" spans="1:10">
      <c r="A367" s="1" t="s">
        <v>596</v>
      </c>
      <c r="B367" s="2">
        <v>41180</v>
      </c>
      <c r="C367" s="1" t="s">
        <v>117</v>
      </c>
      <c r="D367" s="1" t="s">
        <v>13</v>
      </c>
      <c r="E367">
        <v>3.3018327181620726</v>
      </c>
      <c r="F367" s="1">
        <v>29.695276260375977</v>
      </c>
      <c r="G367" s="1">
        <v>41.197921752929688</v>
      </c>
      <c r="H367" s="1">
        <v>434.18710327148438</v>
      </c>
      <c r="I367">
        <f t="shared" si="12"/>
        <v>5.5963266409526655E-3</v>
      </c>
      <c r="J367">
        <f t="shared" si="13"/>
        <v>1.1731651815567016E-2</v>
      </c>
    </row>
    <row r="368" spans="1:10">
      <c r="A368" s="1" t="s">
        <v>609</v>
      </c>
      <c r="B368" s="2">
        <v>41180</v>
      </c>
      <c r="C368" s="1" t="s">
        <v>215</v>
      </c>
      <c r="D368" s="1" t="s">
        <v>13</v>
      </c>
      <c r="E368">
        <v>3.6362466146015526</v>
      </c>
      <c r="F368" s="1">
        <v>34.038726806640625</v>
      </c>
      <c r="G368" s="1">
        <v>38.285194396972656</v>
      </c>
      <c r="H368" s="1">
        <v>1028.302734375</v>
      </c>
      <c r="I368">
        <f t="shared" si="12"/>
        <v>6.1631298552568695E-3</v>
      </c>
      <c r="J368">
        <f t="shared" si="13"/>
        <v>1.6716156519775389E-2</v>
      </c>
    </row>
    <row r="369" spans="1:10">
      <c r="A369" s="1" t="s">
        <v>597</v>
      </c>
      <c r="B369" s="2">
        <v>41180</v>
      </c>
      <c r="C369" s="1" t="s">
        <v>57</v>
      </c>
      <c r="D369" s="1" t="s">
        <v>13</v>
      </c>
      <c r="E369">
        <v>3.8157711077604897</v>
      </c>
      <c r="F369" s="1">
        <v>30.109529495239258</v>
      </c>
      <c r="G369" s="1">
        <v>40.356769561767578</v>
      </c>
      <c r="H369" s="1">
        <v>447.25286865234375</v>
      </c>
      <c r="I369">
        <f t="shared" si="12"/>
        <v>6.467408657221169E-3</v>
      </c>
      <c r="J369">
        <f t="shared" si="13"/>
        <v>1.1938484166946411E-2</v>
      </c>
    </row>
    <row r="370" spans="1:10">
      <c r="A370" s="1" t="s">
        <v>610</v>
      </c>
      <c r="B370" s="2">
        <v>41180</v>
      </c>
      <c r="C370" s="1">
        <v>200</v>
      </c>
      <c r="D370" s="1" t="s">
        <v>13</v>
      </c>
      <c r="E370">
        <v>4.0067028354338792</v>
      </c>
      <c r="F370" s="1">
        <v>34.080245971679688</v>
      </c>
      <c r="G370" s="1">
        <v>38.194156646728516</v>
      </c>
      <c r="H370" s="1">
        <v>363.63876342773438</v>
      </c>
      <c r="I370">
        <f t="shared" si="12"/>
        <v>6.7910217549726768E-3</v>
      </c>
      <c r="J370">
        <f t="shared" si="13"/>
        <v>1.2634489804077147E-2</v>
      </c>
    </row>
    <row r="371" spans="1:10">
      <c r="A371" s="1" t="s">
        <v>611</v>
      </c>
      <c r="B371" s="2">
        <v>41180</v>
      </c>
      <c r="C371" s="1" t="s">
        <v>117</v>
      </c>
      <c r="D371" s="1" t="s">
        <v>13</v>
      </c>
      <c r="E371">
        <v>4.1484676370199836</v>
      </c>
      <c r="F371" s="1">
        <v>34.030448913574219</v>
      </c>
      <c r="G371" s="1">
        <v>38.337665557861328</v>
      </c>
      <c r="H371" s="1">
        <v>537.51873779296875</v>
      </c>
      <c r="I371">
        <f t="shared" si="12"/>
        <v>7.0313010796948881E-3</v>
      </c>
      <c r="J371">
        <f t="shared" si="13"/>
        <v>1.3690402343444824E-2</v>
      </c>
    </row>
    <row r="372" spans="1:10">
      <c r="A372" s="1" t="s">
        <v>606</v>
      </c>
      <c r="B372" s="2">
        <v>41180</v>
      </c>
      <c r="C372" s="1" t="s">
        <v>175</v>
      </c>
      <c r="D372" s="1" t="s">
        <v>13</v>
      </c>
      <c r="E372">
        <v>4.9629640327964246</v>
      </c>
      <c r="F372" s="1">
        <v>32.923583984375</v>
      </c>
      <c r="G372" s="1">
        <v>40.588230133056641</v>
      </c>
      <c r="H372" s="1">
        <v>178.62062072753906</v>
      </c>
      <c r="I372">
        <f t="shared" si="12"/>
        <v>8.4118034454176687E-3</v>
      </c>
      <c r="J372">
        <f t="shared" si="13"/>
        <v>1.1141996138916015E-2</v>
      </c>
    </row>
    <row r="373" spans="1:10">
      <c r="A373" s="1" t="s">
        <v>607</v>
      </c>
      <c r="B373" s="2">
        <v>41180</v>
      </c>
      <c r="C373" s="1" t="s">
        <v>212</v>
      </c>
      <c r="D373" s="1" t="s">
        <v>13</v>
      </c>
      <c r="E373">
        <v>7.1227376667426263</v>
      </c>
      <c r="F373" s="1">
        <v>33.328540802001953</v>
      </c>
      <c r="G373" s="1">
        <v>39.630092620849609</v>
      </c>
      <c r="H373" s="1">
        <v>277.63381958007812</v>
      </c>
      <c r="I373">
        <f t="shared" si="12"/>
        <v>1.2072436723292588E-2</v>
      </c>
      <c r="J373">
        <f t="shared" si="13"/>
        <v>1.1875429273223877E-2</v>
      </c>
    </row>
    <row r="374" spans="1:10">
      <c r="A374" s="1" t="s">
        <v>595</v>
      </c>
      <c r="B374" s="2">
        <v>41180</v>
      </c>
      <c r="C374" s="1" t="s">
        <v>175</v>
      </c>
      <c r="D374" s="1" t="s">
        <v>13</v>
      </c>
      <c r="E374">
        <v>7.3693811331493784</v>
      </c>
      <c r="F374" s="1">
        <v>29.487689971923828</v>
      </c>
      <c r="G374" s="1">
        <v>41.563591003417969</v>
      </c>
      <c r="H374" s="1">
        <v>937.4110107421875</v>
      </c>
      <c r="I374">
        <f t="shared" si="12"/>
        <v>1.2490476496863355E-2</v>
      </c>
      <c r="J374">
        <f t="shared" si="13"/>
        <v>1.4768197267608642E-2</v>
      </c>
    </row>
    <row r="375" spans="1:10">
      <c r="A375" s="1" t="s">
        <v>594</v>
      </c>
      <c r="B375" s="2">
        <v>41180</v>
      </c>
      <c r="C375" s="1" t="s">
        <v>215</v>
      </c>
      <c r="D375" s="1" t="s">
        <v>13</v>
      </c>
      <c r="E375">
        <v>10.045105555207204</v>
      </c>
      <c r="F375" s="1">
        <v>29.254734039306641</v>
      </c>
      <c r="G375" s="1">
        <v>42.057628631591797</v>
      </c>
      <c r="H375" s="1">
        <v>221.90663146972656</v>
      </c>
      <c r="I375">
        <f t="shared" si="12"/>
        <v>1.7025602635944416E-2</v>
      </c>
      <c r="J375">
        <f t="shared" si="13"/>
        <v>1.028963873184204E-2</v>
      </c>
    </row>
    <row r="376" spans="1:10">
      <c r="A376" s="1" t="s">
        <v>608</v>
      </c>
      <c r="B376" s="2">
        <v>41180</v>
      </c>
      <c r="C376" s="1" t="s">
        <v>235</v>
      </c>
      <c r="D376" s="1" t="s">
        <v>13</v>
      </c>
      <c r="E376">
        <v>10.264256375881219</v>
      </c>
      <c r="F376" s="1">
        <v>33.693302154541016</v>
      </c>
      <c r="G376" s="1">
        <v>39.066078186035156</v>
      </c>
      <c r="H376" s="1">
        <v>1132.7423095703125</v>
      </c>
      <c r="I376">
        <f t="shared" si="12"/>
        <v>1.7397044704883423E-2</v>
      </c>
      <c r="J376">
        <f t="shared" si="13"/>
        <v>1.7254149784088135E-2</v>
      </c>
    </row>
    <row r="377" spans="1:10">
      <c r="A377" s="1" t="s">
        <v>621</v>
      </c>
      <c r="B377" s="2">
        <v>41233</v>
      </c>
      <c r="C377" s="1" t="s">
        <v>175</v>
      </c>
      <c r="D377" s="1" t="s">
        <v>13</v>
      </c>
      <c r="E377">
        <v>0.26727400078821523</v>
      </c>
      <c r="F377" s="1">
        <v>16.808082580566406</v>
      </c>
      <c r="G377" s="1">
        <v>56.185417175292969</v>
      </c>
      <c r="H377" s="1">
        <v>28.386602401733398</v>
      </c>
      <c r="I377">
        <f t="shared" si="12"/>
        <v>4.5300678099697498E-4</v>
      </c>
      <c r="J377">
        <f t="shared" si="13"/>
        <v>5.301326657867431E-3</v>
      </c>
    </row>
    <row r="378" spans="1:10">
      <c r="A378" s="1" t="s">
        <v>653</v>
      </c>
      <c r="B378" s="2">
        <v>41233</v>
      </c>
      <c r="C378" s="1" t="s">
        <v>57</v>
      </c>
      <c r="D378" s="1" t="s">
        <v>13</v>
      </c>
      <c r="E378">
        <v>0.31532693212067475</v>
      </c>
      <c r="F378" s="1">
        <v>28.353994369506836</v>
      </c>
      <c r="G378" s="1">
        <v>44.115852355957031</v>
      </c>
      <c r="H378" s="1">
        <v>309.33566284179688</v>
      </c>
      <c r="I378">
        <f t="shared" si="12"/>
        <v>5.3445242732317764E-4</v>
      </c>
      <c r="J378">
        <f t="shared" si="13"/>
        <v>1.0553475965805054E-2</v>
      </c>
    </row>
    <row r="379" spans="1:10">
      <c r="A379" s="1" t="s">
        <v>643</v>
      </c>
      <c r="B379" s="2">
        <v>41233</v>
      </c>
      <c r="C379" s="1" t="s">
        <v>57</v>
      </c>
      <c r="D379" s="1" t="s">
        <v>13</v>
      </c>
      <c r="E379">
        <v>0.55989963724604563</v>
      </c>
      <c r="F379" s="1">
        <v>21.427963256835938</v>
      </c>
      <c r="G379" s="1">
        <v>47.884407043457031</v>
      </c>
      <c r="H379" s="1">
        <v>5.0995182991027832</v>
      </c>
      <c r="I379">
        <f t="shared" si="12"/>
        <v>9.4898243601024691E-4</v>
      </c>
      <c r="J379">
        <f t="shared" si="13"/>
        <v>6.566941826057434E-3</v>
      </c>
    </row>
    <row r="380" spans="1:10">
      <c r="A380" s="1" t="s">
        <v>622</v>
      </c>
      <c r="B380" s="2">
        <v>41233</v>
      </c>
      <c r="C380" s="1" t="s">
        <v>117</v>
      </c>
      <c r="D380" s="1" t="s">
        <v>13</v>
      </c>
      <c r="E380">
        <v>0.6285941746685062</v>
      </c>
      <c r="F380" s="1">
        <v>16.734001159667969</v>
      </c>
      <c r="G380" s="1">
        <v>56.341033935546875</v>
      </c>
      <c r="H380" s="1">
        <v>8.1001834869384766</v>
      </c>
      <c r="I380">
        <f t="shared" si="12"/>
        <v>1.0654138553703495E-3</v>
      </c>
      <c r="J380">
        <f t="shared" si="13"/>
        <v>5.1537674839782707E-3</v>
      </c>
    </row>
    <row r="381" spans="1:10">
      <c r="A381" s="1" t="s">
        <v>642</v>
      </c>
      <c r="B381" s="2">
        <v>41233</v>
      </c>
      <c r="C381" s="1" t="s">
        <v>117</v>
      </c>
      <c r="D381" s="1" t="s">
        <v>13</v>
      </c>
      <c r="E381">
        <v>1.2975764672743213</v>
      </c>
      <c r="F381" s="1">
        <v>21.254959106445312</v>
      </c>
      <c r="G381" s="1">
        <v>48.504737854003906</v>
      </c>
      <c r="H381" s="1">
        <v>24.915664672851562</v>
      </c>
      <c r="I381">
        <f t="shared" si="12"/>
        <v>2.1992821479225786E-3</v>
      </c>
      <c r="J381">
        <f t="shared" si="13"/>
        <v>6.6362430218505856E-3</v>
      </c>
    </row>
    <row r="382" spans="1:10">
      <c r="A382" s="1" t="s">
        <v>620</v>
      </c>
      <c r="B382" s="2">
        <v>41233</v>
      </c>
      <c r="C382" s="1" t="s">
        <v>215</v>
      </c>
      <c r="D382" s="1" t="s">
        <v>13</v>
      </c>
      <c r="E382">
        <v>1.3851263341610183</v>
      </c>
      <c r="F382" s="1">
        <v>17.001375198364258</v>
      </c>
      <c r="G382" s="1">
        <v>55.623874664306641</v>
      </c>
      <c r="H382" s="1">
        <v>49.486797332763672</v>
      </c>
      <c r="I382">
        <f t="shared" si="12"/>
        <v>2.3476717528152853E-3</v>
      </c>
      <c r="J382">
        <f t="shared" si="13"/>
        <v>5.490258107070922E-3</v>
      </c>
    </row>
    <row r="383" spans="1:10">
      <c r="A383" s="1" t="s">
        <v>618</v>
      </c>
      <c r="B383" s="2">
        <v>41233</v>
      </c>
      <c r="C383" s="1" t="s">
        <v>239</v>
      </c>
      <c r="D383" s="1" t="s">
        <v>13</v>
      </c>
      <c r="E383">
        <v>1.6029298924369728</v>
      </c>
      <c r="F383" s="1">
        <v>17.045949935913086</v>
      </c>
      <c r="G383" s="1">
        <v>55.624252319335938</v>
      </c>
      <c r="H383" s="1">
        <v>155.65391540527344</v>
      </c>
      <c r="I383">
        <f t="shared" si="12"/>
        <v>2.7168303261643607E-3</v>
      </c>
      <c r="J383">
        <f t="shared" si="13"/>
        <v>6.1578428493499759E-3</v>
      </c>
    </row>
    <row r="384" spans="1:10">
      <c r="A384" s="1" t="s">
        <v>619</v>
      </c>
      <c r="B384" s="2">
        <v>41233</v>
      </c>
      <c r="C384" s="1" t="s">
        <v>235</v>
      </c>
      <c r="D384" s="1" t="s">
        <v>13</v>
      </c>
      <c r="E384">
        <v>1.8135143623353194</v>
      </c>
      <c r="F384" s="1">
        <v>17.02305793762207</v>
      </c>
      <c r="G384" s="1">
        <v>55.618598937988281</v>
      </c>
      <c r="H384" s="1">
        <v>229.23155212402344</v>
      </c>
      <c r="I384">
        <f t="shared" si="12"/>
        <v>3.0737531565005415E-3</v>
      </c>
      <c r="J384">
        <f t="shared" si="13"/>
        <v>6.6040990320587155E-3</v>
      </c>
    </row>
    <row r="385" spans="1:10">
      <c r="A385" s="1" t="s">
        <v>652</v>
      </c>
      <c r="B385" s="2">
        <v>41233</v>
      </c>
      <c r="C385" s="1" t="s">
        <v>117</v>
      </c>
      <c r="D385" s="1" t="s">
        <v>13</v>
      </c>
      <c r="E385">
        <v>2.0220375161183823</v>
      </c>
      <c r="F385" s="1">
        <v>28.332569122314453</v>
      </c>
      <c r="G385" s="1">
        <v>44.628761291503906</v>
      </c>
      <c r="H385" s="1">
        <v>630.5067138671875</v>
      </c>
      <c r="I385">
        <f t="shared" si="12"/>
        <v>3.4271822307091228E-3</v>
      </c>
      <c r="J385">
        <f t="shared" si="13"/>
        <v>1.2525354939727782E-2</v>
      </c>
    </row>
    <row r="386" spans="1:10">
      <c r="A386" s="1" t="s">
        <v>641</v>
      </c>
      <c r="B386" s="2">
        <v>41233</v>
      </c>
      <c r="C386" s="1" t="s">
        <v>175</v>
      </c>
      <c r="D386" s="1" t="s">
        <v>13</v>
      </c>
      <c r="E386">
        <v>4.1199293898698928</v>
      </c>
      <c r="F386" s="1">
        <v>21.175205230712891</v>
      </c>
      <c r="G386" s="1">
        <v>48.833724975585938</v>
      </c>
      <c r="H386" s="1">
        <v>781.2166748046875</v>
      </c>
      <c r="I386">
        <f t="shared" si="12"/>
        <v>6.9829311692710047E-3</v>
      </c>
      <c r="J386">
        <f t="shared" si="13"/>
        <v>1.1270732312164307E-2</v>
      </c>
    </row>
    <row r="387" spans="1:10">
      <c r="A387" s="1" t="s">
        <v>651</v>
      </c>
      <c r="B387" s="2">
        <v>41233</v>
      </c>
      <c r="C387" s="1" t="s">
        <v>175</v>
      </c>
      <c r="D387" s="1" t="s">
        <v>13</v>
      </c>
      <c r="E387">
        <v>4.1394698506696948</v>
      </c>
      <c r="F387" s="1">
        <v>28.148645401000977</v>
      </c>
      <c r="G387" s="1">
        <v>45.964012145996094</v>
      </c>
      <c r="H387" s="1">
        <v>1467.611572265625</v>
      </c>
      <c r="I387">
        <f t="shared" si="12"/>
        <v>7.0160505943554149E-3</v>
      </c>
      <c r="J387">
        <f t="shared" si="13"/>
        <v>1.7625824132461547E-2</v>
      </c>
    </row>
    <row r="388" spans="1:10">
      <c r="A388" s="1" t="s">
        <v>639</v>
      </c>
      <c r="B388" s="2">
        <v>41233</v>
      </c>
      <c r="C388" s="1" t="s">
        <v>232</v>
      </c>
      <c r="D388" s="1" t="s">
        <v>13</v>
      </c>
      <c r="E388">
        <v>4.5914051823264339</v>
      </c>
      <c r="F388" s="1">
        <v>20.360759735107422</v>
      </c>
      <c r="G388" s="1">
        <v>51.674026489257812</v>
      </c>
      <c r="H388" s="1">
        <v>947.80511474609375</v>
      </c>
      <c r="I388">
        <f t="shared" si="12"/>
        <v>7.7820426819092108E-3</v>
      </c>
      <c r="J388">
        <f t="shared" si="13"/>
        <v>1.2048511226043701E-2</v>
      </c>
    </row>
    <row r="389" spans="1:10">
      <c r="A389" s="1" t="s">
        <v>650</v>
      </c>
      <c r="B389" s="2">
        <v>41233</v>
      </c>
      <c r="C389" s="1" t="s">
        <v>215</v>
      </c>
      <c r="D389" s="1" t="s">
        <v>13</v>
      </c>
      <c r="E389">
        <v>4.8537917202406904</v>
      </c>
      <c r="F389" s="1">
        <v>27.59381103515625</v>
      </c>
      <c r="G389" s="1">
        <v>48.466640472412109</v>
      </c>
      <c r="H389" s="1">
        <v>965.87286376953125</v>
      </c>
      <c r="I389">
        <f t="shared" si="12"/>
        <v>8.2267656275265954E-3</v>
      </c>
      <c r="J389">
        <f t="shared" si="13"/>
        <v>1.4365889206542968E-2</v>
      </c>
    </row>
    <row r="390" spans="1:10">
      <c r="A390" s="1" t="s">
        <v>649</v>
      </c>
      <c r="B390" s="2">
        <v>41233</v>
      </c>
      <c r="C390" s="1" t="s">
        <v>235</v>
      </c>
      <c r="D390" s="1" t="s">
        <v>13</v>
      </c>
      <c r="E390">
        <v>4.9427894672964099</v>
      </c>
      <c r="F390" s="1">
        <v>27.225530624389648</v>
      </c>
      <c r="G390" s="1">
        <v>50.109947204589844</v>
      </c>
      <c r="H390" s="1">
        <v>1744.113525390625</v>
      </c>
      <c r="I390">
        <f t="shared" si="12"/>
        <v>8.3776092666040854E-3</v>
      </c>
      <c r="J390">
        <f t="shared" si="13"/>
        <v>1.9047526156845095E-2</v>
      </c>
    </row>
    <row r="391" spans="1:10">
      <c r="A391" s="1" t="s">
        <v>640</v>
      </c>
      <c r="B391" s="2">
        <v>41233</v>
      </c>
      <c r="C391" s="1" t="s">
        <v>215</v>
      </c>
      <c r="D391" s="1" t="s">
        <v>13</v>
      </c>
      <c r="E391">
        <v>4.9818160682598966</v>
      </c>
      <c r="F391" s="1">
        <v>20.773288726806641</v>
      </c>
      <c r="G391" s="1">
        <v>50.206272125244141</v>
      </c>
      <c r="H391" s="1">
        <v>1207.6112060546875</v>
      </c>
      <c r="I391">
        <f t="shared" si="12"/>
        <v>8.4437560478981301E-3</v>
      </c>
      <c r="J391">
        <f t="shared" si="13"/>
        <v>1.3774738090972901E-2</v>
      </c>
    </row>
    <row r="392" spans="1:10">
      <c r="A392" s="1" t="s">
        <v>442</v>
      </c>
      <c r="B392" s="2">
        <v>40724</v>
      </c>
      <c r="C392" s="1" t="s">
        <v>308</v>
      </c>
      <c r="D392" s="1" t="s">
        <v>10</v>
      </c>
      <c r="E392">
        <v>4.3222698715796621</v>
      </c>
      <c r="F392" s="1">
        <v>38.472530364990234</v>
      </c>
      <c r="G392" s="1">
        <v>32.950416564941406</v>
      </c>
      <c r="H392" s="1">
        <v>60.065361022949219</v>
      </c>
      <c r="I392">
        <f t="shared" ref="I392:I451" si="14">(E392/10000)/0.021</f>
        <v>2.0582237483712677E-2</v>
      </c>
      <c r="J392">
        <f>(0.000834*F392)+(0.0000177*H392)</f>
        <v>3.3149247214508057E-2</v>
      </c>
    </row>
    <row r="393" spans="1:10">
      <c r="A393" s="1" t="s">
        <v>444</v>
      </c>
      <c r="B393" s="2">
        <v>40724</v>
      </c>
      <c r="C393" s="1" t="s">
        <v>308</v>
      </c>
      <c r="D393" s="1" t="s">
        <v>10</v>
      </c>
      <c r="E393">
        <v>8.8508799605341935</v>
      </c>
      <c r="F393" s="1">
        <v>38.241561889648438</v>
      </c>
      <c r="G393" s="1">
        <v>33.597686767578125</v>
      </c>
      <c r="H393" s="1">
        <v>50.332138061523438</v>
      </c>
      <c r="I393">
        <f t="shared" si="14"/>
        <v>4.2147047431115206E-2</v>
      </c>
      <c r="J393">
        <f t="shared" ref="J393:J451" si="15">(0.000834*F393)+(0.0000177*H393)</f>
        <v>3.2784341459655759E-2</v>
      </c>
    </row>
    <row r="394" spans="1:10">
      <c r="A394" s="1" t="s">
        <v>441</v>
      </c>
      <c r="B394" s="2">
        <v>40724</v>
      </c>
      <c r="C394" s="1" t="s">
        <v>306</v>
      </c>
      <c r="D394" s="1" t="s">
        <v>10</v>
      </c>
      <c r="E394">
        <v>14.555713374562437</v>
      </c>
      <c r="F394" s="1">
        <v>38.512496948242188</v>
      </c>
      <c r="G394" s="1">
        <v>32.776660919189453</v>
      </c>
      <c r="H394" s="1">
        <v>1830.927490234375</v>
      </c>
      <c r="I394">
        <f t="shared" si="14"/>
        <v>6.9312920831249694E-2</v>
      </c>
      <c r="J394">
        <f t="shared" si="15"/>
        <v>6.4526839031982419E-2</v>
      </c>
    </row>
    <row r="395" spans="1:10">
      <c r="A395" s="1" t="s">
        <v>443</v>
      </c>
      <c r="B395" s="2">
        <v>40724</v>
      </c>
      <c r="C395" s="1" t="s">
        <v>306</v>
      </c>
      <c r="D395" s="1" t="s">
        <v>10</v>
      </c>
      <c r="E395">
        <v>15.052904032891409</v>
      </c>
      <c r="F395" s="1">
        <v>38.244132995605469</v>
      </c>
      <c r="G395" s="1">
        <v>34.023468017578125</v>
      </c>
      <c r="H395" s="1">
        <v>1905.5435791015625</v>
      </c>
      <c r="I395">
        <f t="shared" si="14"/>
        <v>7.1680495394720989E-2</v>
      </c>
      <c r="J395">
        <f t="shared" si="15"/>
        <v>6.562372826843263E-2</v>
      </c>
    </row>
    <row r="396" spans="1:10">
      <c r="A396" s="1" t="s">
        <v>341</v>
      </c>
      <c r="B396" s="2">
        <v>40731</v>
      </c>
      <c r="C396" s="1" t="s">
        <v>308</v>
      </c>
      <c r="D396" s="1" t="s">
        <v>10</v>
      </c>
      <c r="E396">
        <v>1.3236378053101947</v>
      </c>
      <c r="F396" s="1">
        <v>37.349399566650391</v>
      </c>
      <c r="G396" s="1">
        <v>41.226570129394531</v>
      </c>
      <c r="H396" s="1">
        <v>32.834255218505859</v>
      </c>
      <c r="I396">
        <f t="shared" si="14"/>
        <v>6.3030371681437837E-3</v>
      </c>
      <c r="J396">
        <f t="shared" si="15"/>
        <v>3.173056555595398E-2</v>
      </c>
    </row>
    <row r="397" spans="1:10">
      <c r="A397" s="1" t="s">
        <v>343</v>
      </c>
      <c r="B397" s="2">
        <v>40731</v>
      </c>
      <c r="C397" s="1" t="s">
        <v>308</v>
      </c>
      <c r="D397" s="1" t="s">
        <v>10</v>
      </c>
      <c r="E397">
        <v>5.3623016600416751</v>
      </c>
      <c r="F397" s="1">
        <v>39.840808868408203</v>
      </c>
      <c r="G397" s="1">
        <v>41.614662170410156</v>
      </c>
      <c r="H397" s="1">
        <v>4.6863632202148438</v>
      </c>
      <c r="I397">
        <f t="shared" si="14"/>
        <v>2.553476980972226E-2</v>
      </c>
      <c r="J397">
        <f t="shared" si="15"/>
        <v>3.3310183225250249E-2</v>
      </c>
    </row>
    <row r="398" spans="1:10">
      <c r="A398" s="1" t="s">
        <v>345</v>
      </c>
      <c r="B398" s="2">
        <v>40731</v>
      </c>
      <c r="C398" s="1" t="s">
        <v>308</v>
      </c>
      <c r="D398" s="1" t="s">
        <v>10</v>
      </c>
      <c r="E398">
        <v>7.5296339753203139</v>
      </c>
      <c r="F398" s="1">
        <v>40.740455627441406</v>
      </c>
      <c r="G398" s="1">
        <v>40.287921905517578</v>
      </c>
      <c r="H398" s="1">
        <v>3.8151595592498779</v>
      </c>
      <c r="I398">
        <f t="shared" si="14"/>
        <v>3.5855399882477684E-2</v>
      </c>
      <c r="J398">
        <f t="shared" si="15"/>
        <v>3.4045068317484856E-2</v>
      </c>
    </row>
    <row r="399" spans="1:10">
      <c r="A399" s="1" t="s">
        <v>342</v>
      </c>
      <c r="B399" s="2">
        <v>40731</v>
      </c>
      <c r="C399" s="1" t="s">
        <v>306</v>
      </c>
      <c r="D399" s="1" t="s">
        <v>10</v>
      </c>
      <c r="E399">
        <v>13.275684932153386</v>
      </c>
      <c r="F399" s="1">
        <v>39.758750915527344</v>
      </c>
      <c r="G399" s="1">
        <v>41.644233703613281</v>
      </c>
      <c r="H399" s="1">
        <v>1699.1802978515625</v>
      </c>
      <c r="I399">
        <f t="shared" si="14"/>
        <v>6.3217547295968499E-2</v>
      </c>
      <c r="J399">
        <f t="shared" si="15"/>
        <v>6.3234289535522459E-2</v>
      </c>
    </row>
    <row r="400" spans="1:10">
      <c r="A400" s="1" t="s">
        <v>340</v>
      </c>
      <c r="B400" s="2">
        <v>40731</v>
      </c>
      <c r="C400" s="1" t="s">
        <v>306</v>
      </c>
      <c r="D400" s="1" t="s">
        <v>10</v>
      </c>
      <c r="E400">
        <v>13.875890026809751</v>
      </c>
      <c r="F400" s="1">
        <v>37.155982971191406</v>
      </c>
      <c r="G400" s="1">
        <v>41.709671020507812</v>
      </c>
      <c r="H400" s="1">
        <v>1480.151123046875</v>
      </c>
      <c r="I400">
        <f t="shared" si="14"/>
        <v>6.6075666794332147E-2</v>
      </c>
      <c r="J400">
        <f t="shared" si="15"/>
        <v>5.718676467590332E-2</v>
      </c>
    </row>
    <row r="401" spans="1:10">
      <c r="A401" s="1" t="s">
        <v>344</v>
      </c>
      <c r="B401" s="2">
        <v>40731</v>
      </c>
      <c r="C401" s="1" t="s">
        <v>306</v>
      </c>
      <c r="D401" s="1" t="s">
        <v>10</v>
      </c>
      <c r="E401">
        <v>15.032604491331078</v>
      </c>
      <c r="F401" s="1">
        <v>40.940074920654297</v>
      </c>
      <c r="G401" s="1">
        <v>39.791511535644531</v>
      </c>
      <c r="H401" s="1">
        <v>1835.3013916015625</v>
      </c>
      <c r="I401">
        <f t="shared" si="14"/>
        <v>7.1583830911100363E-2</v>
      </c>
      <c r="J401">
        <f t="shared" si="15"/>
        <v>6.6628857115173343E-2</v>
      </c>
    </row>
    <row r="402" spans="1:10">
      <c r="A402" s="1" t="s">
        <v>403</v>
      </c>
      <c r="B402" s="2">
        <v>40732</v>
      </c>
      <c r="C402" s="1" t="s">
        <v>308</v>
      </c>
      <c r="D402" s="1" t="s">
        <v>10</v>
      </c>
      <c r="E402">
        <v>1.796970256929592</v>
      </c>
      <c r="F402" s="1">
        <v>33.362945556640625</v>
      </c>
      <c r="G402" s="1">
        <v>51.473838806152344</v>
      </c>
      <c r="H402" s="1">
        <v>5.1618533134460449</v>
      </c>
      <c r="I402">
        <f t="shared" si="14"/>
        <v>8.5570012234742459E-3</v>
      </c>
      <c r="J402">
        <f t="shared" si="15"/>
        <v>2.7916061397886275E-2</v>
      </c>
    </row>
    <row r="403" spans="1:10">
      <c r="A403" s="1" t="s">
        <v>407</v>
      </c>
      <c r="B403" s="2">
        <v>40732</v>
      </c>
      <c r="C403" s="1" t="s">
        <v>308</v>
      </c>
      <c r="D403" s="1" t="s">
        <v>10</v>
      </c>
      <c r="E403">
        <v>1.9797752409751084</v>
      </c>
      <c r="F403" s="1">
        <v>34.592269897460938</v>
      </c>
      <c r="G403" s="1">
        <v>49.170875549316406</v>
      </c>
      <c r="H403" s="1">
        <v>15.630191802978516</v>
      </c>
      <c r="I403">
        <f t="shared" si="14"/>
        <v>9.4275011475005149E-3</v>
      </c>
      <c r="J403">
        <f t="shared" si="15"/>
        <v>2.9126607489395141E-2</v>
      </c>
    </row>
    <row r="404" spans="1:10">
      <c r="A404" s="1" t="s">
        <v>401</v>
      </c>
      <c r="B404" s="2">
        <v>40732</v>
      </c>
      <c r="C404" s="1" t="s">
        <v>308</v>
      </c>
      <c r="D404" s="1" t="s">
        <v>10</v>
      </c>
      <c r="E404">
        <v>4.1373148539056395</v>
      </c>
      <c r="F404" s="1">
        <v>30.598196029663086</v>
      </c>
      <c r="G404" s="1">
        <v>51.050674438476562</v>
      </c>
      <c r="H404" s="1">
        <v>14.269640922546387</v>
      </c>
      <c r="I404">
        <f t="shared" si="14"/>
        <v>1.9701499304312566E-2</v>
      </c>
      <c r="J404">
        <f t="shared" si="15"/>
        <v>2.5771468133068087E-2</v>
      </c>
    </row>
    <row r="405" spans="1:10">
      <c r="A405" s="1" t="s">
        <v>400</v>
      </c>
      <c r="B405" s="2">
        <v>40732</v>
      </c>
      <c r="C405" s="1" t="s">
        <v>306</v>
      </c>
      <c r="D405" s="1" t="s">
        <v>10</v>
      </c>
      <c r="E405">
        <v>4.2680868788753648</v>
      </c>
      <c r="F405" s="1">
        <v>30.527610778808594</v>
      </c>
      <c r="G405" s="1">
        <v>51.176109313964844</v>
      </c>
      <c r="H405" s="1">
        <v>253.32771301269531</v>
      </c>
      <c r="I405">
        <f t="shared" si="14"/>
        <v>2.032422323273983E-2</v>
      </c>
      <c r="J405">
        <f t="shared" si="15"/>
        <v>2.9943927909851072E-2</v>
      </c>
    </row>
    <row r="406" spans="1:10">
      <c r="A406" s="1" t="s">
        <v>405</v>
      </c>
      <c r="B406" s="2">
        <v>40732</v>
      </c>
      <c r="C406" s="1" t="s">
        <v>308</v>
      </c>
      <c r="D406" s="1" t="s">
        <v>10</v>
      </c>
      <c r="E406">
        <v>4.293678058239049</v>
      </c>
      <c r="F406" s="1">
        <v>34.757568359375</v>
      </c>
      <c r="G406" s="1">
        <v>48.088130950927734</v>
      </c>
      <c r="H406" s="1">
        <v>23.172756195068359</v>
      </c>
      <c r="I406">
        <f t="shared" si="14"/>
        <v>2.0446085991614519E-2</v>
      </c>
      <c r="J406">
        <f t="shared" si="15"/>
        <v>2.9397969796371458E-2</v>
      </c>
    </row>
    <row r="407" spans="1:10">
      <c r="A407" s="1" t="s">
        <v>404</v>
      </c>
      <c r="B407" s="2">
        <v>40732</v>
      </c>
      <c r="C407" s="1" t="s">
        <v>306</v>
      </c>
      <c r="D407" s="1" t="s">
        <v>10</v>
      </c>
      <c r="E407">
        <v>7.2151337452300144</v>
      </c>
      <c r="F407" s="1">
        <v>34.559864044189453</v>
      </c>
      <c r="G407" s="1">
        <v>48.436573028564453</v>
      </c>
      <c r="H407" s="1">
        <v>927.81134033203125</v>
      </c>
      <c r="I407">
        <f t="shared" si="14"/>
        <v>3.435777973919054E-2</v>
      </c>
      <c r="J407">
        <f t="shared" si="15"/>
        <v>4.5245187336730955E-2</v>
      </c>
    </row>
    <row r="408" spans="1:10">
      <c r="A408" s="1" t="s">
        <v>406</v>
      </c>
      <c r="B408" s="2">
        <v>40732</v>
      </c>
      <c r="C408" s="1" t="s">
        <v>306</v>
      </c>
      <c r="D408" s="1" t="s">
        <v>10</v>
      </c>
      <c r="E408">
        <v>8.5495112087606771</v>
      </c>
      <c r="F408" s="1">
        <v>34.590206146240234</v>
      </c>
      <c r="G408" s="1">
        <v>49.220531463623047</v>
      </c>
      <c r="H408" s="1">
        <v>1000.385986328125</v>
      </c>
      <c r="I408">
        <f t="shared" si="14"/>
        <v>4.0711958136955599E-2</v>
      </c>
      <c r="J408">
        <f t="shared" si="15"/>
        <v>4.6555063883972167E-2</v>
      </c>
    </row>
    <row r="409" spans="1:10">
      <c r="A409" s="1" t="s">
        <v>402</v>
      </c>
      <c r="B409" s="2">
        <v>40732</v>
      </c>
      <c r="C409" s="1" t="s">
        <v>306</v>
      </c>
      <c r="D409" s="1" t="s">
        <v>10</v>
      </c>
      <c r="E409">
        <v>8.5832902528890536</v>
      </c>
      <c r="F409" s="1">
        <v>33.085559844970703</v>
      </c>
      <c r="G409" s="1">
        <v>52.032108306884766</v>
      </c>
      <c r="H409" s="1">
        <v>1282.1248779296875</v>
      </c>
      <c r="I409">
        <f t="shared" si="14"/>
        <v>4.0872810728043107E-2</v>
      </c>
      <c r="J409">
        <f t="shared" si="15"/>
        <v>5.0286967250061036E-2</v>
      </c>
    </row>
    <row r="410" spans="1:10">
      <c r="A410" s="1" t="s">
        <v>466</v>
      </c>
      <c r="B410" s="2">
        <v>40738</v>
      </c>
      <c r="C410" s="1" t="s">
        <v>308</v>
      </c>
      <c r="D410" s="1" t="s">
        <v>10</v>
      </c>
      <c r="E410">
        <v>1.3465999797734582</v>
      </c>
      <c r="F410" s="1">
        <v>29.011753082275391</v>
      </c>
      <c r="G410" s="1">
        <v>46.970474243164062</v>
      </c>
      <c r="H410" s="1">
        <v>18.966022491455078</v>
      </c>
      <c r="I410">
        <f t="shared" si="14"/>
        <v>6.4123808560640873E-3</v>
      </c>
      <c r="J410">
        <f t="shared" si="15"/>
        <v>2.4531500668716431E-2</v>
      </c>
    </row>
    <row r="411" spans="1:10">
      <c r="A411" s="1" t="s">
        <v>464</v>
      </c>
      <c r="B411" s="2">
        <v>40738</v>
      </c>
      <c r="C411" s="1" t="s">
        <v>308</v>
      </c>
      <c r="D411" s="1" t="s">
        <v>10</v>
      </c>
      <c r="E411">
        <v>1.4931425640596823</v>
      </c>
      <c r="F411" s="1">
        <v>26.763078689575195</v>
      </c>
      <c r="G411" s="1">
        <v>50.551502227783203</v>
      </c>
      <c r="H411" s="1">
        <v>56.060043334960938</v>
      </c>
      <c r="I411">
        <f t="shared" si="14"/>
        <v>7.1102026859984867E-3</v>
      </c>
      <c r="J411">
        <f t="shared" si="15"/>
        <v>2.3312670394134521E-2</v>
      </c>
    </row>
    <row r="412" spans="1:10">
      <c r="A412" s="1" t="s">
        <v>463</v>
      </c>
      <c r="B412" s="2">
        <v>40738</v>
      </c>
      <c r="C412" s="1" t="s">
        <v>306</v>
      </c>
      <c r="D412" s="1" t="s">
        <v>10</v>
      </c>
      <c r="E412">
        <v>3.8478847312967135</v>
      </c>
      <c r="F412" s="1">
        <v>26.701055526733398</v>
      </c>
      <c r="G412" s="1">
        <v>50.687145233154297</v>
      </c>
      <c r="H412" s="1">
        <v>997.516845703125</v>
      </c>
      <c r="I412">
        <f t="shared" si="14"/>
        <v>1.8323260625222444E-2</v>
      </c>
      <c r="J412">
        <f t="shared" si="15"/>
        <v>3.9924728478240967E-2</v>
      </c>
    </row>
    <row r="413" spans="1:10">
      <c r="A413" s="1" t="s">
        <v>465</v>
      </c>
      <c r="B413" s="2">
        <v>40738</v>
      </c>
      <c r="C413" s="1" t="s">
        <v>306</v>
      </c>
      <c r="D413" s="1" t="s">
        <v>10</v>
      </c>
      <c r="E413">
        <v>5.3008010607142273</v>
      </c>
      <c r="F413" s="1">
        <v>28.745307922363281</v>
      </c>
      <c r="G413" s="1">
        <v>47.49884033203125</v>
      </c>
      <c r="H413" s="1">
        <v>1175.69873046875</v>
      </c>
      <c r="I413">
        <f t="shared" si="14"/>
        <v>2.524190981292489E-2</v>
      </c>
      <c r="J413">
        <f t="shared" si="15"/>
        <v>4.4783454336547852E-2</v>
      </c>
    </row>
    <row r="414" spans="1:10">
      <c r="A414" s="1" t="s">
        <v>366</v>
      </c>
      <c r="B414" s="2">
        <v>40745</v>
      </c>
      <c r="C414" s="1" t="s">
        <v>308</v>
      </c>
      <c r="D414" s="1" t="s">
        <v>10</v>
      </c>
      <c r="E414">
        <v>1.8634206726073992</v>
      </c>
      <c r="F414" s="1">
        <v>36.703521728515625</v>
      </c>
      <c r="G414" s="1">
        <v>43.021778106689453</v>
      </c>
      <c r="H414" s="1">
        <v>30.975757598876953</v>
      </c>
      <c r="I414">
        <f t="shared" si="14"/>
        <v>8.8734317743209487E-3</v>
      </c>
      <c r="J414">
        <f t="shared" si="15"/>
        <v>3.1159008031082153E-2</v>
      </c>
    </row>
    <row r="415" spans="1:10">
      <c r="A415" s="1" t="s">
        <v>365</v>
      </c>
      <c r="B415" s="2">
        <v>40745</v>
      </c>
      <c r="C415" s="1" t="s">
        <v>306</v>
      </c>
      <c r="D415" s="1" t="s">
        <v>10</v>
      </c>
      <c r="E415">
        <v>1.9537451304548077</v>
      </c>
      <c r="F415" s="1">
        <v>37.612922668457031</v>
      </c>
      <c r="G415" s="1">
        <v>41.207675933837891</v>
      </c>
      <c r="H415" s="1">
        <v>1464.7001953125</v>
      </c>
      <c r="I415">
        <f t="shared" si="14"/>
        <v>9.3035482402609882E-3</v>
      </c>
      <c r="J415">
        <f t="shared" si="15"/>
        <v>5.7294370962524419E-2</v>
      </c>
    </row>
    <row r="416" spans="1:10">
      <c r="A416" s="1" t="s">
        <v>524</v>
      </c>
      <c r="B416" s="2">
        <v>40814</v>
      </c>
      <c r="C416" s="1" t="s">
        <v>308</v>
      </c>
      <c r="D416" s="1" t="s">
        <v>10</v>
      </c>
      <c r="E416">
        <v>1.896610721888246</v>
      </c>
      <c r="F416" s="1">
        <v>30.282453536987305</v>
      </c>
      <c r="G416" s="1">
        <v>36.978073120117188</v>
      </c>
      <c r="H416" s="1">
        <v>7.6772975921630859</v>
      </c>
      <c r="I416" s="3">
        <f t="shared" si="14"/>
        <v>9.0314796280392649E-3</v>
      </c>
      <c r="J416">
        <f t="shared" si="15"/>
        <v>2.53914544172287E-2</v>
      </c>
    </row>
    <row r="417" spans="1:10">
      <c r="A417" s="1" t="s">
        <v>525</v>
      </c>
      <c r="B417" s="2">
        <v>40814</v>
      </c>
      <c r="C417" s="1" t="s">
        <v>516</v>
      </c>
      <c r="D417" s="1" t="s">
        <v>10</v>
      </c>
      <c r="E417">
        <v>2.1989109554204438</v>
      </c>
      <c r="F417" s="1">
        <v>30.267248153686523</v>
      </c>
      <c r="G417" s="1">
        <v>37.061855316162109</v>
      </c>
      <c r="H417" s="1">
        <v>10.893738746643066</v>
      </c>
      <c r="I417" s="3">
        <f t="shared" si="14"/>
        <v>1.047100454962116E-2</v>
      </c>
      <c r="J417">
        <f t="shared" si="15"/>
        <v>2.5435704135990143E-2</v>
      </c>
    </row>
    <row r="418" spans="1:10">
      <c r="A418" s="1" t="s">
        <v>526</v>
      </c>
      <c r="B418" s="2">
        <v>40814</v>
      </c>
      <c r="C418" s="1" t="s">
        <v>306</v>
      </c>
      <c r="D418" s="1" t="s">
        <v>10</v>
      </c>
      <c r="E418">
        <v>5.8399123408061255</v>
      </c>
      <c r="F418" s="1">
        <v>30.262214660644531</v>
      </c>
      <c r="G418" s="1">
        <v>37.153354644775391</v>
      </c>
      <c r="H418" s="1">
        <v>39.541927337646484</v>
      </c>
      <c r="I418" s="3">
        <f t="shared" si="14"/>
        <v>2.7809106384791074E-2</v>
      </c>
      <c r="J418">
        <f t="shared" si="15"/>
        <v>2.593857914085388E-2</v>
      </c>
    </row>
    <row r="419" spans="1:10">
      <c r="A419" s="1" t="s">
        <v>8</v>
      </c>
      <c r="B419" s="2">
        <v>40861</v>
      </c>
      <c r="C419" s="1" t="s">
        <v>9</v>
      </c>
      <c r="D419" s="1" t="s">
        <v>10</v>
      </c>
      <c r="E419">
        <v>0.93738165396638407</v>
      </c>
      <c r="F419" s="1">
        <v>19.836431503295898</v>
      </c>
      <c r="G419" s="1">
        <v>49.754940032958984</v>
      </c>
      <c r="H419" s="1">
        <v>8.588252067565918</v>
      </c>
      <c r="I419">
        <f t="shared" si="14"/>
        <v>4.463722161744686E-3</v>
      </c>
      <c r="J419">
        <f t="shared" si="15"/>
        <v>1.6695595935344695E-2</v>
      </c>
    </row>
    <row r="420" spans="1:10">
      <c r="A420" s="1" t="s">
        <v>60</v>
      </c>
      <c r="B420" s="2">
        <v>40861</v>
      </c>
      <c r="C420" s="1" t="s">
        <v>57</v>
      </c>
      <c r="D420" s="1" t="s">
        <v>10</v>
      </c>
      <c r="E420">
        <v>0.99533799675795198</v>
      </c>
      <c r="F420" s="1">
        <v>19.8489990234375</v>
      </c>
      <c r="G420" s="1">
        <v>49.598865509033203</v>
      </c>
      <c r="H420" s="1">
        <v>28.372819900512695</v>
      </c>
      <c r="I420">
        <f t="shared" si="14"/>
        <v>4.7397047464664381E-3</v>
      </c>
      <c r="J420">
        <f t="shared" si="15"/>
        <v>1.7056264097785951E-2</v>
      </c>
    </row>
    <row r="421" spans="1:10">
      <c r="A421" s="1" t="s">
        <v>121</v>
      </c>
      <c r="B421" s="2">
        <v>40861</v>
      </c>
      <c r="C421" s="1" t="s">
        <v>117</v>
      </c>
      <c r="D421" s="1" t="s">
        <v>10</v>
      </c>
      <c r="E421">
        <v>2.4706391708840534</v>
      </c>
      <c r="F421" s="1">
        <v>20.140483856201172</v>
      </c>
      <c r="G421" s="1">
        <v>47.987472534179688</v>
      </c>
      <c r="H421" s="1">
        <v>78.667999267578125</v>
      </c>
      <c r="I421">
        <f t="shared" si="14"/>
        <v>1.1764948432781206E-2</v>
      </c>
      <c r="J421">
        <f t="shared" si="15"/>
        <v>1.8189587123107909E-2</v>
      </c>
    </row>
    <row r="422" spans="1:10">
      <c r="A422" s="1" t="s">
        <v>120</v>
      </c>
      <c r="B422" s="2">
        <v>40861</v>
      </c>
      <c r="C422" s="1" t="s">
        <v>117</v>
      </c>
      <c r="D422" s="1" t="s">
        <v>10</v>
      </c>
      <c r="E422">
        <v>3.0286166330611115</v>
      </c>
      <c r="F422" s="1">
        <v>19.937511444091797</v>
      </c>
      <c r="G422" s="1">
        <v>49.149600982666016</v>
      </c>
      <c r="H422" s="1">
        <v>74.527824401855469</v>
      </c>
      <c r="I422">
        <f t="shared" si="14"/>
        <v>1.4421983966957671E-2</v>
      </c>
      <c r="J422">
        <f t="shared" si="15"/>
        <v>1.7947027036285403E-2</v>
      </c>
    </row>
    <row r="423" spans="1:10">
      <c r="A423" s="1" t="s">
        <v>61</v>
      </c>
      <c r="B423" s="2">
        <v>40861</v>
      </c>
      <c r="C423" s="1" t="s">
        <v>57</v>
      </c>
      <c r="D423" s="1" t="s">
        <v>10</v>
      </c>
      <c r="E423">
        <v>3.1842174026254475</v>
      </c>
      <c r="F423" s="1">
        <v>19.993280410766602</v>
      </c>
      <c r="G423" s="1">
        <v>48.613609313964844</v>
      </c>
      <c r="H423" s="1">
        <v>50.281013488769531</v>
      </c>
      <c r="I423">
        <f t="shared" si="14"/>
        <v>1.5162940012502129E-2</v>
      </c>
      <c r="J423">
        <f t="shared" si="15"/>
        <v>1.7564369801330568E-2</v>
      </c>
    </row>
    <row r="424" spans="1:10">
      <c r="A424" s="1" t="s">
        <v>11</v>
      </c>
      <c r="B424" s="2">
        <v>40861</v>
      </c>
      <c r="C424" s="1" t="s">
        <v>9</v>
      </c>
      <c r="D424" s="1" t="s">
        <v>10</v>
      </c>
      <c r="E424">
        <v>3.3069111512112799</v>
      </c>
      <c r="F424" s="1">
        <v>19.987949371337891</v>
      </c>
      <c r="G424" s="1">
        <v>48.698051452636719</v>
      </c>
      <c r="H424" s="1">
        <v>24.353633880615234</v>
      </c>
      <c r="I424">
        <f t="shared" si="14"/>
        <v>1.5747195958148951E-2</v>
      </c>
      <c r="J424">
        <f t="shared" si="15"/>
        <v>1.7101009095382688E-2</v>
      </c>
    </row>
    <row r="425" spans="1:10">
      <c r="A425" s="1" t="s">
        <v>39</v>
      </c>
      <c r="B425" s="2">
        <v>40977</v>
      </c>
      <c r="C425" s="1" t="s">
        <v>9</v>
      </c>
      <c r="D425" s="1" t="s">
        <v>10</v>
      </c>
      <c r="E425">
        <v>1.048605494491434</v>
      </c>
      <c r="F425" s="1">
        <v>20.219728469848633</v>
      </c>
      <c r="G425" s="1">
        <v>39.027214050292969</v>
      </c>
      <c r="H425" s="1">
        <v>42.620761871337891</v>
      </c>
      <c r="I425">
        <f t="shared" si="14"/>
        <v>4.9933594975782574E-3</v>
      </c>
      <c r="J425">
        <f t="shared" si="15"/>
        <v>1.7617641028976439E-2</v>
      </c>
    </row>
    <row r="426" spans="1:10">
      <c r="A426" s="1" t="s">
        <v>40</v>
      </c>
      <c r="B426" s="2">
        <v>40977</v>
      </c>
      <c r="C426" s="1" t="s">
        <v>9</v>
      </c>
      <c r="D426" s="1" t="s">
        <v>10</v>
      </c>
      <c r="E426">
        <v>1.224853828112338</v>
      </c>
      <c r="F426" s="1">
        <v>24.532194137573242</v>
      </c>
      <c r="G426" s="1">
        <v>33.656421661376953</v>
      </c>
      <c r="H426" s="1">
        <v>4.8175888061523438</v>
      </c>
      <c r="I426">
        <f t="shared" si="14"/>
        <v>5.8326372767254194E-3</v>
      </c>
      <c r="J426">
        <f t="shared" si="15"/>
        <v>2.054512123260498E-2</v>
      </c>
    </row>
    <row r="427" spans="1:10">
      <c r="A427" s="1" t="s">
        <v>46</v>
      </c>
      <c r="B427" s="2">
        <v>40977</v>
      </c>
      <c r="C427" s="1" t="s">
        <v>9</v>
      </c>
      <c r="D427" s="1" t="s">
        <v>10</v>
      </c>
      <c r="E427">
        <v>1.7152668804062248</v>
      </c>
      <c r="F427" s="1">
        <v>28.825962066650391</v>
      </c>
      <c r="G427" s="1">
        <v>29.000391006469727</v>
      </c>
      <c r="H427" s="1">
        <v>38.752536773681641</v>
      </c>
      <c r="I427">
        <f t="shared" si="14"/>
        <v>8.1679375257439259E-3</v>
      </c>
      <c r="J427">
        <f t="shared" si="15"/>
        <v>2.4726772264480591E-2</v>
      </c>
    </row>
    <row r="428" spans="1:10">
      <c r="A428" s="1" t="s">
        <v>102</v>
      </c>
      <c r="B428" s="2">
        <v>40977</v>
      </c>
      <c r="C428" s="1" t="s">
        <v>57</v>
      </c>
      <c r="D428" s="1" t="s">
        <v>10</v>
      </c>
      <c r="E428">
        <v>2.2538242007035265</v>
      </c>
      <c r="F428" s="1">
        <v>24.362548828125</v>
      </c>
      <c r="G428" s="1">
        <v>33.912036895751953</v>
      </c>
      <c r="H428" s="1">
        <v>529.1064453125</v>
      </c>
      <c r="I428">
        <f t="shared" si="14"/>
        <v>1.0732496193826315E-2</v>
      </c>
      <c r="J428">
        <f t="shared" si="15"/>
        <v>2.9683549804687501E-2</v>
      </c>
    </row>
    <row r="429" spans="1:10">
      <c r="A429" s="1" t="s">
        <v>100</v>
      </c>
      <c r="B429" s="2">
        <v>40977</v>
      </c>
      <c r="C429" s="1" t="s">
        <v>57</v>
      </c>
      <c r="D429" s="1" t="s">
        <v>10</v>
      </c>
      <c r="E429">
        <v>4.9669731238266248</v>
      </c>
      <c r="F429" s="1">
        <v>20.079784393310547</v>
      </c>
      <c r="G429" s="1">
        <v>39.067783355712891</v>
      </c>
      <c r="H429" s="1">
        <v>138.80564880371094</v>
      </c>
      <c r="I429">
        <f t="shared" si="14"/>
        <v>2.3652252970602975E-2</v>
      </c>
      <c r="J429">
        <f t="shared" si="15"/>
        <v>1.920340016784668E-2</v>
      </c>
    </row>
    <row r="430" spans="1:10">
      <c r="A430" s="1" t="s">
        <v>159</v>
      </c>
      <c r="B430" s="2">
        <v>40977</v>
      </c>
      <c r="C430" s="1" t="s">
        <v>117</v>
      </c>
      <c r="D430" s="1" t="s">
        <v>10</v>
      </c>
      <c r="E430">
        <v>5.7559640159818377</v>
      </c>
      <c r="F430" s="1">
        <v>24.0511474609375</v>
      </c>
      <c r="G430" s="1">
        <v>34.494060516357422</v>
      </c>
      <c r="H430" s="1">
        <v>1065.0338134765625</v>
      </c>
      <c r="I430">
        <f t="shared" si="14"/>
        <v>2.740935245705637E-2</v>
      </c>
      <c r="J430">
        <f t="shared" si="15"/>
        <v>3.8909755480957028E-2</v>
      </c>
    </row>
    <row r="431" spans="1:10">
      <c r="A431" s="1" t="s">
        <v>112</v>
      </c>
      <c r="B431" s="2">
        <v>40977</v>
      </c>
      <c r="C431" s="1" t="s">
        <v>57</v>
      </c>
      <c r="D431" s="1" t="s">
        <v>10</v>
      </c>
      <c r="E431">
        <v>6.8471185297225006</v>
      </c>
      <c r="F431" s="1">
        <v>28.729587554931641</v>
      </c>
      <c r="G431" s="1">
        <v>29.209047317504883</v>
      </c>
      <c r="H431" s="1">
        <v>123.35120391845703</v>
      </c>
      <c r="I431">
        <f t="shared" si="14"/>
        <v>3.2605326332011908E-2</v>
      </c>
      <c r="J431">
        <f t="shared" si="15"/>
        <v>2.6143792330169679E-2</v>
      </c>
    </row>
    <row r="432" spans="1:10">
      <c r="A432" s="1" t="s">
        <v>246</v>
      </c>
      <c r="B432" s="2">
        <v>41045</v>
      </c>
      <c r="C432" s="1">
        <v>100</v>
      </c>
      <c r="D432" s="1" t="s">
        <v>10</v>
      </c>
      <c r="E432">
        <v>1.9983814701288269</v>
      </c>
      <c r="F432" s="1">
        <v>34.612579345703125</v>
      </c>
      <c r="G432" s="1">
        <v>32.831737518310547</v>
      </c>
      <c r="H432" s="1">
        <v>531.47442626953125</v>
      </c>
      <c r="I432">
        <f t="shared" si="14"/>
        <v>9.5161022387086989E-3</v>
      </c>
      <c r="J432">
        <f t="shared" si="15"/>
        <v>3.8273988519287108E-2</v>
      </c>
    </row>
    <row r="433" spans="1:10">
      <c r="A433" s="1" t="s">
        <v>282</v>
      </c>
      <c r="B433" s="2">
        <v>41045</v>
      </c>
      <c r="C433" s="1">
        <v>50</v>
      </c>
      <c r="D433" s="1" t="s">
        <v>10</v>
      </c>
      <c r="E433">
        <v>2.3839329561102134</v>
      </c>
      <c r="F433" s="1">
        <v>34.698326110839844</v>
      </c>
      <c r="G433" s="1">
        <v>32.339431762695312</v>
      </c>
      <c r="H433" s="1">
        <v>23.492851257324219</v>
      </c>
      <c r="I433">
        <f t="shared" si="14"/>
        <v>1.135206169576292E-2</v>
      </c>
      <c r="J433">
        <f t="shared" si="15"/>
        <v>2.935422744369507E-2</v>
      </c>
    </row>
    <row r="434" spans="1:10">
      <c r="A434" s="1" t="s">
        <v>245</v>
      </c>
      <c r="B434" s="2">
        <v>41045</v>
      </c>
      <c r="C434" s="1">
        <v>100</v>
      </c>
      <c r="D434" s="1" t="s">
        <v>10</v>
      </c>
      <c r="E434">
        <v>3.7583300341335568</v>
      </c>
      <c r="F434" s="1">
        <v>34.711963653564453</v>
      </c>
      <c r="G434" s="1">
        <v>31.268960952758789</v>
      </c>
      <c r="H434" s="1">
        <v>21.10175895690918</v>
      </c>
      <c r="I434">
        <f t="shared" si="14"/>
        <v>1.7896809686350271E-2</v>
      </c>
      <c r="J434">
        <f t="shared" si="15"/>
        <v>2.9323278820610046E-2</v>
      </c>
    </row>
    <row r="435" spans="1:10">
      <c r="A435" s="1" t="s">
        <v>281</v>
      </c>
      <c r="B435" s="2">
        <v>41045</v>
      </c>
      <c r="C435" s="1">
        <v>50</v>
      </c>
      <c r="D435" s="1" t="s">
        <v>10</v>
      </c>
      <c r="E435">
        <v>6.8578453025282942</v>
      </c>
      <c r="F435" s="1">
        <v>35.159626007080078</v>
      </c>
      <c r="G435" s="1">
        <v>28.637657165527344</v>
      </c>
      <c r="H435" s="1">
        <v>234.07077026367188</v>
      </c>
      <c r="I435">
        <f t="shared" si="14"/>
        <v>3.2656406202515684E-2</v>
      </c>
      <c r="J435">
        <f t="shared" si="15"/>
        <v>3.3466180723571777E-2</v>
      </c>
    </row>
    <row r="436" spans="1:10">
      <c r="A436" s="1" t="s">
        <v>261</v>
      </c>
      <c r="B436" s="2">
        <v>41045</v>
      </c>
      <c r="C436" s="1">
        <v>150</v>
      </c>
      <c r="D436" s="1" t="s">
        <v>10</v>
      </c>
      <c r="E436">
        <v>7.0883401214793063</v>
      </c>
      <c r="F436" s="1">
        <v>34.636077880859375</v>
      </c>
      <c r="G436" s="1">
        <v>31.698022842407227</v>
      </c>
      <c r="H436" s="1">
        <v>115.06604766845703</v>
      </c>
      <c r="I436">
        <f t="shared" si="14"/>
        <v>3.3754000578472887E-2</v>
      </c>
      <c r="J436">
        <f t="shared" si="15"/>
        <v>3.0923157996368408E-2</v>
      </c>
    </row>
    <row r="437" spans="1:10">
      <c r="A437" s="1" t="s">
        <v>244</v>
      </c>
      <c r="B437" s="2">
        <v>41045</v>
      </c>
      <c r="C437" s="1">
        <v>100</v>
      </c>
      <c r="D437" s="1" t="s">
        <v>10</v>
      </c>
      <c r="E437">
        <v>7.3214445190469872</v>
      </c>
      <c r="F437" s="1">
        <v>35.043849945068359</v>
      </c>
      <c r="G437" s="1">
        <v>29.71258544921875</v>
      </c>
      <c r="H437" s="1">
        <v>233.87496948242188</v>
      </c>
      <c r="I437">
        <f t="shared" si="14"/>
        <v>3.4864021519271371E-2</v>
      </c>
      <c r="J437">
        <f t="shared" si="15"/>
        <v>3.3366157814025882E-2</v>
      </c>
    </row>
    <row r="438" spans="1:10">
      <c r="A438" s="1" t="s">
        <v>262</v>
      </c>
      <c r="B438" s="2">
        <v>41045</v>
      </c>
      <c r="C438" s="1">
        <v>150</v>
      </c>
      <c r="D438" s="1" t="s">
        <v>10</v>
      </c>
      <c r="E438">
        <v>7.3639881154208373</v>
      </c>
      <c r="F438" s="1">
        <v>34.806480407714844</v>
      </c>
      <c r="G438" s="1">
        <v>32.867744445800781</v>
      </c>
      <c r="H438" s="1">
        <v>248.1416015625</v>
      </c>
      <c r="I438">
        <f t="shared" si="14"/>
        <v>3.5066610073432557E-2</v>
      </c>
      <c r="J438">
        <f t="shared" si="15"/>
        <v>3.342071100769043E-2</v>
      </c>
    </row>
    <row r="439" spans="1:10">
      <c r="A439" s="1" t="s">
        <v>266</v>
      </c>
      <c r="B439" s="2">
        <v>41045</v>
      </c>
      <c r="C439" s="1">
        <v>200</v>
      </c>
      <c r="D439" s="1" t="s">
        <v>10</v>
      </c>
      <c r="E439">
        <v>9.0602668605190662</v>
      </c>
      <c r="F439" s="1">
        <v>34.676300048828125</v>
      </c>
      <c r="G439" s="1">
        <v>32.022850036621094</v>
      </c>
      <c r="H439" s="1">
        <v>1344.9539794921875</v>
      </c>
      <c r="I439">
        <f t="shared" si="14"/>
        <v>4.3144127907233647E-2</v>
      </c>
      <c r="J439">
        <f t="shared" si="15"/>
        <v>5.2725719677734373E-2</v>
      </c>
    </row>
    <row r="440" spans="1:10">
      <c r="A440" s="1" t="s">
        <v>267</v>
      </c>
      <c r="B440" s="2">
        <v>41045</v>
      </c>
      <c r="C440" s="1">
        <v>200</v>
      </c>
      <c r="D440" s="1" t="s">
        <v>10</v>
      </c>
      <c r="E440">
        <v>9.689171061972111</v>
      </c>
      <c r="F440" s="1">
        <v>35.119064331054688</v>
      </c>
      <c r="G440" s="1">
        <v>32.650165557861328</v>
      </c>
      <c r="H440" s="1">
        <v>970.080810546875</v>
      </c>
      <c r="I440">
        <f t="shared" si="14"/>
        <v>4.613890981891481E-2</v>
      </c>
      <c r="J440">
        <f t="shared" si="15"/>
        <v>4.6459729998779301E-2</v>
      </c>
    </row>
    <row r="441" spans="1:10">
      <c r="A441" s="1" t="s">
        <v>546</v>
      </c>
      <c r="B441" s="2">
        <v>41179</v>
      </c>
      <c r="C441" s="1" t="s">
        <v>175</v>
      </c>
      <c r="D441" s="1" t="s">
        <v>10</v>
      </c>
      <c r="E441">
        <v>1.1612010890549866</v>
      </c>
      <c r="F441" s="1">
        <v>26.866579055786133</v>
      </c>
      <c r="G441" s="1">
        <v>62.586677551269531</v>
      </c>
      <c r="H441" s="1">
        <v>29.693546295166016</v>
      </c>
      <c r="I441">
        <f t="shared" si="14"/>
        <v>5.5295289954999365E-3</v>
      </c>
      <c r="J441">
        <f t="shared" si="15"/>
        <v>2.2932302701950073E-2</v>
      </c>
    </row>
    <row r="442" spans="1:10">
      <c r="A442" s="1" t="s">
        <v>545</v>
      </c>
      <c r="B442" s="2">
        <v>41179</v>
      </c>
      <c r="C442" s="1" t="s">
        <v>117</v>
      </c>
      <c r="D442" s="1" t="s">
        <v>10</v>
      </c>
      <c r="E442">
        <v>2.0780855666692202</v>
      </c>
      <c r="F442" s="1">
        <v>26.830865859985352</v>
      </c>
      <c r="G442" s="1">
        <v>62.801429748535156</v>
      </c>
      <c r="H442" s="1">
        <v>9.9737453460693359</v>
      </c>
      <c r="I442">
        <f t="shared" si="14"/>
        <v>9.8956455555677149E-3</v>
      </c>
      <c r="J442">
        <f t="shared" si="15"/>
        <v>2.255347741985321E-2</v>
      </c>
    </row>
    <row r="443" spans="1:10">
      <c r="A443" s="1" t="s">
        <v>547</v>
      </c>
      <c r="B443" s="2">
        <v>41179</v>
      </c>
      <c r="C443" s="1" t="s">
        <v>215</v>
      </c>
      <c r="D443" s="1" t="s">
        <v>10</v>
      </c>
      <c r="E443">
        <v>2.5820000127323444</v>
      </c>
      <c r="F443" s="1">
        <v>27.188762664794922</v>
      </c>
      <c r="G443" s="1">
        <v>61.067691802978516</v>
      </c>
      <c r="H443" s="1">
        <v>567.919677734375</v>
      </c>
      <c r="I443">
        <f t="shared" si="14"/>
        <v>1.2295238155868306E-2</v>
      </c>
      <c r="J443">
        <f t="shared" si="15"/>
        <v>3.2727606358337401E-2</v>
      </c>
    </row>
    <row r="444" spans="1:10">
      <c r="A444" s="1" t="s">
        <v>573</v>
      </c>
      <c r="B444" s="2">
        <v>41179</v>
      </c>
      <c r="C444" s="1" t="s">
        <v>57</v>
      </c>
      <c r="D444" s="1" t="s">
        <v>10</v>
      </c>
      <c r="E444">
        <v>2.6114823385080435</v>
      </c>
      <c r="F444" s="1">
        <v>31.302061080932617</v>
      </c>
      <c r="G444" s="1">
        <v>48.020549774169922</v>
      </c>
      <c r="H444" s="1">
        <v>27.910367965698242</v>
      </c>
      <c r="I444">
        <f t="shared" si="14"/>
        <v>1.2435630183371633E-2</v>
      </c>
      <c r="J444">
        <f t="shared" si="15"/>
        <v>2.659993245449066E-2</v>
      </c>
    </row>
    <row r="445" spans="1:10">
      <c r="A445" s="1" t="s">
        <v>572</v>
      </c>
      <c r="B445" s="2">
        <v>41179</v>
      </c>
      <c r="C445" s="1" t="s">
        <v>117</v>
      </c>
      <c r="D445" s="1" t="s">
        <v>10</v>
      </c>
      <c r="E445">
        <v>4.8591939853644703</v>
      </c>
      <c r="F445" s="1">
        <v>31.091819763183594</v>
      </c>
      <c r="G445" s="1">
        <v>48.456325531005859</v>
      </c>
      <c r="H445" s="1">
        <v>1175.8076171875</v>
      </c>
      <c r="I445">
        <f t="shared" si="14"/>
        <v>2.3139018977926046E-2</v>
      </c>
      <c r="J445">
        <f t="shared" si="15"/>
        <v>4.674237250671387E-2</v>
      </c>
    </row>
    <row r="446" spans="1:10">
      <c r="A446" s="1" t="s">
        <v>571</v>
      </c>
      <c r="B446" s="2">
        <v>41179</v>
      </c>
      <c r="C446" s="1" t="s">
        <v>175</v>
      </c>
      <c r="D446" s="1" t="s">
        <v>10</v>
      </c>
      <c r="E446">
        <v>5.3689086191749862</v>
      </c>
      <c r="F446" s="1">
        <v>30.908000946044922</v>
      </c>
      <c r="G446" s="1">
        <v>48.936122894287109</v>
      </c>
      <c r="H446" s="1">
        <v>1545.7890625</v>
      </c>
      <c r="I446">
        <f t="shared" si="14"/>
        <v>2.5566231519880883E-2</v>
      </c>
      <c r="J446">
        <f t="shared" si="15"/>
        <v>5.3137739195251464E-2</v>
      </c>
    </row>
    <row r="447" spans="1:10">
      <c r="A447" s="1" t="s">
        <v>570</v>
      </c>
      <c r="B447" s="2">
        <v>41179</v>
      </c>
      <c r="C447" s="1" t="s">
        <v>565</v>
      </c>
      <c r="D447" s="1" t="s">
        <v>10</v>
      </c>
      <c r="E447">
        <v>6.0450137863878171</v>
      </c>
      <c r="F447" s="1">
        <v>30.323966979980469</v>
      </c>
      <c r="G447" s="1">
        <v>50.507469177246094</v>
      </c>
      <c r="H447" s="1">
        <v>1259.91064453125</v>
      </c>
      <c r="I447">
        <f t="shared" si="14"/>
        <v>2.878577993518008E-2</v>
      </c>
      <c r="J447">
        <f t="shared" si="15"/>
        <v>4.7590606869506835E-2</v>
      </c>
    </row>
    <row r="448" spans="1:10">
      <c r="A448" s="1" t="s">
        <v>648</v>
      </c>
      <c r="B448" s="2">
        <v>41233</v>
      </c>
      <c r="C448" s="1" t="s">
        <v>9</v>
      </c>
      <c r="D448" s="1" t="s">
        <v>10</v>
      </c>
      <c r="E448">
        <v>0.85841191488868418</v>
      </c>
      <c r="F448" s="1">
        <v>21.775781631469727</v>
      </c>
      <c r="G448" s="1">
        <v>48.793834686279297</v>
      </c>
      <c r="H448" s="1">
        <v>2.6761412620544434</v>
      </c>
      <c r="I448">
        <f t="shared" si="14"/>
        <v>4.08767578518421E-3</v>
      </c>
      <c r="J448">
        <f t="shared" si="15"/>
        <v>1.8208369580984114E-2</v>
      </c>
    </row>
    <row r="449" spans="1:10">
      <c r="A449" s="1" t="s">
        <v>655</v>
      </c>
      <c r="B449" s="2">
        <v>41233</v>
      </c>
      <c r="C449" s="1" t="s">
        <v>117</v>
      </c>
      <c r="D449" s="1" t="s">
        <v>10</v>
      </c>
      <c r="E449">
        <v>2.0804578580572106</v>
      </c>
      <c r="F449" s="1">
        <v>28.433620452880859</v>
      </c>
      <c r="G449" s="1">
        <v>42.50933837890625</v>
      </c>
      <c r="H449" s="1">
        <v>68.408279418945312</v>
      </c>
      <c r="I449">
        <f t="shared" si="14"/>
        <v>9.9069421812248131E-3</v>
      </c>
      <c r="J449">
        <f t="shared" si="15"/>
        <v>2.492446600341797E-2</v>
      </c>
    </row>
    <row r="450" spans="1:10">
      <c r="A450" s="1" t="s">
        <v>612</v>
      </c>
      <c r="B450" s="2">
        <v>41233</v>
      </c>
      <c r="C450" s="1" t="s">
        <v>57</v>
      </c>
      <c r="D450" s="1" t="s">
        <v>10</v>
      </c>
      <c r="E450">
        <v>2.0869615993364286</v>
      </c>
      <c r="F450" s="1">
        <v>21.698598861694336</v>
      </c>
      <c r="G450" s="1">
        <v>48.874172210693359</v>
      </c>
      <c r="H450" s="1">
        <v>40.652904510498047</v>
      </c>
      <c r="I450">
        <f t="shared" si="14"/>
        <v>9.9379123777925162E-3</v>
      </c>
      <c r="J450">
        <f t="shared" si="15"/>
        <v>1.881618786048889E-2</v>
      </c>
    </row>
    <row r="451" spans="1:10">
      <c r="A451" s="1" t="s">
        <v>654</v>
      </c>
      <c r="B451" s="2">
        <v>41233</v>
      </c>
      <c r="C451" s="1" t="s">
        <v>175</v>
      </c>
      <c r="D451" s="1" t="s">
        <v>10</v>
      </c>
      <c r="E451">
        <v>3.6845719250953306</v>
      </c>
      <c r="F451" s="1">
        <v>28.314691543579102</v>
      </c>
      <c r="G451" s="1">
        <v>43.258167266845703</v>
      </c>
      <c r="H451" s="1">
        <v>852.52679443359375</v>
      </c>
      <c r="I451">
        <f t="shared" si="14"/>
        <v>1.7545580595692049E-2</v>
      </c>
      <c r="J451">
        <f t="shared" si="15"/>
        <v>3.8704177008819583E-2</v>
      </c>
    </row>
    <row r="452" spans="1:10">
      <c r="A452" s="1" t="s">
        <v>452</v>
      </c>
      <c r="B452" s="2">
        <v>40738</v>
      </c>
      <c r="C452" s="1" t="s">
        <v>308</v>
      </c>
      <c r="D452" s="1" t="s">
        <v>16</v>
      </c>
      <c r="E452">
        <v>0.91733705091074913</v>
      </c>
      <c r="F452" s="1">
        <v>34.506702423095703</v>
      </c>
      <c r="G452" s="1">
        <v>45.373565673828125</v>
      </c>
      <c r="H452" s="1">
        <v>30.231134414672852</v>
      </c>
      <c r="I452">
        <f t="shared" ref="I452:I515" si="16">(E452/10000)/0.022</f>
        <v>4.1697138677761333E-3</v>
      </c>
      <c r="J452">
        <f>(0.000533*F452)+(0.0000128*H452)</f>
        <v>1.8779030912017824E-2</v>
      </c>
    </row>
    <row r="453" spans="1:10">
      <c r="A453" s="1" t="s">
        <v>504</v>
      </c>
      <c r="B453" s="2">
        <v>40738</v>
      </c>
      <c r="C453" s="1" t="s">
        <v>308</v>
      </c>
      <c r="D453" s="1" t="s">
        <v>16</v>
      </c>
      <c r="E453">
        <v>8.359212183845969</v>
      </c>
      <c r="F453" s="1">
        <v>42.103378295898438</v>
      </c>
      <c r="G453" s="1">
        <v>40.996650695800781</v>
      </c>
      <c r="H453" s="1">
        <v>674.311767578125</v>
      </c>
      <c r="I453">
        <f t="shared" si="16"/>
        <v>3.7996419017481679E-2</v>
      </c>
      <c r="J453">
        <f t="shared" ref="J453:J516" si="17">(0.000533*F453)+(0.0000128*H453)</f>
        <v>3.1072291256713871E-2</v>
      </c>
    </row>
    <row r="454" spans="1:10">
      <c r="A454" s="1" t="s">
        <v>451</v>
      </c>
      <c r="B454" s="2">
        <v>40738</v>
      </c>
      <c r="C454" s="1" t="s">
        <v>306</v>
      </c>
      <c r="D454" s="1" t="s">
        <v>16</v>
      </c>
      <c r="E454">
        <v>12.808402006853921</v>
      </c>
      <c r="F454" s="1">
        <v>34.160316467285156</v>
      </c>
      <c r="G454" s="1">
        <v>45.499904632568359</v>
      </c>
      <c r="H454" s="1">
        <v>1863.1258544921875</v>
      </c>
      <c r="I454">
        <f t="shared" si="16"/>
        <v>5.8220009122063279E-2</v>
      </c>
      <c r="J454">
        <f t="shared" si="17"/>
        <v>4.2055459614562987E-2</v>
      </c>
    </row>
    <row r="455" spans="1:10">
      <c r="A455" s="1" t="s">
        <v>503</v>
      </c>
      <c r="B455" s="2">
        <v>40738</v>
      </c>
      <c r="C455" s="1" t="s">
        <v>306</v>
      </c>
      <c r="D455" s="1" t="s">
        <v>16</v>
      </c>
      <c r="E455">
        <v>13.958707366533007</v>
      </c>
      <c r="F455" s="1">
        <v>42.301761627197266</v>
      </c>
      <c r="G455" s="1">
        <v>40.741573333740234</v>
      </c>
      <c r="H455" s="1">
        <v>1789.221435546875</v>
      </c>
      <c r="I455">
        <f t="shared" si="16"/>
        <v>6.3448669847877309E-2</v>
      </c>
      <c r="J455">
        <f t="shared" si="17"/>
        <v>4.5448873322296142E-2</v>
      </c>
    </row>
    <row r="456" spans="1:10">
      <c r="A456" s="1" t="s">
        <v>67</v>
      </c>
      <c r="B456" s="2">
        <v>40875</v>
      </c>
      <c r="C456" s="1" t="s">
        <v>57</v>
      </c>
      <c r="D456" s="1" t="s">
        <v>16</v>
      </c>
      <c r="E456">
        <v>0.7275807417557647</v>
      </c>
      <c r="F456" s="1">
        <v>18.704675674438477</v>
      </c>
      <c r="G456" s="1">
        <v>52.063106536865234</v>
      </c>
      <c r="H456" s="1">
        <v>85.349334716796875</v>
      </c>
      <c r="I456">
        <f t="shared" si="16"/>
        <v>3.3071851897989307E-3</v>
      </c>
      <c r="J456">
        <f t="shared" si="17"/>
        <v>1.1062063618850709E-2</v>
      </c>
    </row>
    <row r="457" spans="1:10">
      <c r="A457" s="1" t="s">
        <v>19</v>
      </c>
      <c r="B457" s="2">
        <v>40875</v>
      </c>
      <c r="C457" s="1" t="s">
        <v>9</v>
      </c>
      <c r="D457" s="1" t="s">
        <v>16</v>
      </c>
      <c r="E457">
        <v>0.78039225144831481</v>
      </c>
      <c r="F457" s="1">
        <v>18.724863052368164</v>
      </c>
      <c r="G457" s="1">
        <v>52.088596343994141</v>
      </c>
      <c r="H457" s="1">
        <v>32.257923126220703</v>
      </c>
      <c r="I457">
        <f t="shared" si="16"/>
        <v>3.5472375065832493E-3</v>
      </c>
      <c r="J457">
        <f t="shared" si="17"/>
        <v>1.0393253422927858E-2</v>
      </c>
    </row>
    <row r="458" spans="1:10">
      <c r="A458" s="1" t="s">
        <v>127</v>
      </c>
      <c r="B458" s="2">
        <v>40875</v>
      </c>
      <c r="C458" s="1" t="s">
        <v>117</v>
      </c>
      <c r="D458" s="1" t="s">
        <v>16</v>
      </c>
      <c r="E458">
        <v>1.1686147679382437</v>
      </c>
      <c r="F458" s="1">
        <v>18.737943649291992</v>
      </c>
      <c r="G458" s="1">
        <v>51.836593627929688</v>
      </c>
      <c r="H458" s="1">
        <v>111.85569763183594</v>
      </c>
      <c r="I458">
        <f t="shared" si="16"/>
        <v>5.3118853088101993E-3</v>
      </c>
      <c r="J458">
        <f t="shared" si="17"/>
        <v>1.1419076894760133E-2</v>
      </c>
    </row>
    <row r="459" spans="1:10">
      <c r="A459" s="1" t="s">
        <v>124</v>
      </c>
      <c r="B459" s="2">
        <v>40875</v>
      </c>
      <c r="C459" s="1" t="s">
        <v>117</v>
      </c>
      <c r="D459" s="1" t="s">
        <v>16</v>
      </c>
      <c r="E459">
        <v>1.571778590734201</v>
      </c>
      <c r="F459" s="1">
        <v>16.651006698608398</v>
      </c>
      <c r="G459" s="1">
        <v>48.286411285400391</v>
      </c>
      <c r="H459" s="1">
        <v>1027.67724609375</v>
      </c>
      <c r="I459">
        <f t="shared" si="16"/>
        <v>7.1444481397009143E-3</v>
      </c>
      <c r="J459">
        <f t="shared" si="17"/>
        <v>2.2029255320358279E-2</v>
      </c>
    </row>
    <row r="460" spans="1:10">
      <c r="A460" s="1" t="s">
        <v>179</v>
      </c>
      <c r="B460" s="2">
        <v>40875</v>
      </c>
      <c r="C460" s="1" t="s">
        <v>175</v>
      </c>
      <c r="D460" s="1" t="s">
        <v>16</v>
      </c>
      <c r="E460">
        <v>1.6702741214826244</v>
      </c>
      <c r="F460" s="1">
        <v>18.758077621459961</v>
      </c>
      <c r="G460" s="1">
        <v>51.680332183837891</v>
      </c>
      <c r="H460" s="1">
        <v>117.51527404785156</v>
      </c>
      <c r="I460">
        <f t="shared" si="16"/>
        <v>7.5921550976482937E-3</v>
      </c>
      <c r="J460">
        <f t="shared" si="17"/>
        <v>1.1502250880050661E-2</v>
      </c>
    </row>
    <row r="461" spans="1:10">
      <c r="A461" s="1" t="s">
        <v>15</v>
      </c>
      <c r="B461" s="2">
        <v>40875</v>
      </c>
      <c r="C461" s="1" t="s">
        <v>9</v>
      </c>
      <c r="D461" s="1" t="s">
        <v>16</v>
      </c>
      <c r="E461">
        <v>2.0462018152298951</v>
      </c>
      <c r="F461" s="1">
        <v>16.670742034912109</v>
      </c>
      <c r="G461" s="1">
        <v>48.003311157226562</v>
      </c>
      <c r="H461" s="1">
        <v>19.49433708190918</v>
      </c>
      <c r="I461">
        <f t="shared" si="16"/>
        <v>9.3009173419540698E-3</v>
      </c>
      <c r="J461">
        <f t="shared" si="17"/>
        <v>9.1350330192565936E-3</v>
      </c>
    </row>
    <row r="462" spans="1:10">
      <c r="A462" s="1" t="s">
        <v>64</v>
      </c>
      <c r="B462" s="2">
        <v>40875</v>
      </c>
      <c r="C462" s="1" t="s">
        <v>57</v>
      </c>
      <c r="D462" s="1" t="s">
        <v>16</v>
      </c>
      <c r="E462">
        <v>2.3060841751336665</v>
      </c>
      <c r="F462" s="1">
        <v>16.692657470703125</v>
      </c>
      <c r="G462" s="1">
        <v>48.060176849365234</v>
      </c>
      <c r="H462" s="1">
        <v>508.05770874023438</v>
      </c>
      <c r="I462">
        <f t="shared" si="16"/>
        <v>1.0482200796062121E-2</v>
      </c>
      <c r="J462">
        <f t="shared" si="17"/>
        <v>1.5400325103759768E-2</v>
      </c>
    </row>
    <row r="463" spans="1:10">
      <c r="A463" s="1" t="s">
        <v>213</v>
      </c>
      <c r="B463" s="2">
        <v>40875</v>
      </c>
      <c r="C463" s="1" t="s">
        <v>212</v>
      </c>
      <c r="D463" s="1" t="s">
        <v>16</v>
      </c>
      <c r="E463">
        <v>2.7717276497799617</v>
      </c>
      <c r="F463" s="1">
        <v>18.987630844116211</v>
      </c>
      <c r="G463" s="1">
        <v>50.851222991943359</v>
      </c>
      <c r="H463" s="1">
        <v>559.38226318359375</v>
      </c>
      <c r="I463">
        <f t="shared" si="16"/>
        <v>1.2598762044454372E-2</v>
      </c>
      <c r="J463">
        <f t="shared" si="17"/>
        <v>1.7280500208663941E-2</v>
      </c>
    </row>
    <row r="464" spans="1:10">
      <c r="A464" s="1" t="s">
        <v>178</v>
      </c>
      <c r="B464" s="2">
        <v>40875</v>
      </c>
      <c r="C464" s="1" t="s">
        <v>175</v>
      </c>
      <c r="D464" s="1" t="s">
        <v>16</v>
      </c>
      <c r="E464">
        <v>3.600820954973476</v>
      </c>
      <c r="F464" s="1">
        <v>16.493806838989258</v>
      </c>
      <c r="G464" s="1">
        <v>49.174079895019531</v>
      </c>
      <c r="H464" s="1">
        <v>200.07832336425781</v>
      </c>
      <c r="I464">
        <f t="shared" si="16"/>
        <v>1.6367367977152165E-2</v>
      </c>
      <c r="J464">
        <f t="shared" si="17"/>
        <v>1.1352201584243774E-2</v>
      </c>
    </row>
    <row r="465" spans="1:10">
      <c r="A465" s="1" t="s">
        <v>29</v>
      </c>
      <c r="B465" s="2">
        <v>40920</v>
      </c>
      <c r="C465" s="1" t="s">
        <v>9</v>
      </c>
      <c r="D465" s="1" t="s">
        <v>16</v>
      </c>
      <c r="E465">
        <v>0.14597728251790948</v>
      </c>
      <c r="F465" s="1">
        <v>18.120311737060547</v>
      </c>
      <c r="G465" s="1">
        <v>31.120353698730469</v>
      </c>
      <c r="H465" s="1">
        <v>56.105205535888672</v>
      </c>
      <c r="I465">
        <f t="shared" si="16"/>
        <v>6.6353310235413407E-4</v>
      </c>
      <c r="J465">
        <f t="shared" si="17"/>
        <v>1.0376272786712647E-2</v>
      </c>
    </row>
    <row r="466" spans="1:10">
      <c r="A466" s="1" t="s">
        <v>24</v>
      </c>
      <c r="B466" s="2">
        <v>40920</v>
      </c>
      <c r="C466" s="1" t="s">
        <v>9</v>
      </c>
      <c r="D466" s="1" t="s">
        <v>16</v>
      </c>
      <c r="E466">
        <v>1.0524268152887601</v>
      </c>
      <c r="F466" s="1">
        <v>9.3887338638305664</v>
      </c>
      <c r="G466" s="1">
        <v>25.993263244628906</v>
      </c>
      <c r="H466" s="1">
        <v>7.8275976181030273</v>
      </c>
      <c r="I466">
        <f t="shared" si="16"/>
        <v>4.7837582513125462E-3</v>
      </c>
      <c r="J466">
        <f t="shared" si="17"/>
        <v>5.1043883989334111E-3</v>
      </c>
    </row>
    <row r="467" spans="1:10">
      <c r="A467" s="1" t="s">
        <v>135</v>
      </c>
      <c r="B467" s="2">
        <v>40920</v>
      </c>
      <c r="C467" s="1" t="s">
        <v>117</v>
      </c>
      <c r="D467" s="1" t="s">
        <v>16</v>
      </c>
      <c r="E467">
        <v>1.1355533767593522</v>
      </c>
      <c r="F467" s="1">
        <v>9.9852437973022461</v>
      </c>
      <c r="G467" s="1">
        <v>25.464151382446289</v>
      </c>
      <c r="H467" s="1">
        <v>17.26725959777832</v>
      </c>
      <c r="I467">
        <f t="shared" si="16"/>
        <v>5.161606257997056E-3</v>
      </c>
      <c r="J467">
        <f t="shared" si="17"/>
        <v>5.54315586681366E-3</v>
      </c>
    </row>
    <row r="468" spans="1:10">
      <c r="A468" s="1" t="s">
        <v>82</v>
      </c>
      <c r="B468" s="2">
        <v>40920</v>
      </c>
      <c r="C468" s="1" t="s">
        <v>57</v>
      </c>
      <c r="D468" s="1" t="s">
        <v>16</v>
      </c>
      <c r="E468">
        <v>1.3893033111677044</v>
      </c>
      <c r="F468" s="1">
        <v>17.781501770019531</v>
      </c>
      <c r="G468" s="1">
        <v>31.044439315795898</v>
      </c>
      <c r="H468" s="1">
        <v>242.1624755859375</v>
      </c>
      <c r="I468">
        <f t="shared" si="16"/>
        <v>6.3150150507622939E-3</v>
      </c>
      <c r="J468">
        <f t="shared" si="17"/>
        <v>1.257722013092041E-2</v>
      </c>
    </row>
    <row r="469" spans="1:10">
      <c r="A469" s="1" t="s">
        <v>186</v>
      </c>
      <c r="B469" s="2">
        <v>40920</v>
      </c>
      <c r="C469" s="1" t="s">
        <v>175</v>
      </c>
      <c r="D469" s="1" t="s">
        <v>16</v>
      </c>
      <c r="E469">
        <v>1.4087151401076461</v>
      </c>
      <c r="F469" s="1">
        <v>10.187654495239258</v>
      </c>
      <c r="G469" s="1">
        <v>25.44329833984375</v>
      </c>
      <c r="H469" s="1">
        <v>55.888023376464844</v>
      </c>
      <c r="I469">
        <f t="shared" si="16"/>
        <v>6.4032506368529368E-3</v>
      </c>
      <c r="J469">
        <f t="shared" si="17"/>
        <v>6.1453865451812752E-3</v>
      </c>
    </row>
    <row r="470" spans="1:10">
      <c r="A470" s="1" t="s">
        <v>74</v>
      </c>
      <c r="B470" s="2">
        <v>40920</v>
      </c>
      <c r="C470" s="1" t="s">
        <v>57</v>
      </c>
      <c r="D470" s="1" t="s">
        <v>16</v>
      </c>
      <c r="E470">
        <v>1.8184418799420836</v>
      </c>
      <c r="F470" s="1">
        <v>9.7375946044921875</v>
      </c>
      <c r="G470" s="1">
        <v>25.650516510009766</v>
      </c>
      <c r="H470" s="1">
        <v>12.713068962097168</v>
      </c>
      <c r="I470">
        <f t="shared" si="16"/>
        <v>8.2656449088276528E-3</v>
      </c>
      <c r="J470">
        <f t="shared" si="17"/>
        <v>5.3528652069091799E-3</v>
      </c>
    </row>
    <row r="471" spans="1:10">
      <c r="A471" s="1" t="s">
        <v>81</v>
      </c>
      <c r="B471" s="2">
        <v>40920</v>
      </c>
      <c r="C471" s="1" t="s">
        <v>57</v>
      </c>
      <c r="D471" s="1" t="s">
        <v>16</v>
      </c>
      <c r="E471">
        <v>2.2595364332475962</v>
      </c>
      <c r="F471" s="1">
        <v>17.297143936157227</v>
      </c>
      <c r="G471" s="1">
        <v>32.453289031982422</v>
      </c>
      <c r="H471" s="1">
        <v>690.1702880859375</v>
      </c>
      <c r="I471">
        <f t="shared" si="16"/>
        <v>1.0270620151125438E-2</v>
      </c>
      <c r="J471">
        <f t="shared" si="17"/>
        <v>1.80535574054718E-2</v>
      </c>
    </row>
    <row r="472" spans="1:10">
      <c r="A472" s="1" t="s">
        <v>28</v>
      </c>
      <c r="B472" s="2">
        <v>40920</v>
      </c>
      <c r="C472" s="1" t="s">
        <v>9</v>
      </c>
      <c r="D472" s="1" t="s">
        <v>16</v>
      </c>
      <c r="E472">
        <v>2.294123781651761</v>
      </c>
      <c r="F472" s="1">
        <v>17.092060089111328</v>
      </c>
      <c r="G472" s="1">
        <v>32.898651123046875</v>
      </c>
      <c r="H472" s="1">
        <v>55.077415466308594</v>
      </c>
      <c r="I472">
        <f t="shared" si="16"/>
        <v>1.0427835371144369E-2</v>
      </c>
      <c r="J472">
        <f t="shared" si="17"/>
        <v>9.8150589454650897E-3</v>
      </c>
    </row>
    <row r="473" spans="1:10">
      <c r="A473" s="1" t="s">
        <v>142</v>
      </c>
      <c r="B473" s="2">
        <v>40920</v>
      </c>
      <c r="C473" s="1" t="s">
        <v>117</v>
      </c>
      <c r="D473" s="1" t="s">
        <v>16</v>
      </c>
      <c r="E473">
        <v>2.6536961656598019</v>
      </c>
      <c r="F473" s="1">
        <v>17.616321563720703</v>
      </c>
      <c r="G473" s="1">
        <v>31.107040405273438</v>
      </c>
      <c r="H473" s="1">
        <v>452.99038696289062</v>
      </c>
      <c r="I473">
        <f t="shared" si="16"/>
        <v>1.2062255298453645E-2</v>
      </c>
      <c r="J473">
        <f t="shared" si="17"/>
        <v>1.5187776346588137E-2</v>
      </c>
    </row>
    <row r="474" spans="1:10">
      <c r="A474" s="1" t="s">
        <v>141</v>
      </c>
      <c r="B474" s="2">
        <v>40920</v>
      </c>
      <c r="C474" s="1" t="s">
        <v>117</v>
      </c>
      <c r="D474" s="1" t="s">
        <v>16</v>
      </c>
      <c r="E474">
        <v>3.1229675424238157</v>
      </c>
      <c r="F474" s="1">
        <v>17.658393859863281</v>
      </c>
      <c r="G474" s="1">
        <v>31.751960754394531</v>
      </c>
      <c r="H474" s="1">
        <v>810.62139892578125</v>
      </c>
      <c r="I474">
        <f t="shared" si="16"/>
        <v>1.4195307011017344E-2</v>
      </c>
      <c r="J474">
        <f t="shared" si="17"/>
        <v>1.9787877833557128E-2</v>
      </c>
    </row>
    <row r="475" spans="1:10">
      <c r="A475" s="1" t="s">
        <v>189</v>
      </c>
      <c r="B475" s="2">
        <v>40920</v>
      </c>
      <c r="C475" s="1" t="s">
        <v>175</v>
      </c>
      <c r="D475" s="1" t="s">
        <v>16</v>
      </c>
      <c r="E475">
        <v>3.3348779471143457</v>
      </c>
      <c r="F475" s="1">
        <v>18.26263427734375</v>
      </c>
      <c r="G475" s="1">
        <v>30.705293655395508</v>
      </c>
      <c r="H475" s="1">
        <v>408.1080322265625</v>
      </c>
      <c r="I475">
        <f t="shared" si="16"/>
        <v>1.5158536123247026E-2</v>
      </c>
      <c r="J475">
        <f t="shared" si="17"/>
        <v>1.4957766882324221E-2</v>
      </c>
    </row>
    <row r="476" spans="1:10">
      <c r="A476" s="1" t="s">
        <v>173</v>
      </c>
      <c r="B476" s="2">
        <v>40920</v>
      </c>
      <c r="C476" s="1" t="s">
        <v>167</v>
      </c>
      <c r="D476" s="1" t="s">
        <v>16</v>
      </c>
      <c r="E476">
        <v>3.7783936676303238</v>
      </c>
      <c r="F476" s="1">
        <v>17.952991485595703</v>
      </c>
      <c r="G476" s="1">
        <v>31.229555130004883</v>
      </c>
      <c r="H476" s="1">
        <v>448.30804443359375</v>
      </c>
      <c r="I476">
        <f t="shared" si="16"/>
        <v>1.7174516671046927E-2</v>
      </c>
      <c r="J476">
        <f t="shared" si="17"/>
        <v>1.5307287430572511E-2</v>
      </c>
    </row>
    <row r="477" spans="1:10">
      <c r="A477" s="1" t="s">
        <v>190</v>
      </c>
      <c r="B477" s="2">
        <v>40920</v>
      </c>
      <c r="C477" s="1" t="s">
        <v>175</v>
      </c>
      <c r="D477" s="1" t="s">
        <v>16</v>
      </c>
      <c r="E477">
        <v>4.0163381195220236</v>
      </c>
      <c r="F477" s="1">
        <v>17.373781204223633</v>
      </c>
      <c r="G477" s="1">
        <v>31.16325569152832</v>
      </c>
      <c r="H477" s="1">
        <v>509.8658447265625</v>
      </c>
      <c r="I477">
        <f t="shared" si="16"/>
        <v>1.8256082361463744E-2</v>
      </c>
      <c r="J477">
        <f t="shared" si="17"/>
        <v>1.5786508194351196E-2</v>
      </c>
    </row>
    <row r="478" spans="1:10">
      <c r="A478" s="1" t="s">
        <v>35</v>
      </c>
      <c r="B478" s="2">
        <v>40926</v>
      </c>
      <c r="C478" s="1" t="s">
        <v>9</v>
      </c>
      <c r="D478" s="1" t="s">
        <v>16</v>
      </c>
      <c r="E478">
        <v>0.37051751393468824</v>
      </c>
      <c r="F478" s="1">
        <v>27.783309936523438</v>
      </c>
      <c r="G478" s="1">
        <v>32.506446838378906</v>
      </c>
      <c r="H478" s="1">
        <v>51.551437377929688</v>
      </c>
      <c r="I478">
        <f t="shared" si="16"/>
        <v>1.6841705178849465E-3</v>
      </c>
      <c r="J478">
        <f t="shared" si="17"/>
        <v>1.5468362594604494E-2</v>
      </c>
    </row>
    <row r="479" spans="1:10">
      <c r="A479" s="1" t="s">
        <v>33</v>
      </c>
      <c r="B479" s="2">
        <v>40926</v>
      </c>
      <c r="C479" s="1" t="s">
        <v>9</v>
      </c>
      <c r="D479" s="1" t="s">
        <v>16</v>
      </c>
      <c r="E479">
        <v>0.86593780633293305</v>
      </c>
      <c r="F479" s="1">
        <v>18.140754699707031</v>
      </c>
      <c r="G479" s="1">
        <v>47.859519958496094</v>
      </c>
      <c r="H479" s="1">
        <v>13.41801643371582</v>
      </c>
      <c r="I479">
        <f t="shared" si="16"/>
        <v>3.9360809378769686E-3</v>
      </c>
      <c r="J479">
        <f t="shared" si="17"/>
        <v>9.8407728652954111E-3</v>
      </c>
    </row>
    <row r="480" spans="1:10">
      <c r="A480" s="1" t="s">
        <v>153</v>
      </c>
      <c r="B480" s="2">
        <v>40926</v>
      </c>
      <c r="C480" s="1" t="s">
        <v>117</v>
      </c>
      <c r="D480" s="1" t="s">
        <v>16</v>
      </c>
      <c r="E480">
        <v>1.3720375681588108</v>
      </c>
      <c r="F480" s="1">
        <v>27.267168045043945</v>
      </c>
      <c r="G480" s="1">
        <v>33.954238891601562</v>
      </c>
      <c r="H480" s="1">
        <v>1209.5421142578125</v>
      </c>
      <c r="I480">
        <f t="shared" si="16"/>
        <v>6.2365344007218682E-3</v>
      </c>
      <c r="J480">
        <f t="shared" si="17"/>
        <v>3.0015539630508424E-2</v>
      </c>
    </row>
    <row r="481" spans="1:10">
      <c r="A481" s="1" t="s">
        <v>86</v>
      </c>
      <c r="B481" s="2">
        <v>40926</v>
      </c>
      <c r="C481" s="1" t="s">
        <v>57</v>
      </c>
      <c r="D481" s="1" t="s">
        <v>16</v>
      </c>
      <c r="E481">
        <v>1.4440887886245115</v>
      </c>
      <c r="F481" s="1">
        <v>18.10554313659668</v>
      </c>
      <c r="G481" s="1">
        <v>48.126567840576172</v>
      </c>
      <c r="H481" s="1">
        <v>34.590896606445312</v>
      </c>
      <c r="I481">
        <f t="shared" si="16"/>
        <v>6.5640399482932354E-3</v>
      </c>
      <c r="J481">
        <f t="shared" si="17"/>
        <v>1.009301796836853E-2</v>
      </c>
    </row>
    <row r="482" spans="1:10">
      <c r="A482" s="1" t="s">
        <v>94</v>
      </c>
      <c r="B482" s="2">
        <v>40926</v>
      </c>
      <c r="C482" s="1" t="s">
        <v>57</v>
      </c>
      <c r="D482" s="1" t="s">
        <v>16</v>
      </c>
      <c r="E482">
        <v>1.6175170891181578</v>
      </c>
      <c r="F482" s="1">
        <v>27.588186264038086</v>
      </c>
      <c r="G482" s="1">
        <v>33.072513580322266</v>
      </c>
      <c r="H482" s="1">
        <v>1206.7572021484375</v>
      </c>
      <c r="I482">
        <f t="shared" si="16"/>
        <v>7.3523504050825366E-3</v>
      </c>
      <c r="J482">
        <f t="shared" si="17"/>
        <v>3.0150995466232303E-2</v>
      </c>
    </row>
    <row r="483" spans="1:10">
      <c r="A483" s="1" t="s">
        <v>146</v>
      </c>
      <c r="B483" s="2">
        <v>40926</v>
      </c>
      <c r="C483" s="1" t="s">
        <v>117</v>
      </c>
      <c r="D483" s="1" t="s">
        <v>16</v>
      </c>
      <c r="E483">
        <v>1.6947531650645631</v>
      </c>
      <c r="F483" s="1">
        <v>18.348285675048828</v>
      </c>
      <c r="G483" s="1">
        <v>47.621654510498047</v>
      </c>
      <c r="H483" s="1">
        <v>684.4527587890625</v>
      </c>
      <c r="I483">
        <f t="shared" si="16"/>
        <v>7.7034234775661967E-3</v>
      </c>
      <c r="J483">
        <f t="shared" si="17"/>
        <v>1.8540631577301028E-2</v>
      </c>
    </row>
    <row r="484" spans="1:10">
      <c r="A484" s="1" t="s">
        <v>34</v>
      </c>
      <c r="B484" s="2">
        <v>40926</v>
      </c>
      <c r="C484" s="1" t="s">
        <v>9</v>
      </c>
      <c r="D484" s="1" t="s">
        <v>16</v>
      </c>
      <c r="E484">
        <v>2.2871610697994118</v>
      </c>
      <c r="F484" s="1">
        <v>24.635417938232422</v>
      </c>
      <c r="G484" s="1">
        <v>37.678909301757812</v>
      </c>
      <c r="H484" s="1">
        <v>32.456527709960938</v>
      </c>
      <c r="I484">
        <f t="shared" si="16"/>
        <v>1.0396186680906418E-2</v>
      </c>
      <c r="J484">
        <f t="shared" si="17"/>
        <v>1.3546121315765382E-2</v>
      </c>
    </row>
    <row r="485" spans="1:10">
      <c r="A485" s="1" t="s">
        <v>200</v>
      </c>
      <c r="B485" s="2">
        <v>40926</v>
      </c>
      <c r="C485" s="1" t="s">
        <v>175</v>
      </c>
      <c r="D485" s="1" t="s">
        <v>16</v>
      </c>
      <c r="E485">
        <v>2.6309265543678957</v>
      </c>
      <c r="F485" s="1">
        <v>26.894620895385742</v>
      </c>
      <c r="G485" s="1">
        <v>35.110008239746094</v>
      </c>
      <c r="H485" s="1">
        <v>1249.6199951171875</v>
      </c>
      <c r="I485">
        <f t="shared" si="16"/>
        <v>1.1958757065308617E-2</v>
      </c>
      <c r="J485">
        <f t="shared" si="17"/>
        <v>3.0329968874740598E-2</v>
      </c>
    </row>
    <row r="486" spans="1:10">
      <c r="A486" s="1" t="s">
        <v>192</v>
      </c>
      <c r="B486" s="2">
        <v>40926</v>
      </c>
      <c r="C486" s="1" t="s">
        <v>175</v>
      </c>
      <c r="D486" s="1" t="s">
        <v>16</v>
      </c>
      <c r="E486">
        <v>3.0721058486494726</v>
      </c>
      <c r="F486" s="1">
        <v>18.797979354858398</v>
      </c>
      <c r="G486" s="1">
        <v>46.485042572021484</v>
      </c>
      <c r="H486" s="1">
        <v>1182.3682861328125</v>
      </c>
      <c r="I486">
        <f t="shared" si="16"/>
        <v>1.396411749386124E-2</v>
      </c>
      <c r="J486">
        <f t="shared" si="17"/>
        <v>2.5153637058639527E-2</v>
      </c>
    </row>
    <row r="487" spans="1:10">
      <c r="A487" s="1" t="s">
        <v>91</v>
      </c>
      <c r="B487" s="2">
        <v>40926</v>
      </c>
      <c r="C487" s="1" t="s">
        <v>57</v>
      </c>
      <c r="D487" s="1" t="s">
        <v>16</v>
      </c>
      <c r="E487">
        <v>3.7428402940854291</v>
      </c>
      <c r="F487" s="1">
        <v>24.325746536254883</v>
      </c>
      <c r="G487" s="1">
        <v>38.832077026367188</v>
      </c>
      <c r="H487" s="1">
        <v>1379.269775390625</v>
      </c>
      <c r="I487">
        <f t="shared" si="16"/>
        <v>1.7012910427661041E-2</v>
      </c>
      <c r="J487">
        <f t="shared" si="17"/>
        <v>3.0620276028823855E-2</v>
      </c>
    </row>
    <row r="488" spans="1:10">
      <c r="A488" s="1" t="s">
        <v>197</v>
      </c>
      <c r="B488" s="2">
        <v>40926</v>
      </c>
      <c r="C488" s="1" t="s">
        <v>175</v>
      </c>
      <c r="D488" s="1" t="s">
        <v>16</v>
      </c>
      <c r="E488">
        <v>3.8817172119973335</v>
      </c>
      <c r="F488" s="1">
        <v>23.374528884887695</v>
      </c>
      <c r="G488" s="1">
        <v>41.53814697265625</v>
      </c>
      <c r="H488" s="1">
        <v>1465.236083984375</v>
      </c>
      <c r="I488">
        <f t="shared" si="16"/>
        <v>1.7644169145442427E-2</v>
      </c>
      <c r="J488">
        <f t="shared" si="17"/>
        <v>3.1213645770645143E-2</v>
      </c>
    </row>
    <row r="489" spans="1:10">
      <c r="A489" s="1" t="s">
        <v>226</v>
      </c>
      <c r="B489" s="2">
        <v>40926</v>
      </c>
      <c r="C489" s="1" t="s">
        <v>215</v>
      </c>
      <c r="D489" s="1" t="s">
        <v>16</v>
      </c>
      <c r="E489">
        <v>4.1493963058860803</v>
      </c>
      <c r="F489" s="1">
        <v>26.591594696044922</v>
      </c>
      <c r="G489" s="1">
        <v>36.078227996826172</v>
      </c>
      <c r="H489" s="1">
        <v>1005.385498046875</v>
      </c>
      <c r="I489">
        <f t="shared" si="16"/>
        <v>1.8860892299482186E-2</v>
      </c>
      <c r="J489">
        <f t="shared" si="17"/>
        <v>2.7042254347991942E-2</v>
      </c>
    </row>
    <row r="490" spans="1:10">
      <c r="A490" s="1" t="s">
        <v>150</v>
      </c>
      <c r="B490" s="2">
        <v>40926</v>
      </c>
      <c r="C490" s="1" t="s">
        <v>117</v>
      </c>
      <c r="D490" s="1" t="s">
        <v>16</v>
      </c>
      <c r="E490">
        <v>4.6082258525202437</v>
      </c>
      <c r="F490" s="1">
        <v>23.875551223754883</v>
      </c>
      <c r="G490" s="1">
        <v>40.095565795898438</v>
      </c>
      <c r="H490" s="1">
        <v>639.63653564453125</v>
      </c>
      <c r="I490">
        <f t="shared" si="16"/>
        <v>2.0946481147819291E-2</v>
      </c>
      <c r="J490">
        <f t="shared" si="17"/>
        <v>2.0913016458511353E-2</v>
      </c>
    </row>
    <row r="491" spans="1:10">
      <c r="A491" s="1" t="s">
        <v>237</v>
      </c>
      <c r="B491" s="2">
        <v>40926</v>
      </c>
      <c r="C491" s="1" t="s">
        <v>235</v>
      </c>
      <c r="D491" s="1" t="s">
        <v>16</v>
      </c>
      <c r="E491">
        <v>5.6845963159459734</v>
      </c>
      <c r="F491" s="1">
        <v>26.411602020263672</v>
      </c>
      <c r="G491" s="1">
        <v>36.727836608886719</v>
      </c>
      <c r="H491" s="1">
        <v>1600.1485595703125</v>
      </c>
      <c r="I491">
        <f t="shared" si="16"/>
        <v>2.5839074163390791E-2</v>
      </c>
      <c r="J491">
        <f t="shared" si="17"/>
        <v>3.4559285439300536E-2</v>
      </c>
    </row>
    <row r="492" spans="1:10">
      <c r="A492" s="1" t="s">
        <v>224</v>
      </c>
      <c r="B492" s="2">
        <v>40926</v>
      </c>
      <c r="C492" s="1" t="s">
        <v>215</v>
      </c>
      <c r="D492" s="1" t="s">
        <v>16</v>
      </c>
      <c r="E492">
        <v>6.3783452944585264</v>
      </c>
      <c r="F492" s="1">
        <v>22.781782150268555</v>
      </c>
      <c r="G492" s="1">
        <v>43.41925048828125</v>
      </c>
      <c r="H492" s="1">
        <v>1278.109375</v>
      </c>
      <c r="I492">
        <f t="shared" si="16"/>
        <v>2.899247861117512E-2</v>
      </c>
      <c r="J492">
        <f t="shared" si="17"/>
        <v>2.8502489886093142E-2</v>
      </c>
    </row>
    <row r="493" spans="1:10">
      <c r="A493" s="1" t="s">
        <v>238</v>
      </c>
      <c r="B493" s="2">
        <v>40926</v>
      </c>
      <c r="C493" s="1" t="s">
        <v>239</v>
      </c>
      <c r="D493" s="1" t="s">
        <v>16</v>
      </c>
      <c r="E493">
        <v>7.7774561154133606</v>
      </c>
      <c r="F493" s="1">
        <v>26.154041290283203</v>
      </c>
      <c r="G493" s="1">
        <v>37.66156005859375</v>
      </c>
      <c r="H493" s="1">
        <v>1445.350341796875</v>
      </c>
      <c r="I493">
        <f t="shared" si="16"/>
        <v>3.5352073251878911E-2</v>
      </c>
      <c r="J493">
        <f t="shared" si="17"/>
        <v>3.2440588382720952E-2</v>
      </c>
    </row>
    <row r="494" spans="1:10">
      <c r="A494" s="1" t="s">
        <v>36</v>
      </c>
      <c r="B494" s="2">
        <v>40977</v>
      </c>
      <c r="C494" s="1" t="s">
        <v>9</v>
      </c>
      <c r="D494" s="1" t="s">
        <v>16</v>
      </c>
      <c r="E494">
        <v>7.0056050096423919E-2</v>
      </c>
      <c r="F494" s="1">
        <v>18.0887451171875</v>
      </c>
      <c r="G494" s="1">
        <v>42.683986663818359</v>
      </c>
      <c r="H494" s="1">
        <v>5.0331578254699707</v>
      </c>
      <c r="I494">
        <f t="shared" si="16"/>
        <v>3.1843659134738145E-4</v>
      </c>
      <c r="J494">
        <f t="shared" si="17"/>
        <v>9.7057255676269542E-3</v>
      </c>
    </row>
    <row r="495" spans="1:10">
      <c r="A495" s="1" t="s">
        <v>105</v>
      </c>
      <c r="B495" s="2">
        <v>40977</v>
      </c>
      <c r="C495" s="1" t="s">
        <v>57</v>
      </c>
      <c r="D495" s="1" t="s">
        <v>16</v>
      </c>
      <c r="E495">
        <v>0.20548249702925261</v>
      </c>
      <c r="F495" s="1">
        <v>24.229568481445312</v>
      </c>
      <c r="G495" s="1">
        <v>33.451499938964844</v>
      </c>
      <c r="H495" s="1">
        <v>647.0946044921875</v>
      </c>
      <c r="I495">
        <f t="shared" si="16"/>
        <v>9.3401135013296646E-4</v>
      </c>
      <c r="J495">
        <f t="shared" si="17"/>
        <v>2.1197170938110355E-2</v>
      </c>
    </row>
    <row r="496" spans="1:10">
      <c r="A496" s="1" t="s">
        <v>96</v>
      </c>
      <c r="B496" s="2">
        <v>40977</v>
      </c>
      <c r="C496" s="1" t="s">
        <v>57</v>
      </c>
      <c r="D496" s="1" t="s">
        <v>16</v>
      </c>
      <c r="E496">
        <v>0.29802230105724653</v>
      </c>
      <c r="F496" s="1">
        <v>18.069683074951172</v>
      </c>
      <c r="G496" s="1">
        <v>42.924564361572266</v>
      </c>
      <c r="H496" s="1">
        <v>25.127742767333984</v>
      </c>
      <c r="I496">
        <f t="shared" si="16"/>
        <v>1.3546468229874843E-3</v>
      </c>
      <c r="J496">
        <f t="shared" si="17"/>
        <v>9.9527761863708493E-3</v>
      </c>
    </row>
    <row r="497" spans="1:10">
      <c r="A497" s="1" t="s">
        <v>155</v>
      </c>
      <c r="B497" s="2">
        <v>40977</v>
      </c>
      <c r="C497" s="1" t="s">
        <v>117</v>
      </c>
      <c r="D497" s="1" t="s">
        <v>16</v>
      </c>
      <c r="E497">
        <v>0.71709085130237205</v>
      </c>
      <c r="F497" s="1">
        <v>18.033584594726562</v>
      </c>
      <c r="G497" s="1">
        <v>43.212196350097656</v>
      </c>
      <c r="H497" s="1">
        <v>78.801399230957031</v>
      </c>
      <c r="I497">
        <f t="shared" si="16"/>
        <v>3.2595038695562369E-3</v>
      </c>
      <c r="J497">
        <f t="shared" si="17"/>
        <v>1.0620558499145508E-2</v>
      </c>
    </row>
    <row r="498" spans="1:10">
      <c r="A498" s="1" t="s">
        <v>161</v>
      </c>
      <c r="B498" s="2">
        <v>40977</v>
      </c>
      <c r="C498" s="1" t="s">
        <v>117</v>
      </c>
      <c r="D498" s="1" t="s">
        <v>16</v>
      </c>
      <c r="E498">
        <v>0.90471492307240176</v>
      </c>
      <c r="F498" s="1">
        <v>24.373445510864258</v>
      </c>
      <c r="G498" s="1">
        <v>33.630039215087891</v>
      </c>
      <c r="H498" s="1">
        <v>147.44172668457031</v>
      </c>
      <c r="I498">
        <f t="shared" si="16"/>
        <v>4.1123405594200085E-3</v>
      </c>
      <c r="J498">
        <f t="shared" si="17"/>
        <v>1.487830055885315E-2</v>
      </c>
    </row>
    <row r="499" spans="1:10">
      <c r="A499" s="1" t="s">
        <v>106</v>
      </c>
      <c r="B499" s="2">
        <v>40977</v>
      </c>
      <c r="C499" s="1" t="s">
        <v>57</v>
      </c>
      <c r="D499" s="1" t="s">
        <v>16</v>
      </c>
      <c r="E499">
        <v>0.97064567805479596</v>
      </c>
      <c r="F499" s="1">
        <v>28.316867828369141</v>
      </c>
      <c r="G499" s="1">
        <v>32.654758453369141</v>
      </c>
      <c r="H499" s="1">
        <v>1153.574951171875</v>
      </c>
      <c r="I499">
        <f t="shared" si="16"/>
        <v>4.4120258093399822E-3</v>
      </c>
      <c r="J499">
        <f t="shared" si="17"/>
        <v>2.9858649927520756E-2</v>
      </c>
    </row>
    <row r="500" spans="1:10">
      <c r="A500" s="1" t="s">
        <v>202</v>
      </c>
      <c r="B500" s="2">
        <v>40977</v>
      </c>
      <c r="C500" s="1" t="s">
        <v>175</v>
      </c>
      <c r="D500" s="1" t="s">
        <v>16</v>
      </c>
      <c r="E500">
        <v>1.1221657943471137</v>
      </c>
      <c r="F500" s="1">
        <v>17.857904434204102</v>
      </c>
      <c r="G500" s="1">
        <v>44.023792266845703</v>
      </c>
      <c r="H500" s="1">
        <v>98.850006103515625</v>
      </c>
      <c r="I500">
        <f t="shared" si="16"/>
        <v>5.1007536106686992E-3</v>
      </c>
      <c r="J500">
        <f t="shared" si="17"/>
        <v>1.0783543141555788E-2</v>
      </c>
    </row>
    <row r="501" spans="1:10">
      <c r="A501" s="1" t="s">
        <v>207</v>
      </c>
      <c r="B501" s="2">
        <v>40977</v>
      </c>
      <c r="C501" s="1" t="s">
        <v>175</v>
      </c>
      <c r="D501" s="1" t="s">
        <v>16</v>
      </c>
      <c r="E501">
        <v>1.4029304727911858</v>
      </c>
      <c r="F501" s="1">
        <v>24.741907119750977</v>
      </c>
      <c r="G501" s="1">
        <v>33.136692047119141</v>
      </c>
      <c r="H501" s="1">
        <v>1039.63623046875</v>
      </c>
      <c r="I501">
        <f t="shared" si="16"/>
        <v>6.3769566945053903E-3</v>
      </c>
      <c r="J501">
        <f t="shared" si="17"/>
        <v>2.6494780244827272E-2</v>
      </c>
    </row>
    <row r="502" spans="1:10">
      <c r="A502" s="1" t="s">
        <v>162</v>
      </c>
      <c r="B502" s="2">
        <v>40977</v>
      </c>
      <c r="C502" s="1" t="s">
        <v>117</v>
      </c>
      <c r="D502" s="1" t="s">
        <v>16</v>
      </c>
      <c r="E502">
        <v>1.7979660789977041</v>
      </c>
      <c r="F502" s="1">
        <v>28.055950164794922</v>
      </c>
      <c r="G502" s="1">
        <v>33.639789581298828</v>
      </c>
      <c r="H502" s="1">
        <v>1425.847412109375</v>
      </c>
      <c r="I502">
        <f t="shared" si="16"/>
        <v>8.1725730863532013E-3</v>
      </c>
      <c r="J502">
        <f t="shared" si="17"/>
        <v>3.3204668312835695E-2</v>
      </c>
    </row>
    <row r="503" spans="1:10">
      <c r="A503" s="1" t="s">
        <v>229</v>
      </c>
      <c r="B503" s="2">
        <v>40977</v>
      </c>
      <c r="C503" s="1" t="s">
        <v>215</v>
      </c>
      <c r="D503" s="1" t="s">
        <v>16</v>
      </c>
      <c r="E503">
        <v>2.367655765258017</v>
      </c>
      <c r="F503" s="1">
        <v>24.991605758666992</v>
      </c>
      <c r="G503" s="1">
        <v>33.106121063232422</v>
      </c>
      <c r="H503" s="1">
        <v>1634.09375</v>
      </c>
      <c r="I503">
        <f t="shared" si="16"/>
        <v>1.0762071660263715E-2</v>
      </c>
      <c r="J503">
        <f t="shared" si="17"/>
        <v>3.4236925869369508E-2</v>
      </c>
    </row>
    <row r="504" spans="1:10">
      <c r="A504" s="1" t="s">
        <v>208</v>
      </c>
      <c r="B504" s="2">
        <v>40977</v>
      </c>
      <c r="C504" s="1" t="s">
        <v>175</v>
      </c>
      <c r="D504" s="1" t="s">
        <v>16</v>
      </c>
      <c r="E504">
        <v>2.523730199219981</v>
      </c>
      <c r="F504" s="1">
        <v>27.601493835449219</v>
      </c>
      <c r="G504" s="1">
        <v>35.012725830078125</v>
      </c>
      <c r="H504" s="1">
        <v>606.95343017578125</v>
      </c>
      <c r="I504">
        <f t="shared" si="16"/>
        <v>1.1471500905545369E-2</v>
      </c>
      <c r="J504">
        <f t="shared" si="17"/>
        <v>2.2480600120544435E-2</v>
      </c>
    </row>
    <row r="505" spans="1:10">
      <c r="A505" s="1" t="s">
        <v>273</v>
      </c>
      <c r="B505" s="2">
        <v>41059</v>
      </c>
      <c r="C505" s="1">
        <v>25</v>
      </c>
      <c r="D505" s="1" t="s">
        <v>16</v>
      </c>
      <c r="E505">
        <v>0.53337997445816276</v>
      </c>
      <c r="F505" s="1">
        <v>35.030696868896484</v>
      </c>
      <c r="G505" s="1">
        <v>25.63654899597168</v>
      </c>
      <c r="H505" s="1">
        <v>6.619682788848877</v>
      </c>
      <c r="I505">
        <f t="shared" si="16"/>
        <v>2.4244544293552856E-3</v>
      </c>
      <c r="J505">
        <f t="shared" si="17"/>
        <v>1.8756093370819092E-2</v>
      </c>
    </row>
    <row r="506" spans="1:10">
      <c r="A506" s="1" t="s">
        <v>274</v>
      </c>
      <c r="B506" s="2">
        <v>41059</v>
      </c>
      <c r="C506" s="1">
        <v>25</v>
      </c>
      <c r="D506" s="1" t="s">
        <v>16</v>
      </c>
      <c r="E506">
        <v>0.57676273923438148</v>
      </c>
      <c r="F506" s="1">
        <v>35.886051177978516</v>
      </c>
      <c r="G506" s="1">
        <v>24.816089630126953</v>
      </c>
      <c r="H506" s="1">
        <v>3.263408899307251</v>
      </c>
      <c r="I506">
        <f t="shared" si="16"/>
        <v>2.6216488147017339E-3</v>
      </c>
      <c r="J506">
        <f t="shared" si="17"/>
        <v>1.9169036911773681E-2</v>
      </c>
    </row>
    <row r="507" spans="1:10">
      <c r="A507" s="1" t="s">
        <v>300</v>
      </c>
      <c r="B507" s="2">
        <v>41059</v>
      </c>
      <c r="C507" s="1">
        <v>75</v>
      </c>
      <c r="D507" s="1" t="s">
        <v>16</v>
      </c>
      <c r="E507">
        <v>0.9258648801519701</v>
      </c>
      <c r="F507" s="1">
        <v>35.823825836181641</v>
      </c>
      <c r="G507" s="1">
        <v>24.912832260131836</v>
      </c>
      <c r="H507" s="1">
        <v>68.108505249023438</v>
      </c>
      <c r="I507">
        <f t="shared" si="16"/>
        <v>4.2084767279635012E-3</v>
      </c>
      <c r="J507">
        <f t="shared" si="17"/>
        <v>1.9965888037872317E-2</v>
      </c>
    </row>
    <row r="508" spans="1:10">
      <c r="A508" s="1" t="s">
        <v>290</v>
      </c>
      <c r="B508" s="2">
        <v>41059</v>
      </c>
      <c r="C508" s="1">
        <v>50</v>
      </c>
      <c r="D508" s="1" t="s">
        <v>16</v>
      </c>
      <c r="E508">
        <v>1.2076251005624974</v>
      </c>
      <c r="F508" s="1">
        <v>35.870586395263672</v>
      </c>
      <c r="G508" s="1">
        <v>24.832941055297852</v>
      </c>
      <c r="H508" s="1">
        <v>6.728480339050293</v>
      </c>
      <c r="I508">
        <f t="shared" si="16"/>
        <v>5.4892050025568068E-3</v>
      </c>
      <c r="J508">
        <f t="shared" si="17"/>
        <v>1.9205147097015381E-2</v>
      </c>
    </row>
    <row r="509" spans="1:10">
      <c r="A509" s="1" t="s">
        <v>272</v>
      </c>
      <c r="B509" s="2">
        <v>41059</v>
      </c>
      <c r="C509" s="1">
        <v>25</v>
      </c>
      <c r="D509" s="1" t="s">
        <v>16</v>
      </c>
      <c r="E509">
        <v>1.2836421577124251</v>
      </c>
      <c r="F509" s="1">
        <v>34.041023254394531</v>
      </c>
      <c r="G509" s="1">
        <v>26.25318717956543</v>
      </c>
      <c r="H509" s="1">
        <v>9.8900995254516602</v>
      </c>
      <c r="I509">
        <f t="shared" si="16"/>
        <v>5.8347370805110236E-3</v>
      </c>
      <c r="J509">
        <f t="shared" si="17"/>
        <v>1.8270458668518071E-2</v>
      </c>
    </row>
    <row r="510" spans="1:10">
      <c r="A510" s="1" t="s">
        <v>289</v>
      </c>
      <c r="B510" s="2">
        <v>41059</v>
      </c>
      <c r="C510" s="1">
        <v>50</v>
      </c>
      <c r="D510" s="1" t="s">
        <v>16</v>
      </c>
      <c r="E510">
        <v>1.6436863116625791</v>
      </c>
      <c r="F510" s="1">
        <v>35.067291259765625</v>
      </c>
      <c r="G510" s="1">
        <v>25.706804275512695</v>
      </c>
      <c r="H510" s="1">
        <v>53.698204040527344</v>
      </c>
      <c r="I510">
        <f t="shared" si="16"/>
        <v>7.4713014166480863E-3</v>
      </c>
      <c r="J510">
        <f t="shared" si="17"/>
        <v>1.9378203253173829E-2</v>
      </c>
    </row>
    <row r="511" spans="1:10">
      <c r="A511" s="1" t="s">
        <v>252</v>
      </c>
      <c r="B511" s="2">
        <v>41059</v>
      </c>
      <c r="C511" s="1">
        <v>100</v>
      </c>
      <c r="D511" s="1" t="s">
        <v>16</v>
      </c>
      <c r="E511">
        <v>4.4555281001861902</v>
      </c>
      <c r="F511" s="1">
        <v>35.981388092041016</v>
      </c>
      <c r="G511" s="1">
        <v>24.831544876098633</v>
      </c>
      <c r="H511" s="1">
        <v>1160.65380859375</v>
      </c>
      <c r="I511">
        <f t="shared" si="16"/>
        <v>2.0252400455391773E-2</v>
      </c>
      <c r="J511">
        <f t="shared" si="17"/>
        <v>3.4034448603057862E-2</v>
      </c>
    </row>
    <row r="512" spans="1:10">
      <c r="A512" s="1" t="s">
        <v>288</v>
      </c>
      <c r="B512" s="2">
        <v>41059</v>
      </c>
      <c r="C512" s="1">
        <v>50</v>
      </c>
      <c r="D512" s="1" t="s">
        <v>16</v>
      </c>
      <c r="E512">
        <v>4.6664204723131428</v>
      </c>
      <c r="F512" s="1">
        <v>34.355411529541016</v>
      </c>
      <c r="G512" s="1">
        <v>26.209300994873047</v>
      </c>
      <c r="H512" s="1">
        <v>54.221019744873047</v>
      </c>
      <c r="I512">
        <f t="shared" si="16"/>
        <v>2.1211002146877923E-2</v>
      </c>
      <c r="J512">
        <f t="shared" si="17"/>
        <v>1.9005463397979736E-2</v>
      </c>
    </row>
    <row r="513" spans="1:10">
      <c r="A513" s="1" t="s">
        <v>251</v>
      </c>
      <c r="B513" s="2">
        <v>41059</v>
      </c>
      <c r="C513" s="1">
        <v>100</v>
      </c>
      <c r="D513" s="1" t="s">
        <v>16</v>
      </c>
      <c r="E513">
        <v>6.6933561534742063</v>
      </c>
      <c r="F513" s="1">
        <v>35.766269683837891</v>
      </c>
      <c r="G513" s="1">
        <v>24.958131790161133</v>
      </c>
      <c r="H513" s="1">
        <v>1532.87744140625</v>
      </c>
      <c r="I513">
        <f t="shared" si="16"/>
        <v>3.0424346152155488E-2</v>
      </c>
      <c r="J513">
        <f t="shared" si="17"/>
        <v>3.8684252991485597E-2</v>
      </c>
    </row>
    <row r="514" spans="1:10">
      <c r="A514" s="1" t="s">
        <v>299</v>
      </c>
      <c r="B514" s="2">
        <v>41059</v>
      </c>
      <c r="C514" s="1">
        <v>75</v>
      </c>
      <c r="D514" s="1" t="s">
        <v>16</v>
      </c>
      <c r="E514">
        <v>9.8287378955264444</v>
      </c>
      <c r="F514" s="1">
        <v>35.291156768798828</v>
      </c>
      <c r="G514" s="1">
        <v>25.529541015625</v>
      </c>
      <c r="H514" s="1">
        <v>502.84341430664062</v>
      </c>
      <c r="I514">
        <f t="shared" si="16"/>
        <v>4.4676081343302018E-2</v>
      </c>
      <c r="J514">
        <f t="shared" si="17"/>
        <v>2.5246582260894778E-2</v>
      </c>
    </row>
    <row r="515" spans="1:10">
      <c r="A515" s="1" t="s">
        <v>256</v>
      </c>
      <c r="B515" s="2">
        <v>41059</v>
      </c>
      <c r="C515" s="1">
        <v>125</v>
      </c>
      <c r="D515" s="1" t="s">
        <v>16</v>
      </c>
      <c r="E515">
        <v>13.278300098755963</v>
      </c>
      <c r="F515" s="1">
        <v>36.228744506835938</v>
      </c>
      <c r="G515" s="1">
        <v>24.678932189941406</v>
      </c>
      <c r="H515" s="1">
        <v>1839.3975830078125</v>
      </c>
      <c r="I515">
        <f t="shared" si="16"/>
        <v>6.0355909539799836E-2</v>
      </c>
      <c r="J515">
        <f t="shared" si="17"/>
        <v>4.2854209884643557E-2</v>
      </c>
    </row>
    <row r="516" spans="1:10">
      <c r="A516" s="1" t="s">
        <v>298</v>
      </c>
      <c r="B516" s="2">
        <v>41059</v>
      </c>
      <c r="C516" s="1">
        <v>75</v>
      </c>
      <c r="D516" s="1" t="s">
        <v>16</v>
      </c>
      <c r="E516">
        <v>13.765188285696635</v>
      </c>
      <c r="F516" s="1">
        <v>34.844341278076172</v>
      </c>
      <c r="G516" s="1">
        <v>25.723976135253906</v>
      </c>
      <c r="H516" s="1">
        <v>1760.4267578125</v>
      </c>
      <c r="I516">
        <f t="shared" ref="I516:I539" si="18">(E516/10000)/0.022</f>
        <v>6.2569037662257423E-2</v>
      </c>
      <c r="J516">
        <f t="shared" si="17"/>
        <v>4.1105496401214602E-2</v>
      </c>
    </row>
    <row r="517" spans="1:10">
      <c r="A517" s="1" t="s">
        <v>373</v>
      </c>
      <c r="B517" s="2">
        <v>41179</v>
      </c>
      <c r="C517" s="1" t="s">
        <v>57</v>
      </c>
      <c r="D517" s="1" t="s">
        <v>16</v>
      </c>
      <c r="E517">
        <v>0.40696911808361125</v>
      </c>
      <c r="F517" s="1">
        <v>34.657886505126953</v>
      </c>
      <c r="G517" s="1">
        <v>47.94207763671875</v>
      </c>
      <c r="H517" s="1">
        <v>65.227943420410156</v>
      </c>
      <c r="I517">
        <f t="shared" si="18"/>
        <v>1.8498596276527786E-3</v>
      </c>
      <c r="J517">
        <f t="shared" ref="J517:J539" si="19">(0.000533*F517)+(0.0000128*H517)</f>
        <v>1.9307571183013919E-2</v>
      </c>
    </row>
    <row r="518" spans="1:10">
      <c r="A518" s="1" t="s">
        <v>583</v>
      </c>
      <c r="B518" s="2">
        <v>41179</v>
      </c>
      <c r="C518" s="1" t="s">
        <v>9</v>
      </c>
      <c r="D518" s="1" t="s">
        <v>16</v>
      </c>
      <c r="E518">
        <v>0.49605055181734958</v>
      </c>
      <c r="F518" s="1">
        <v>33.609390258789062</v>
      </c>
      <c r="G518" s="1">
        <v>50.917961120605469</v>
      </c>
      <c r="H518" s="1">
        <v>44.898918151855469</v>
      </c>
      <c r="I518">
        <f t="shared" si="18"/>
        <v>2.2547752355334071E-3</v>
      </c>
      <c r="J518">
        <f t="shared" si="19"/>
        <v>1.8488511160278321E-2</v>
      </c>
    </row>
    <row r="519" spans="1:10">
      <c r="A519" s="1" t="s">
        <v>586</v>
      </c>
      <c r="B519" s="2">
        <v>41179</v>
      </c>
      <c r="C519" s="1" t="s">
        <v>117</v>
      </c>
      <c r="D519" s="1" t="s">
        <v>16</v>
      </c>
      <c r="E519">
        <v>1.4485207834082034</v>
      </c>
      <c r="F519" s="1">
        <v>34.447711944580078</v>
      </c>
      <c r="G519" s="1">
        <v>48.526626586914062</v>
      </c>
      <c r="H519" s="1">
        <v>112.59941101074219</v>
      </c>
      <c r="I519">
        <f t="shared" si="18"/>
        <v>6.5841853791281978E-3</v>
      </c>
      <c r="J519">
        <f t="shared" si="19"/>
        <v>1.9801902927398685E-2</v>
      </c>
    </row>
    <row r="520" spans="1:10">
      <c r="A520" s="1" t="s">
        <v>560</v>
      </c>
      <c r="B520" s="2">
        <v>41179</v>
      </c>
      <c r="C520" s="1" t="s">
        <v>57</v>
      </c>
      <c r="D520" s="1" t="s">
        <v>16</v>
      </c>
      <c r="E520">
        <v>1.6515736564858878</v>
      </c>
      <c r="F520" s="1">
        <v>29.772071838378906</v>
      </c>
      <c r="G520" s="1">
        <v>49.766746520996094</v>
      </c>
      <c r="H520" s="1">
        <v>6.9323282241821289</v>
      </c>
      <c r="I520">
        <f t="shared" si="18"/>
        <v>7.5071529840267633E-3</v>
      </c>
      <c r="J520">
        <f t="shared" si="19"/>
        <v>1.5957248091125489E-2</v>
      </c>
    </row>
    <row r="521" spans="1:10">
      <c r="A521" s="1" t="s">
        <v>569</v>
      </c>
      <c r="B521" s="2">
        <v>41179</v>
      </c>
      <c r="C521" s="1" t="s">
        <v>9</v>
      </c>
      <c r="D521" s="1" t="s">
        <v>16</v>
      </c>
      <c r="E521">
        <v>2.285235508004035</v>
      </c>
      <c r="F521" s="1">
        <v>29.930320739746094</v>
      </c>
      <c r="G521" s="1">
        <v>51.503631591796875</v>
      </c>
      <c r="H521" s="1">
        <v>8.5443458557128906</v>
      </c>
      <c r="I521">
        <f t="shared" si="18"/>
        <v>1.0387434127291069E-2</v>
      </c>
      <c r="J521">
        <f t="shared" si="19"/>
        <v>1.6062228581237792E-2</v>
      </c>
    </row>
    <row r="522" spans="1:10">
      <c r="A522" s="1" t="s">
        <v>568</v>
      </c>
      <c r="B522" s="2">
        <v>41179</v>
      </c>
      <c r="C522" s="1" t="s">
        <v>57</v>
      </c>
      <c r="D522" s="1" t="s">
        <v>16</v>
      </c>
      <c r="E522">
        <v>2.8108213712626742</v>
      </c>
      <c r="F522" s="1">
        <v>29.937976837158203</v>
      </c>
      <c r="G522" s="1">
        <v>51.430946350097656</v>
      </c>
      <c r="H522" s="1">
        <v>34.867904663085938</v>
      </c>
      <c r="I522">
        <f t="shared" si="18"/>
        <v>1.2776460778466701E-2</v>
      </c>
      <c r="J522">
        <f t="shared" si="19"/>
        <v>1.6403250833892824E-2</v>
      </c>
    </row>
    <row r="523" spans="1:10">
      <c r="A523" s="1" t="s">
        <v>559</v>
      </c>
      <c r="B523" s="2">
        <v>41179</v>
      </c>
      <c r="C523" s="1" t="s">
        <v>117</v>
      </c>
      <c r="D523" s="1" t="s">
        <v>16</v>
      </c>
      <c r="E523">
        <v>3.3457859195680228</v>
      </c>
      <c r="F523" s="1">
        <v>29.7818603515625</v>
      </c>
      <c r="G523" s="1">
        <v>49.72601318359375</v>
      </c>
      <c r="H523" s="1">
        <v>214.57005310058594</v>
      </c>
      <c r="I523">
        <f t="shared" si="18"/>
        <v>1.5208117816218288E-2</v>
      </c>
      <c r="J523">
        <f t="shared" si="19"/>
        <v>1.8620228247070311E-2</v>
      </c>
    </row>
    <row r="524" spans="1:10">
      <c r="A524" s="1" t="s">
        <v>584</v>
      </c>
      <c r="B524" s="2">
        <v>41179</v>
      </c>
      <c r="C524" s="1" t="s">
        <v>565</v>
      </c>
      <c r="D524" s="1" t="s">
        <v>16</v>
      </c>
      <c r="E524">
        <v>3.809406418111553</v>
      </c>
      <c r="F524" s="1">
        <v>33.798332214355469</v>
      </c>
      <c r="G524" s="1">
        <v>50.375286102294922</v>
      </c>
      <c r="H524" s="1">
        <v>1545.18359375</v>
      </c>
      <c r="I524">
        <f t="shared" si="18"/>
        <v>1.7315483718688879E-2</v>
      </c>
      <c r="J524">
        <f t="shared" si="19"/>
        <v>3.7792861070251468E-2</v>
      </c>
    </row>
    <row r="525" spans="1:10">
      <c r="A525" s="1" t="s">
        <v>585</v>
      </c>
      <c r="B525" s="2">
        <v>41179</v>
      </c>
      <c r="C525" s="1" t="s">
        <v>175</v>
      </c>
      <c r="D525" s="1" t="s">
        <v>16</v>
      </c>
      <c r="E525">
        <v>4.2429998968464719</v>
      </c>
      <c r="F525" s="1">
        <v>34.268993377685547</v>
      </c>
      <c r="G525" s="1">
        <v>49.012947082519531</v>
      </c>
      <c r="H525" s="1">
        <v>944.137939453125</v>
      </c>
      <c r="I525">
        <f t="shared" si="18"/>
        <v>1.9286363167483965E-2</v>
      </c>
      <c r="J525">
        <f t="shared" si="19"/>
        <v>3.0350339095306399E-2</v>
      </c>
    </row>
    <row r="526" spans="1:10">
      <c r="A526" s="1" t="s">
        <v>580</v>
      </c>
      <c r="B526" s="2">
        <v>41179</v>
      </c>
      <c r="C526" s="1" t="s">
        <v>575</v>
      </c>
      <c r="D526" s="1" t="s">
        <v>16</v>
      </c>
      <c r="E526">
        <v>4.253944358683702</v>
      </c>
      <c r="F526" s="1">
        <v>32.443046569824219</v>
      </c>
      <c r="G526" s="1">
        <v>53.708744049072266</v>
      </c>
      <c r="H526" s="1">
        <v>1006.4064331054688</v>
      </c>
      <c r="I526">
        <f t="shared" si="18"/>
        <v>1.9336110721289556E-2</v>
      </c>
      <c r="J526">
        <f t="shared" si="19"/>
        <v>3.0174146165466306E-2</v>
      </c>
    </row>
    <row r="527" spans="1:10">
      <c r="A527" s="1" t="s">
        <v>582</v>
      </c>
      <c r="B527" s="2">
        <v>41179</v>
      </c>
      <c r="C527" s="1" t="s">
        <v>57</v>
      </c>
      <c r="D527" s="1" t="s">
        <v>16</v>
      </c>
      <c r="E527">
        <v>4.8249642387185663</v>
      </c>
      <c r="F527" s="1">
        <v>33.585601806640625</v>
      </c>
      <c r="G527" s="1">
        <v>50.893665313720703</v>
      </c>
      <c r="H527" s="1">
        <v>79.544601440429688</v>
      </c>
      <c r="I527">
        <f t="shared" si="18"/>
        <v>2.1931655630538938E-2</v>
      </c>
      <c r="J527">
        <f t="shared" si="19"/>
        <v>1.8919296661376955E-2</v>
      </c>
    </row>
    <row r="528" spans="1:10">
      <c r="A528" s="1" t="s">
        <v>567</v>
      </c>
      <c r="B528" s="2">
        <v>41179</v>
      </c>
      <c r="C528" s="1" t="s">
        <v>117</v>
      </c>
      <c r="D528" s="1" t="s">
        <v>16</v>
      </c>
      <c r="E528">
        <v>5.0186300342722525</v>
      </c>
      <c r="F528" s="1">
        <v>29.844255447387695</v>
      </c>
      <c r="G528" s="1">
        <v>51.674942016601562</v>
      </c>
      <c r="H528" s="1">
        <v>95.0001220703125</v>
      </c>
      <c r="I528">
        <f t="shared" si="18"/>
        <v>2.2811954701237515E-2</v>
      </c>
      <c r="J528">
        <f t="shared" si="19"/>
        <v>1.7122989715957642E-2</v>
      </c>
    </row>
    <row r="529" spans="1:10">
      <c r="A529" s="1" t="s">
        <v>557</v>
      </c>
      <c r="B529" s="2">
        <v>41179</v>
      </c>
      <c r="C529" s="1" t="s">
        <v>215</v>
      </c>
      <c r="D529" s="1" t="s">
        <v>16</v>
      </c>
      <c r="E529">
        <v>5.1313721679932947</v>
      </c>
      <c r="F529" s="1">
        <v>29.396123886108398</v>
      </c>
      <c r="G529" s="1">
        <v>50.905113220214844</v>
      </c>
      <c r="H529" s="1">
        <v>32.224536895751953</v>
      </c>
      <c r="I529">
        <f t="shared" si="18"/>
        <v>2.3324418945424068E-2</v>
      </c>
      <c r="J529">
        <f t="shared" si="19"/>
        <v>1.6080608103561402E-2</v>
      </c>
    </row>
    <row r="530" spans="1:10">
      <c r="A530" s="1" t="s">
        <v>566</v>
      </c>
      <c r="B530" s="2">
        <v>41179</v>
      </c>
      <c r="C530" s="1" t="s">
        <v>175</v>
      </c>
      <c r="D530" s="1" t="s">
        <v>16</v>
      </c>
      <c r="E530">
        <v>5.4000871707771942</v>
      </c>
      <c r="F530" s="1">
        <v>29.616777420043945</v>
      </c>
      <c r="G530" s="1">
        <v>52.314075469970703</v>
      </c>
      <c r="H530" s="1">
        <v>1206.889892578125</v>
      </c>
      <c r="I530">
        <f t="shared" si="18"/>
        <v>2.4545850776259974E-2</v>
      </c>
      <c r="J530">
        <f t="shared" si="19"/>
        <v>3.1233932989883424E-2</v>
      </c>
    </row>
    <row r="531" spans="1:10">
      <c r="A531" s="1" t="s">
        <v>558</v>
      </c>
      <c r="B531" s="2">
        <v>41179</v>
      </c>
      <c r="C531" s="1" t="s">
        <v>175</v>
      </c>
      <c r="D531" s="1" t="s">
        <v>16</v>
      </c>
      <c r="E531">
        <v>5.7787369347591726</v>
      </c>
      <c r="F531" s="1">
        <v>29.691862106323242</v>
      </c>
      <c r="G531" s="1">
        <v>49.979907989501953</v>
      </c>
      <c r="H531" s="1">
        <v>24.534030914306641</v>
      </c>
      <c r="I531">
        <f t="shared" si="18"/>
        <v>2.6266986067087147E-2</v>
      </c>
      <c r="J531">
        <f t="shared" si="19"/>
        <v>1.6139798098373417E-2</v>
      </c>
    </row>
    <row r="532" spans="1:10">
      <c r="A532" s="1" t="s">
        <v>564</v>
      </c>
      <c r="B532" s="2">
        <v>41179</v>
      </c>
      <c r="C532" s="1" t="s">
        <v>565</v>
      </c>
      <c r="D532" s="1" t="s">
        <v>16</v>
      </c>
      <c r="E532">
        <v>6.2094342180411459</v>
      </c>
      <c r="F532" s="1">
        <v>29.411762237548828</v>
      </c>
      <c r="G532" s="1">
        <v>52.911983489990234</v>
      </c>
      <c r="H532" s="1">
        <v>872.40191650390625</v>
      </c>
      <c r="I532">
        <f t="shared" si="18"/>
        <v>2.822470099109612E-2</v>
      </c>
      <c r="J532">
        <f t="shared" si="19"/>
        <v>2.6843213803863529E-2</v>
      </c>
    </row>
    <row r="533" spans="1:10">
      <c r="A533" s="1" t="s">
        <v>581</v>
      </c>
      <c r="B533" s="2">
        <v>41179</v>
      </c>
      <c r="C533" s="1" t="s">
        <v>175</v>
      </c>
      <c r="D533" s="1" t="s">
        <v>16</v>
      </c>
      <c r="E533">
        <v>8.324304069115362</v>
      </c>
      <c r="F533" s="1">
        <v>33.287521362304688</v>
      </c>
      <c r="G533" s="1">
        <v>51.552284240722656</v>
      </c>
      <c r="H533" s="1">
        <v>830.03375244140625</v>
      </c>
      <c r="I533">
        <f t="shared" si="18"/>
        <v>3.7837745768706195E-2</v>
      </c>
      <c r="J533">
        <f t="shared" si="19"/>
        <v>2.8366680917358399E-2</v>
      </c>
    </row>
    <row r="534" spans="1:10">
      <c r="A534" s="1" t="s">
        <v>646</v>
      </c>
      <c r="B534" s="2">
        <v>41233</v>
      </c>
      <c r="C534" s="1" t="s">
        <v>57</v>
      </c>
      <c r="D534" s="1" t="s">
        <v>16</v>
      </c>
      <c r="E534">
        <v>6.1357614585043421E-2</v>
      </c>
      <c r="F534" s="1">
        <v>21.495306015014648</v>
      </c>
      <c r="G534" s="1">
        <v>49.310478210449219</v>
      </c>
      <c r="H534" s="1">
        <v>15.385972023010254</v>
      </c>
      <c r="I534">
        <f t="shared" si="18"/>
        <v>2.7889824811383376E-4</v>
      </c>
      <c r="J534">
        <f t="shared" si="19"/>
        <v>1.1653938547897339E-2</v>
      </c>
    </row>
    <row r="535" spans="1:10">
      <c r="A535" s="1" t="s">
        <v>617</v>
      </c>
      <c r="B535" s="2">
        <v>41233</v>
      </c>
      <c r="C535" s="1" t="s">
        <v>117</v>
      </c>
      <c r="D535" s="1" t="s">
        <v>16</v>
      </c>
      <c r="E535">
        <v>0.15068627952120203</v>
      </c>
      <c r="F535" s="1">
        <v>17.587335586547852</v>
      </c>
      <c r="G535" s="1">
        <v>53.823299407958984</v>
      </c>
      <c r="H535" s="1">
        <v>15.726094245910645</v>
      </c>
      <c r="I535">
        <f t="shared" si="18"/>
        <v>6.8493763418728205E-4</v>
      </c>
      <c r="J535">
        <f t="shared" si="19"/>
        <v>9.5753438739776629E-3</v>
      </c>
    </row>
    <row r="536" spans="1:10">
      <c r="A536" s="1" t="s">
        <v>647</v>
      </c>
      <c r="B536" s="2">
        <v>41233</v>
      </c>
      <c r="C536" s="1" t="s">
        <v>9</v>
      </c>
      <c r="D536" s="1" t="s">
        <v>16</v>
      </c>
      <c r="E536">
        <v>0.82949514655547518</v>
      </c>
      <c r="F536" s="1">
        <v>21.6405029296875</v>
      </c>
      <c r="G536" s="1">
        <v>48.950698852539062</v>
      </c>
      <c r="H536" s="1">
        <v>3.7534990310668945</v>
      </c>
      <c r="I536">
        <f t="shared" si="18"/>
        <v>3.7704324843430693E-3</v>
      </c>
      <c r="J536">
        <f t="shared" si="19"/>
        <v>1.1582432849121095E-2</v>
      </c>
    </row>
    <row r="537" spans="1:10">
      <c r="A537" s="1" t="s">
        <v>616</v>
      </c>
      <c r="B537" s="2">
        <v>41233</v>
      </c>
      <c r="C537" s="1" t="s">
        <v>175</v>
      </c>
      <c r="D537" s="1" t="s">
        <v>16</v>
      </c>
      <c r="E537">
        <v>1.9931394216186464</v>
      </c>
      <c r="F537" s="1">
        <v>17.788427352905273</v>
      </c>
      <c r="G537" s="1">
        <v>53.117588043212891</v>
      </c>
      <c r="H537" s="1">
        <v>123.51262664794922</v>
      </c>
      <c r="I537">
        <f t="shared" si="18"/>
        <v>9.0597246437211214E-3</v>
      </c>
      <c r="J537">
        <f t="shared" si="19"/>
        <v>1.1062193400192261E-2</v>
      </c>
    </row>
    <row r="538" spans="1:10">
      <c r="A538" s="1" t="s">
        <v>645</v>
      </c>
      <c r="B538" s="2">
        <v>41233</v>
      </c>
      <c r="C538" s="1" t="s">
        <v>117</v>
      </c>
      <c r="D538" s="1" t="s">
        <v>16</v>
      </c>
      <c r="E538">
        <v>2.9757990902469307</v>
      </c>
      <c r="F538" s="1">
        <v>21.488395690917969</v>
      </c>
      <c r="G538" s="1">
        <v>49.231143951416016</v>
      </c>
      <c r="H538" s="1">
        <v>37.032951354980469</v>
      </c>
      <c r="I538">
        <f t="shared" si="18"/>
        <v>1.3526359501122413E-2</v>
      </c>
      <c r="J538">
        <f t="shared" si="19"/>
        <v>1.1927336680603029E-2</v>
      </c>
    </row>
    <row r="539" spans="1:10">
      <c r="A539" s="1" t="s">
        <v>644</v>
      </c>
      <c r="B539" s="2">
        <v>41233</v>
      </c>
      <c r="C539" s="1" t="s">
        <v>175</v>
      </c>
      <c r="D539" s="1" t="s">
        <v>16</v>
      </c>
      <c r="E539">
        <v>3.3163580504974428</v>
      </c>
      <c r="F539" s="1">
        <v>21.376344680786133</v>
      </c>
      <c r="G539" s="1">
        <v>49.455905914306641</v>
      </c>
      <c r="H539" s="1">
        <v>169.97581481933594</v>
      </c>
      <c r="I539">
        <f t="shared" si="18"/>
        <v>1.5074354774988379E-2</v>
      </c>
      <c r="J539">
        <f t="shared" si="19"/>
        <v>1.356928214454651E-2</v>
      </c>
    </row>
    <row r="540" spans="1:10">
      <c r="A540" s="1" t="s">
        <v>331</v>
      </c>
      <c r="B540" s="2">
        <v>40731</v>
      </c>
      <c r="C540" s="1" t="s">
        <v>308</v>
      </c>
      <c r="D540" s="1" t="s">
        <v>18</v>
      </c>
      <c r="E540">
        <v>1.420254375266859</v>
      </c>
      <c r="F540" s="1">
        <v>36.170944213867188</v>
      </c>
      <c r="G540" s="1">
        <v>43.618183135986328</v>
      </c>
      <c r="H540" s="1">
        <v>7.9191489219665527</v>
      </c>
      <c r="I540">
        <f t="shared" ref="I540:I603" si="20">(E540/10000)/0.045</f>
        <v>3.1561208339263539E-3</v>
      </c>
      <c r="J540">
        <f>(0.000491*F540)+(0.0000109*H540)</f>
        <v>1.7846252332258224E-2</v>
      </c>
    </row>
    <row r="541" spans="1:10">
      <c r="A541" s="1" t="s">
        <v>419</v>
      </c>
      <c r="B541" s="2">
        <v>40731</v>
      </c>
      <c r="C541" s="1" t="s">
        <v>308</v>
      </c>
      <c r="D541" s="1" t="s">
        <v>18</v>
      </c>
      <c r="E541">
        <v>1.5156938179094921</v>
      </c>
      <c r="F541" s="1">
        <v>32.774215698242188</v>
      </c>
      <c r="G541" s="1">
        <v>46.709568023681641</v>
      </c>
      <c r="H541" s="1">
        <v>2.8754575252532959</v>
      </c>
      <c r="I541">
        <f t="shared" si="20"/>
        <v>3.3682084842433157E-3</v>
      </c>
      <c r="J541">
        <f t="shared" ref="J541:J604" si="21">(0.000491*F541)+(0.0000109*H541)</f>
        <v>1.6123482394862176E-2</v>
      </c>
    </row>
    <row r="542" spans="1:10">
      <c r="A542" s="1" t="s">
        <v>336</v>
      </c>
      <c r="B542" s="2">
        <v>40731</v>
      </c>
      <c r="C542" s="1" t="s">
        <v>308</v>
      </c>
      <c r="D542" s="1" t="s">
        <v>18</v>
      </c>
      <c r="E542">
        <v>4.1447912381274472</v>
      </c>
      <c r="F542" s="1">
        <v>39.714900970458984</v>
      </c>
      <c r="G542" s="1">
        <v>41.907108306884766</v>
      </c>
      <c r="H542" s="1">
        <v>6.9263405799865723</v>
      </c>
      <c r="I542">
        <f t="shared" si="20"/>
        <v>9.2106471958387712E-3</v>
      </c>
      <c r="J542">
        <f t="shared" si="21"/>
        <v>1.9575513488817215E-2</v>
      </c>
    </row>
    <row r="543" spans="1:10">
      <c r="A543" s="1" t="s">
        <v>418</v>
      </c>
      <c r="B543" s="2">
        <v>40731</v>
      </c>
      <c r="C543" s="1" t="s">
        <v>306</v>
      </c>
      <c r="D543" s="1" t="s">
        <v>18</v>
      </c>
      <c r="E543">
        <v>5.6412714557184067</v>
      </c>
      <c r="F543" s="1">
        <v>32.880855560302734</v>
      </c>
      <c r="G543" s="1">
        <v>46.474018096923828</v>
      </c>
      <c r="H543" s="1">
        <v>186.29269409179688</v>
      </c>
      <c r="I543">
        <f t="shared" si="20"/>
        <v>1.2536158790485349E-2</v>
      </c>
      <c r="J543">
        <f t="shared" si="21"/>
        <v>1.8175090445709231E-2</v>
      </c>
    </row>
    <row r="544" spans="1:10">
      <c r="A544" s="1" t="s">
        <v>333</v>
      </c>
      <c r="B544" s="2">
        <v>40731</v>
      </c>
      <c r="C544" s="1" t="s">
        <v>308</v>
      </c>
      <c r="D544" s="1" t="s">
        <v>18</v>
      </c>
      <c r="E544">
        <v>8.0304538442720048</v>
      </c>
      <c r="F544" s="1">
        <v>37.822715759277344</v>
      </c>
      <c r="G544" s="1">
        <v>40.246555328369141</v>
      </c>
      <c r="H544" s="1">
        <v>7.0093369483947754</v>
      </c>
      <c r="I544">
        <f t="shared" si="20"/>
        <v>1.7845452987271124E-2</v>
      </c>
      <c r="J544">
        <f t="shared" si="21"/>
        <v>1.8647355210542678E-2</v>
      </c>
    </row>
    <row r="545" spans="1:10">
      <c r="A545" s="1" t="s">
        <v>335</v>
      </c>
      <c r="B545" s="2">
        <v>40731</v>
      </c>
      <c r="C545" s="1" t="s">
        <v>308</v>
      </c>
      <c r="D545" s="1" t="s">
        <v>18</v>
      </c>
      <c r="E545">
        <v>16.793022883772704</v>
      </c>
      <c r="F545" s="1">
        <v>38.915843963623047</v>
      </c>
      <c r="G545" s="1">
        <v>43.111099243164062</v>
      </c>
      <c r="H545" s="1">
        <v>20.3023681640625</v>
      </c>
      <c r="I545">
        <f t="shared" si="20"/>
        <v>3.7317828630606009E-2</v>
      </c>
      <c r="J545">
        <f t="shared" si="21"/>
        <v>1.9328975199127196E-2</v>
      </c>
    </row>
    <row r="546" spans="1:10">
      <c r="A546" s="1" t="s">
        <v>334</v>
      </c>
      <c r="B546" s="2">
        <v>40731</v>
      </c>
      <c r="C546" s="1" t="s">
        <v>306</v>
      </c>
      <c r="D546" s="1" t="s">
        <v>18</v>
      </c>
      <c r="E546">
        <v>17.927388025031913</v>
      </c>
      <c r="F546" s="1">
        <v>38.765602111816406</v>
      </c>
      <c r="G546" s="1">
        <v>43.434974670410156</v>
      </c>
      <c r="H546" s="1">
        <v>1790.078369140625</v>
      </c>
      <c r="I546">
        <f t="shared" si="20"/>
        <v>3.9838640055626477E-2</v>
      </c>
      <c r="J546">
        <f t="shared" si="21"/>
        <v>3.8545764860534668E-2</v>
      </c>
    </row>
    <row r="547" spans="1:10">
      <c r="A547" s="1" t="s">
        <v>330</v>
      </c>
      <c r="B547" s="2">
        <v>40731</v>
      </c>
      <c r="C547" s="1" t="s">
        <v>306</v>
      </c>
      <c r="D547" s="1" t="s">
        <v>18</v>
      </c>
      <c r="E547">
        <v>18.940683506989508</v>
      </c>
      <c r="F547" s="1">
        <v>35.816871643066406</v>
      </c>
      <c r="G547" s="1">
        <v>44.077129364013672</v>
      </c>
      <c r="H547" s="1">
        <v>1610.8045654296875</v>
      </c>
      <c r="I547">
        <f t="shared" si="20"/>
        <v>4.2090407793310018E-2</v>
      </c>
      <c r="J547">
        <f t="shared" si="21"/>
        <v>3.5143853739929204E-2</v>
      </c>
    </row>
    <row r="548" spans="1:10">
      <c r="A548" s="1" t="s">
        <v>332</v>
      </c>
      <c r="B548" s="2">
        <v>40731</v>
      </c>
      <c r="C548" s="1" t="s">
        <v>306</v>
      </c>
      <c r="D548" s="1" t="s">
        <v>18</v>
      </c>
      <c r="E548">
        <v>19.123345725585448</v>
      </c>
      <c r="F548" s="1">
        <v>37.692092895507812</v>
      </c>
      <c r="G548" s="1">
        <v>40.485294342041016</v>
      </c>
      <c r="H548" s="1">
        <v>1655.399169921875</v>
      </c>
      <c r="I548">
        <f t="shared" si="20"/>
        <v>4.2496323834634329E-2</v>
      </c>
      <c r="J548">
        <f t="shared" si="21"/>
        <v>3.6550668563842773E-2</v>
      </c>
    </row>
    <row r="549" spans="1:10">
      <c r="A549" s="1" t="s">
        <v>337</v>
      </c>
      <c r="B549" s="2">
        <v>40731</v>
      </c>
      <c r="C549" s="1" t="s">
        <v>306</v>
      </c>
      <c r="D549" s="1" t="s">
        <v>18</v>
      </c>
      <c r="E549">
        <v>26.412904448894704</v>
      </c>
      <c r="F549" s="1">
        <v>40.410575866699219</v>
      </c>
      <c r="G549" s="1">
        <v>40.310466766357422</v>
      </c>
      <c r="H549" s="1">
        <v>1504.15771484375</v>
      </c>
      <c r="I549">
        <f t="shared" si="20"/>
        <v>5.8695343219766015E-2</v>
      </c>
      <c r="J549">
        <f t="shared" si="21"/>
        <v>3.6236911842346189E-2</v>
      </c>
    </row>
    <row r="550" spans="1:10">
      <c r="A550" s="1" t="s">
        <v>399</v>
      </c>
      <c r="B550" s="2">
        <v>40732</v>
      </c>
      <c r="C550" s="1" t="s">
        <v>308</v>
      </c>
      <c r="D550" s="1" t="s">
        <v>18</v>
      </c>
      <c r="E550">
        <v>1.3455565622465329</v>
      </c>
      <c r="F550" s="1">
        <v>34.308895111083984</v>
      </c>
      <c r="G550" s="1">
        <v>49.004417419433594</v>
      </c>
      <c r="H550" s="1">
        <v>41.918621063232422</v>
      </c>
      <c r="I550">
        <f t="shared" si="20"/>
        <v>2.990125693881184E-3</v>
      </c>
      <c r="J550">
        <f t="shared" si="21"/>
        <v>1.7302580469131468E-2</v>
      </c>
    </row>
    <row r="551" spans="1:10">
      <c r="A551" s="1" t="s">
        <v>395</v>
      </c>
      <c r="B551" s="2">
        <v>40732</v>
      </c>
      <c r="C551" s="1" t="s">
        <v>308</v>
      </c>
      <c r="D551" s="1" t="s">
        <v>18</v>
      </c>
      <c r="E551">
        <v>1.5865088203643607</v>
      </c>
      <c r="F551" s="1">
        <v>30.924936294555664</v>
      </c>
      <c r="G551" s="1">
        <v>50.452640533447266</v>
      </c>
      <c r="H551" s="1">
        <v>3.7171125411987305</v>
      </c>
      <c r="I551">
        <f t="shared" si="20"/>
        <v>3.5255751563652458E-3</v>
      </c>
      <c r="J551">
        <f t="shared" si="21"/>
        <v>1.5224660247325897E-2</v>
      </c>
    </row>
    <row r="552" spans="1:10">
      <c r="A552" s="1" t="s">
        <v>377</v>
      </c>
      <c r="B552" s="2">
        <v>40732</v>
      </c>
      <c r="C552" s="1" t="s">
        <v>308</v>
      </c>
      <c r="D552" s="1" t="s">
        <v>18</v>
      </c>
      <c r="E552">
        <v>3.2334629150608505</v>
      </c>
      <c r="F552" s="1">
        <v>37.639041900634766</v>
      </c>
      <c r="G552" s="1">
        <v>53.224437713623047</v>
      </c>
      <c r="H552" s="1">
        <v>23.032281875610352</v>
      </c>
      <c r="I552">
        <f t="shared" si="20"/>
        <v>7.1854731445796672E-3</v>
      </c>
      <c r="J552">
        <f t="shared" si="21"/>
        <v>1.8731821445655824E-2</v>
      </c>
    </row>
    <row r="553" spans="1:10">
      <c r="A553" s="1" t="s">
        <v>379</v>
      </c>
      <c r="B553" s="2">
        <v>40732</v>
      </c>
      <c r="C553" s="1" t="s">
        <v>308</v>
      </c>
      <c r="D553" s="1" t="s">
        <v>18</v>
      </c>
      <c r="E553">
        <v>3.7380725354782447</v>
      </c>
      <c r="F553" s="1">
        <v>39.966876983642578</v>
      </c>
      <c r="G553" s="1">
        <v>53.670810699462891</v>
      </c>
      <c r="H553" s="1">
        <v>57.567276000976562</v>
      </c>
      <c r="I553">
        <f t="shared" si="20"/>
        <v>8.3068278566183224E-3</v>
      </c>
      <c r="J553">
        <f t="shared" si="21"/>
        <v>2.0251219907379152E-2</v>
      </c>
    </row>
    <row r="554" spans="1:10">
      <c r="A554" s="1" t="s">
        <v>394</v>
      </c>
      <c r="B554" s="2">
        <v>40732</v>
      </c>
      <c r="C554" s="1" t="s">
        <v>306</v>
      </c>
      <c r="D554" s="1" t="s">
        <v>18</v>
      </c>
      <c r="E554">
        <v>4.7847467378438715</v>
      </c>
      <c r="F554" s="1">
        <v>30.789796829223633</v>
      </c>
      <c r="G554" s="1">
        <v>50.646167755126953</v>
      </c>
      <c r="H554" s="1">
        <v>180.86653137207031</v>
      </c>
      <c r="I554">
        <f t="shared" si="20"/>
        <v>1.0632770528541937E-2</v>
      </c>
      <c r="J554">
        <f t="shared" si="21"/>
        <v>1.708923543510437E-2</v>
      </c>
    </row>
    <row r="555" spans="1:10">
      <c r="A555" s="1" t="s">
        <v>397</v>
      </c>
      <c r="B555" s="2">
        <v>40732</v>
      </c>
      <c r="C555" s="1" t="s">
        <v>308</v>
      </c>
      <c r="D555" s="1" t="s">
        <v>18</v>
      </c>
      <c r="E555">
        <v>6.9167691787299166</v>
      </c>
      <c r="F555" s="1">
        <v>32.090343475341797</v>
      </c>
      <c r="G555" s="1">
        <v>48.589740753173828</v>
      </c>
      <c r="H555" s="1">
        <v>3.0687017440795898</v>
      </c>
      <c r="I555">
        <f t="shared" si="20"/>
        <v>1.5370598174955372E-2</v>
      </c>
      <c r="J555">
        <f t="shared" si="21"/>
        <v>1.5789807495403291E-2</v>
      </c>
    </row>
    <row r="556" spans="1:10">
      <c r="A556" s="1" t="s">
        <v>378</v>
      </c>
      <c r="B556" s="2">
        <v>40732</v>
      </c>
      <c r="C556" s="1" t="s">
        <v>306</v>
      </c>
      <c r="D556" s="1" t="s">
        <v>18</v>
      </c>
      <c r="E556">
        <v>10.464490631722825</v>
      </c>
      <c r="F556" s="1">
        <v>40.114089965820312</v>
      </c>
      <c r="G556" s="1">
        <v>53.641685485839844</v>
      </c>
      <c r="H556" s="1">
        <v>886.015380859375</v>
      </c>
      <c r="I556">
        <f t="shared" si="20"/>
        <v>2.3254423626050725E-2</v>
      </c>
      <c r="J556">
        <f t="shared" si="21"/>
        <v>2.9353585824584961E-2</v>
      </c>
    </row>
    <row r="557" spans="1:10">
      <c r="A557" s="1" t="s">
        <v>396</v>
      </c>
      <c r="B557" s="2">
        <v>40732</v>
      </c>
      <c r="C557" s="1" t="s">
        <v>306</v>
      </c>
      <c r="D557" s="1" t="s">
        <v>18</v>
      </c>
      <c r="E557">
        <v>11.115580984290082</v>
      </c>
      <c r="F557" s="1">
        <v>31.742595672607422</v>
      </c>
      <c r="G557" s="1">
        <v>49.094440460205078</v>
      </c>
      <c r="H557" s="1">
        <v>434.88003540039062</v>
      </c>
      <c r="I557">
        <f t="shared" si="20"/>
        <v>2.4701291076200182E-2</v>
      </c>
      <c r="J557">
        <f t="shared" si="21"/>
        <v>2.0325806861114501E-2</v>
      </c>
    </row>
    <row r="558" spans="1:10">
      <c r="A558" s="1" t="s">
        <v>381</v>
      </c>
      <c r="B558" s="2">
        <v>40732</v>
      </c>
      <c r="C558" s="1" t="s">
        <v>308</v>
      </c>
      <c r="D558" s="1" t="s">
        <v>18</v>
      </c>
      <c r="E558">
        <v>12.784560746393996</v>
      </c>
      <c r="F558" s="1">
        <v>39.794296264648438</v>
      </c>
      <c r="G558" s="1">
        <v>50.001865386962891</v>
      </c>
      <c r="H558" s="1">
        <v>25.170835494995117</v>
      </c>
      <c r="I558">
        <f t="shared" si="20"/>
        <v>2.841013499198666E-2</v>
      </c>
      <c r="J558">
        <f t="shared" si="21"/>
        <v>1.9813361572837831E-2</v>
      </c>
    </row>
    <row r="559" spans="1:10">
      <c r="A559" s="1" t="s">
        <v>398</v>
      </c>
      <c r="B559" s="2">
        <v>40732</v>
      </c>
      <c r="C559" s="1" t="s">
        <v>306</v>
      </c>
      <c r="D559" s="1" t="s">
        <v>18</v>
      </c>
      <c r="E559">
        <v>17.300354914606562</v>
      </c>
      <c r="F559" s="1">
        <v>33.862133026123047</v>
      </c>
      <c r="G559" s="1">
        <v>50.171848297119141</v>
      </c>
      <c r="H559" s="1">
        <v>1225.4434814453125</v>
      </c>
      <c r="I559">
        <f t="shared" si="20"/>
        <v>3.8445233143570137E-2</v>
      </c>
      <c r="J559">
        <f t="shared" si="21"/>
        <v>2.9983641263580323E-2</v>
      </c>
    </row>
    <row r="560" spans="1:10">
      <c r="A560" s="1" t="s">
        <v>376</v>
      </c>
      <c r="B560" s="2">
        <v>40732</v>
      </c>
      <c r="C560" s="1" t="s">
        <v>306</v>
      </c>
      <c r="D560" s="1" t="s">
        <v>18</v>
      </c>
      <c r="E560">
        <v>17.61253102017686</v>
      </c>
      <c r="F560" s="1">
        <v>37.462371826171875</v>
      </c>
      <c r="G560" s="1">
        <v>54.523490905761719</v>
      </c>
      <c r="H560" s="1">
        <v>1541.20654296875</v>
      </c>
      <c r="I560">
        <f t="shared" si="20"/>
        <v>3.9138957822615242E-2</v>
      </c>
      <c r="J560">
        <f t="shared" si="21"/>
        <v>3.5193175885009767E-2</v>
      </c>
    </row>
    <row r="561" spans="1:10">
      <c r="A561" s="1" t="s">
        <v>380</v>
      </c>
      <c r="B561" s="2">
        <v>40732</v>
      </c>
      <c r="C561" s="1" t="s">
        <v>306</v>
      </c>
      <c r="D561" s="1" t="s">
        <v>18</v>
      </c>
      <c r="E561">
        <v>21.254663546787853</v>
      </c>
      <c r="F561" s="1">
        <v>39.886245727539062</v>
      </c>
      <c r="G561" s="1">
        <v>50.078758239746094</v>
      </c>
      <c r="H561" s="1">
        <v>1706.214111328125</v>
      </c>
      <c r="I561">
        <f t="shared" si="20"/>
        <v>4.7232585659528564E-2</v>
      </c>
      <c r="J561">
        <f t="shared" si="21"/>
        <v>3.8181880465698245E-2</v>
      </c>
    </row>
    <row r="562" spans="1:10">
      <c r="A562" s="1" t="s">
        <v>502</v>
      </c>
      <c r="B562" s="2">
        <v>40738</v>
      </c>
      <c r="C562" s="1" t="s">
        <v>308</v>
      </c>
      <c r="D562" s="1" t="s">
        <v>18</v>
      </c>
      <c r="E562">
        <v>0.96125778654801441</v>
      </c>
      <c r="F562" s="1">
        <v>39.041332244873047</v>
      </c>
      <c r="G562" s="1">
        <v>50.136844635009766</v>
      </c>
      <c r="H562" s="1">
        <v>131.75845336914062</v>
      </c>
      <c r="I562">
        <f t="shared" si="20"/>
        <v>2.1361284145511431E-3</v>
      </c>
      <c r="J562">
        <f t="shared" si="21"/>
        <v>2.0605461273956297E-2</v>
      </c>
    </row>
    <row r="563" spans="1:10">
      <c r="A563" s="1" t="s">
        <v>500</v>
      </c>
      <c r="B563" s="2">
        <v>40738</v>
      </c>
      <c r="C563" s="1" t="s">
        <v>308</v>
      </c>
      <c r="D563" s="1" t="s">
        <v>18</v>
      </c>
      <c r="E563">
        <v>1.1827476280974869</v>
      </c>
      <c r="F563" s="1">
        <v>37.931190490722656</v>
      </c>
      <c r="G563" s="1">
        <v>45.129341125488281</v>
      </c>
      <c r="H563" s="1">
        <v>27.994091033935547</v>
      </c>
      <c r="I563">
        <f t="shared" si="20"/>
        <v>2.6283280624388597E-3</v>
      </c>
      <c r="J563">
        <f t="shared" si="21"/>
        <v>1.8929350123214721E-2</v>
      </c>
    </row>
    <row r="564" spans="1:10">
      <c r="A564" s="1" t="s">
        <v>498</v>
      </c>
      <c r="B564" s="2">
        <v>40738</v>
      </c>
      <c r="C564" s="1" t="s">
        <v>308</v>
      </c>
      <c r="D564" s="1" t="s">
        <v>18</v>
      </c>
      <c r="E564">
        <v>2.4339018931891228</v>
      </c>
      <c r="F564" s="1">
        <v>36.505786895751953</v>
      </c>
      <c r="G564" s="1">
        <v>46.450325012207031</v>
      </c>
      <c r="H564" s="1">
        <v>70.126853942871094</v>
      </c>
      <c r="I564">
        <f t="shared" si="20"/>
        <v>5.4086708737536068E-3</v>
      </c>
      <c r="J564">
        <f t="shared" si="21"/>
        <v>1.8688724073791504E-2</v>
      </c>
    </row>
    <row r="565" spans="1:10">
      <c r="A565" s="1" t="s">
        <v>499</v>
      </c>
      <c r="B565" s="2">
        <v>40738</v>
      </c>
      <c r="C565" s="1" t="s">
        <v>306</v>
      </c>
      <c r="D565" s="1" t="s">
        <v>18</v>
      </c>
      <c r="E565">
        <v>9.6555036554802243</v>
      </c>
      <c r="F565" s="1">
        <v>37.709457397460938</v>
      </c>
      <c r="G565" s="1">
        <v>44.7718505859375</v>
      </c>
      <c r="H565" s="1">
        <v>1898.4552001953125</v>
      </c>
      <c r="I565">
        <f t="shared" si="20"/>
        <v>2.1456674789956054E-2</v>
      </c>
      <c r="J565">
        <f t="shared" si="21"/>
        <v>3.9208505264282226E-2</v>
      </c>
    </row>
    <row r="566" spans="1:10">
      <c r="A566" s="1" t="s">
        <v>497</v>
      </c>
      <c r="B566" s="2">
        <v>40738</v>
      </c>
      <c r="C566" s="1" t="s">
        <v>306</v>
      </c>
      <c r="D566" s="1" t="s">
        <v>18</v>
      </c>
      <c r="E566">
        <v>14.524538148931727</v>
      </c>
      <c r="F566" s="1">
        <v>36.469219207763672</v>
      </c>
      <c r="G566" s="1">
        <v>46.455020904541016</v>
      </c>
      <c r="H566" s="1">
        <v>1145.903076171875</v>
      </c>
      <c r="I566">
        <f t="shared" si="20"/>
        <v>3.2276751442070505E-2</v>
      </c>
      <c r="J566">
        <f t="shared" si="21"/>
        <v>3.0396730161285405E-2</v>
      </c>
    </row>
    <row r="567" spans="1:10">
      <c r="A567" s="1" t="s">
        <v>501</v>
      </c>
      <c r="B567" s="2">
        <v>40738</v>
      </c>
      <c r="C567" s="1" t="s">
        <v>306</v>
      </c>
      <c r="D567" s="1" t="s">
        <v>18</v>
      </c>
      <c r="E567">
        <v>16.671592389299008</v>
      </c>
      <c r="F567" s="1">
        <v>38.935825347900391</v>
      </c>
      <c r="G567" s="1">
        <v>50.417415618896484</v>
      </c>
      <c r="H567" s="1">
        <v>1823.1109619140625</v>
      </c>
      <c r="I567">
        <f t="shared" si="20"/>
        <v>3.7047983087331128E-2</v>
      </c>
      <c r="J567">
        <f t="shared" si="21"/>
        <v>3.898939973068237E-2</v>
      </c>
    </row>
    <row r="568" spans="1:10">
      <c r="A568" s="1" t="s">
        <v>358</v>
      </c>
      <c r="B568" s="2">
        <v>40745</v>
      </c>
      <c r="C568" s="1" t="s">
        <v>308</v>
      </c>
      <c r="D568" s="1" t="s">
        <v>18</v>
      </c>
      <c r="E568">
        <v>7.5919389095769141</v>
      </c>
      <c r="F568" s="1">
        <v>36.805469512939453</v>
      </c>
      <c r="G568" s="1">
        <v>42.954879760742188</v>
      </c>
      <c r="H568" s="1">
        <v>43.360561370849609</v>
      </c>
      <c r="I568">
        <f t="shared" si="20"/>
        <v>1.6870975354615365E-2</v>
      </c>
      <c r="J568">
        <f t="shared" si="21"/>
        <v>1.8544115649795533E-2</v>
      </c>
    </row>
    <row r="569" spans="1:10">
      <c r="A569" s="1" t="s">
        <v>357</v>
      </c>
      <c r="B569" s="2">
        <v>40745</v>
      </c>
      <c r="C569" s="1" t="s">
        <v>306</v>
      </c>
      <c r="D569" s="1" t="s">
        <v>18</v>
      </c>
      <c r="E569">
        <v>8.5838875439022093</v>
      </c>
      <c r="F569" s="1">
        <v>36.455326080322266</v>
      </c>
      <c r="G569" s="1">
        <v>43.633907318115234</v>
      </c>
      <c r="H569" s="1">
        <v>1343.2532958984375</v>
      </c>
      <c r="I569">
        <f t="shared" si="20"/>
        <v>1.907530565311602E-2</v>
      </c>
      <c r="J569">
        <f t="shared" si="21"/>
        <v>3.2541026030731203E-2</v>
      </c>
    </row>
    <row r="570" spans="1:10">
      <c r="A570" s="1" t="s">
        <v>527</v>
      </c>
      <c r="B570" s="2">
        <v>40814</v>
      </c>
      <c r="C570" s="1" t="s">
        <v>308</v>
      </c>
      <c r="D570" s="1" t="s">
        <v>18</v>
      </c>
      <c r="E570">
        <v>9.4668376312335241</v>
      </c>
      <c r="F570" s="1">
        <v>30.647106170654297</v>
      </c>
      <c r="G570" s="1">
        <v>38.032787322998047</v>
      </c>
      <c r="H570" s="1">
        <v>23.774784088134766</v>
      </c>
      <c r="I570">
        <f t="shared" si="20"/>
        <v>2.103741695829672E-2</v>
      </c>
      <c r="J570">
        <f t="shared" si="21"/>
        <v>1.5306874276351929E-2</v>
      </c>
    </row>
    <row r="571" spans="1:10">
      <c r="A571" s="1" t="s">
        <v>529</v>
      </c>
      <c r="B571" s="2">
        <v>40814</v>
      </c>
      <c r="C571" s="1" t="s">
        <v>306</v>
      </c>
      <c r="D571" s="1" t="s">
        <v>18</v>
      </c>
      <c r="E571">
        <v>11.700608498424369</v>
      </c>
      <c r="F571" s="1">
        <v>31.306451797485352</v>
      </c>
      <c r="G571" s="1">
        <v>37.075321197509766</v>
      </c>
      <c r="H571" s="1">
        <v>1461.9605712890625</v>
      </c>
      <c r="I571">
        <f t="shared" si="20"/>
        <v>2.6001352218720821E-2</v>
      </c>
      <c r="J571">
        <f t="shared" si="21"/>
        <v>3.1306838059616093E-2</v>
      </c>
    </row>
    <row r="572" spans="1:10">
      <c r="A572" s="1" t="s">
        <v>528</v>
      </c>
      <c r="B572" s="2">
        <v>40814</v>
      </c>
      <c r="C572" s="1" t="s">
        <v>516</v>
      </c>
      <c r="D572" s="1" t="s">
        <v>18</v>
      </c>
      <c r="E572">
        <v>12.07092769772744</v>
      </c>
      <c r="F572" s="1">
        <v>31.034622192382812</v>
      </c>
      <c r="G572" s="1">
        <v>37.491802215576172</v>
      </c>
      <c r="H572" s="1">
        <v>1264.98388671875</v>
      </c>
      <c r="I572">
        <f t="shared" si="20"/>
        <v>2.6824283772727643E-2</v>
      </c>
      <c r="J572">
        <f t="shared" si="21"/>
        <v>2.9026323861694337E-2</v>
      </c>
    </row>
    <row r="573" spans="1:10">
      <c r="A573" s="1" t="s">
        <v>21</v>
      </c>
      <c r="B573" s="2">
        <v>40875</v>
      </c>
      <c r="C573" s="1" t="s">
        <v>9</v>
      </c>
      <c r="D573" s="1" t="s">
        <v>18</v>
      </c>
      <c r="E573">
        <v>1.4501256871319212</v>
      </c>
      <c r="F573" s="1">
        <v>21.973533630371094</v>
      </c>
      <c r="G573" s="1">
        <v>46.137523651123047</v>
      </c>
      <c r="H573" s="1">
        <v>15.522808074951172</v>
      </c>
      <c r="I573">
        <f t="shared" si="20"/>
        <v>3.2225015269598252E-3</v>
      </c>
      <c r="J573">
        <f t="shared" si="21"/>
        <v>1.0958203620529175E-2</v>
      </c>
    </row>
    <row r="574" spans="1:10">
      <c r="A574" s="1" t="s">
        <v>17</v>
      </c>
      <c r="B574" s="2">
        <v>40875</v>
      </c>
      <c r="C574" s="1" t="s">
        <v>9</v>
      </c>
      <c r="D574" s="1" t="s">
        <v>18</v>
      </c>
      <c r="E574">
        <v>1.5055309234374528</v>
      </c>
      <c r="F574" s="1">
        <v>16.561330795288086</v>
      </c>
      <c r="G574" s="1">
        <v>48.270484924316406</v>
      </c>
      <c r="H574" s="1">
        <v>4.4776268005371094</v>
      </c>
      <c r="I574">
        <f t="shared" si="20"/>
        <v>3.3456242743054505E-3</v>
      </c>
      <c r="J574">
        <f t="shared" si="21"/>
        <v>8.1804195526123044E-3</v>
      </c>
    </row>
    <row r="575" spans="1:10">
      <c r="A575" s="1" t="s">
        <v>69</v>
      </c>
      <c r="B575" s="2">
        <v>40875</v>
      </c>
      <c r="C575" s="1" t="s">
        <v>57</v>
      </c>
      <c r="D575" s="1" t="s">
        <v>18</v>
      </c>
      <c r="E575">
        <v>2.2623292805405675</v>
      </c>
      <c r="F575" s="1">
        <v>22.100061416625977</v>
      </c>
      <c r="G575" s="1">
        <v>44.860786437988281</v>
      </c>
      <c r="H575" s="1">
        <v>54.199333190917969</v>
      </c>
      <c r="I575">
        <f t="shared" si="20"/>
        <v>5.0273984012012612E-3</v>
      </c>
      <c r="J575">
        <f t="shared" si="21"/>
        <v>1.144190288734436E-2</v>
      </c>
    </row>
    <row r="576" spans="1:10">
      <c r="A576" s="1" t="s">
        <v>73</v>
      </c>
      <c r="B576" s="2">
        <v>40875</v>
      </c>
      <c r="C576" s="1" t="s">
        <v>57</v>
      </c>
      <c r="D576" s="1" t="s">
        <v>18</v>
      </c>
      <c r="E576">
        <v>2.8961615914404781</v>
      </c>
      <c r="F576" s="1">
        <v>28.051219940185547</v>
      </c>
      <c r="G576" s="1">
        <v>33.488140106201172</v>
      </c>
      <c r="H576" s="1">
        <v>641.17529296875</v>
      </c>
      <c r="I576">
        <f t="shared" si="20"/>
        <v>6.4359146476455067E-3</v>
      </c>
      <c r="J576">
        <f t="shared" si="21"/>
        <v>2.0761959683990479E-2</v>
      </c>
    </row>
    <row r="577" spans="1:10">
      <c r="A577" s="1" t="s">
        <v>65</v>
      </c>
      <c r="B577" s="2">
        <v>40875</v>
      </c>
      <c r="C577" s="1" t="s">
        <v>57</v>
      </c>
      <c r="D577" s="1" t="s">
        <v>18</v>
      </c>
      <c r="E577">
        <v>3.0343947392649988</v>
      </c>
      <c r="F577" s="1">
        <v>16.453868865966797</v>
      </c>
      <c r="G577" s="1">
        <v>48.354667663574219</v>
      </c>
      <c r="H577" s="1">
        <v>45.576091766357422</v>
      </c>
      <c r="I577">
        <f t="shared" si="20"/>
        <v>6.7430994205888873E-3</v>
      </c>
      <c r="J577">
        <f t="shared" si="21"/>
        <v>8.5756290134429945E-3</v>
      </c>
    </row>
    <row r="578" spans="1:10">
      <c r="A578" s="1" t="s">
        <v>134</v>
      </c>
      <c r="B578" s="2">
        <v>40875</v>
      </c>
      <c r="C578" s="1" t="s">
        <v>117</v>
      </c>
      <c r="D578" s="1" t="s">
        <v>18</v>
      </c>
      <c r="E578">
        <v>3.6826682984743102</v>
      </c>
      <c r="F578" s="1">
        <v>28.244169235229492</v>
      </c>
      <c r="G578" s="1">
        <v>33.38433837890625</v>
      </c>
      <c r="H578" s="1">
        <v>231.82217407226562</v>
      </c>
      <c r="I578">
        <f t="shared" si="20"/>
        <v>8.1837073299429117E-3</v>
      </c>
      <c r="J578">
        <f t="shared" si="21"/>
        <v>1.6394748791885377E-2</v>
      </c>
    </row>
    <row r="579" spans="1:10">
      <c r="A579" s="1" t="s">
        <v>68</v>
      </c>
      <c r="B579" s="2">
        <v>40875</v>
      </c>
      <c r="C579" s="1" t="s">
        <v>57</v>
      </c>
      <c r="D579" s="1" t="s">
        <v>18</v>
      </c>
      <c r="E579">
        <v>4.0769092198397141</v>
      </c>
      <c r="F579" s="1">
        <v>19.152856826782227</v>
      </c>
      <c r="G579" s="1">
        <v>49.811042785644531</v>
      </c>
      <c r="H579" s="1">
        <v>37.302463531494141</v>
      </c>
      <c r="I579">
        <f t="shared" si="20"/>
        <v>9.0597982663104763E-3</v>
      </c>
      <c r="J579">
        <f t="shared" si="21"/>
        <v>9.8106495544433604E-3</v>
      </c>
    </row>
    <row r="580" spans="1:10">
      <c r="A580" s="1" t="s">
        <v>130</v>
      </c>
      <c r="B580" s="2">
        <v>40875</v>
      </c>
      <c r="C580" s="1" t="s">
        <v>117</v>
      </c>
      <c r="D580" s="1" t="s">
        <v>18</v>
      </c>
      <c r="E580">
        <v>4.7169963701713851</v>
      </c>
      <c r="F580" s="1">
        <v>22.379934310913086</v>
      </c>
      <c r="G580" s="1">
        <v>43.387687683105469</v>
      </c>
      <c r="H580" s="1">
        <v>1232.8394775390625</v>
      </c>
      <c r="I580">
        <f t="shared" si="20"/>
        <v>1.0482214155936411E-2</v>
      </c>
      <c r="J580">
        <f t="shared" si="21"/>
        <v>2.4426498051834108E-2</v>
      </c>
    </row>
    <row r="581" spans="1:10">
      <c r="A581" s="1" t="s">
        <v>20</v>
      </c>
      <c r="B581" s="2">
        <v>40875</v>
      </c>
      <c r="C581" s="1" t="s">
        <v>9</v>
      </c>
      <c r="D581" s="1" t="s">
        <v>18</v>
      </c>
      <c r="E581">
        <v>5.0356836261556142</v>
      </c>
      <c r="F581" s="1">
        <v>19.19987678527832</v>
      </c>
      <c r="G581" s="1">
        <v>50.005340576171875</v>
      </c>
      <c r="H581" s="1">
        <v>9.8831567764282227</v>
      </c>
      <c r="I581">
        <f t="shared" si="20"/>
        <v>1.1190408058123588E-2</v>
      </c>
      <c r="J581">
        <f t="shared" si="21"/>
        <v>9.5348659104347224E-3</v>
      </c>
    </row>
    <row r="582" spans="1:10">
      <c r="A582" s="1" t="s">
        <v>181</v>
      </c>
      <c r="B582" s="2">
        <v>40875</v>
      </c>
      <c r="C582" s="1" t="s">
        <v>175</v>
      </c>
      <c r="D582" s="1" t="s">
        <v>18</v>
      </c>
      <c r="E582">
        <v>5.211428631144833</v>
      </c>
      <c r="F582" s="1">
        <v>22.779767990112305</v>
      </c>
      <c r="G582" s="1">
        <v>41.750785827636719</v>
      </c>
      <c r="H582" s="1">
        <v>128.6832275390625</v>
      </c>
      <c r="I582">
        <f t="shared" si="20"/>
        <v>1.1580952513655185E-2</v>
      </c>
      <c r="J582">
        <f t="shared" si="21"/>
        <v>1.2587513263320922E-2</v>
      </c>
    </row>
    <row r="583" spans="1:10">
      <c r="A583" s="1" t="s">
        <v>125</v>
      </c>
      <c r="B583" s="2">
        <v>40875</v>
      </c>
      <c r="C583" s="1" t="s">
        <v>117</v>
      </c>
      <c r="D583" s="1" t="s">
        <v>18</v>
      </c>
      <c r="E583">
        <v>5.2857172823784619</v>
      </c>
      <c r="F583" s="1">
        <v>16.515932083129883</v>
      </c>
      <c r="G583" s="1">
        <v>47.758346557617188</v>
      </c>
      <c r="H583" s="1">
        <v>863.9703369140625</v>
      </c>
      <c r="I583">
        <f t="shared" si="20"/>
        <v>1.174603840528547E-2</v>
      </c>
      <c r="J583">
        <f t="shared" si="21"/>
        <v>1.7526599325180053E-2</v>
      </c>
    </row>
    <row r="584" spans="1:10">
      <c r="A584" s="1" t="s">
        <v>185</v>
      </c>
      <c r="B584" s="2">
        <v>40875</v>
      </c>
      <c r="C584" s="1" t="s">
        <v>175</v>
      </c>
      <c r="D584" s="1" t="s">
        <v>18</v>
      </c>
      <c r="E584">
        <v>5.7239771273625903</v>
      </c>
      <c r="F584" s="1">
        <v>28.484682083129883</v>
      </c>
      <c r="G584" s="1">
        <v>33.162746429443359</v>
      </c>
      <c r="H584" s="1">
        <v>748.009765625</v>
      </c>
      <c r="I584">
        <f t="shared" si="20"/>
        <v>1.2719949171916867E-2</v>
      </c>
      <c r="J584">
        <f t="shared" si="21"/>
        <v>2.2139285348129274E-2</v>
      </c>
    </row>
    <row r="585" spans="1:10">
      <c r="A585" s="1" t="s">
        <v>128</v>
      </c>
      <c r="B585" s="2">
        <v>40875</v>
      </c>
      <c r="C585" s="1" t="s">
        <v>117</v>
      </c>
      <c r="D585" s="1" t="s">
        <v>18</v>
      </c>
      <c r="E585">
        <v>6.4219071815476418</v>
      </c>
      <c r="F585" s="1">
        <v>19.505970001220703</v>
      </c>
      <c r="G585" s="1">
        <v>48.228950500488281</v>
      </c>
      <c r="H585" s="1">
        <v>1304.9794921875</v>
      </c>
      <c r="I585">
        <f t="shared" si="20"/>
        <v>1.427090484788365E-2</v>
      </c>
      <c r="J585">
        <f t="shared" si="21"/>
        <v>2.3801707735443114E-2</v>
      </c>
    </row>
    <row r="586" spans="1:10">
      <c r="A586" s="1" t="s">
        <v>171</v>
      </c>
      <c r="B586" s="2">
        <v>40875</v>
      </c>
      <c r="C586" s="1" t="s">
        <v>167</v>
      </c>
      <c r="D586" s="1" t="s">
        <v>18</v>
      </c>
      <c r="E586">
        <v>6.682413073038199</v>
      </c>
      <c r="F586" s="1">
        <v>19.854499816894531</v>
      </c>
      <c r="G586" s="1">
        <v>46.904964447021484</v>
      </c>
      <c r="H586" s="1">
        <v>1496.17919921875</v>
      </c>
      <c r="I586">
        <f t="shared" si="20"/>
        <v>1.4849806828973777E-2</v>
      </c>
      <c r="J586">
        <f t="shared" si="21"/>
        <v>2.6056912681579589E-2</v>
      </c>
    </row>
    <row r="587" spans="1:10">
      <c r="A587" s="1" t="s">
        <v>169</v>
      </c>
      <c r="B587" s="2">
        <v>40875</v>
      </c>
      <c r="C587" s="1" t="s">
        <v>167</v>
      </c>
      <c r="D587" s="1" t="s">
        <v>18</v>
      </c>
      <c r="E587">
        <v>7.3276031923655651</v>
      </c>
      <c r="F587" s="1">
        <v>16.814315795898438</v>
      </c>
      <c r="G587" s="1">
        <v>46.431221008300781</v>
      </c>
      <c r="H587" s="1">
        <v>1187.4317626953125</v>
      </c>
      <c r="I587">
        <f t="shared" si="20"/>
        <v>1.6283562649701256E-2</v>
      </c>
      <c r="J587">
        <f t="shared" si="21"/>
        <v>2.119883526916504E-2</v>
      </c>
    </row>
    <row r="588" spans="1:10">
      <c r="A588" s="1" t="s">
        <v>32</v>
      </c>
      <c r="B588" s="2">
        <v>40920</v>
      </c>
      <c r="C588" s="1" t="s">
        <v>9</v>
      </c>
      <c r="D588" s="1" t="s">
        <v>18</v>
      </c>
      <c r="E588">
        <v>1.0429572851787183</v>
      </c>
      <c r="F588" s="1">
        <v>21.862155914306641</v>
      </c>
      <c r="G588" s="1">
        <v>27.249235153198242</v>
      </c>
      <c r="H588" s="1">
        <v>23.118770599365234</v>
      </c>
      <c r="I588">
        <f t="shared" si="20"/>
        <v>2.3176828559527073E-3</v>
      </c>
      <c r="J588">
        <f t="shared" si="21"/>
        <v>1.0986313153457642E-2</v>
      </c>
    </row>
    <row r="589" spans="1:10">
      <c r="A589" s="1" t="s">
        <v>27</v>
      </c>
      <c r="B589" s="2">
        <v>40920</v>
      </c>
      <c r="C589" s="1" t="s">
        <v>9</v>
      </c>
      <c r="D589" s="1" t="s">
        <v>18</v>
      </c>
      <c r="E589">
        <v>1.9319660403049761</v>
      </c>
      <c r="F589" s="1">
        <v>16.544225692749023</v>
      </c>
      <c r="G589" s="1">
        <v>31.98945426940918</v>
      </c>
      <c r="H589" s="1">
        <v>26.32380485534668</v>
      </c>
      <c r="I589">
        <f t="shared" si="20"/>
        <v>4.2932578673443916E-3</v>
      </c>
      <c r="J589">
        <f t="shared" si="21"/>
        <v>8.4101442880630487E-3</v>
      </c>
    </row>
    <row r="590" spans="1:10">
      <c r="A590" s="1" t="s">
        <v>85</v>
      </c>
      <c r="B590" s="2">
        <v>40920</v>
      </c>
      <c r="C590" s="1" t="s">
        <v>57</v>
      </c>
      <c r="D590" s="1" t="s">
        <v>18</v>
      </c>
      <c r="E590">
        <v>2.143467748391227</v>
      </c>
      <c r="F590" s="1">
        <v>22.038063049316406</v>
      </c>
      <c r="G590" s="1">
        <v>27.066045761108398</v>
      </c>
      <c r="H590" s="1">
        <v>53.341609954833984</v>
      </c>
      <c r="I590">
        <f t="shared" si="20"/>
        <v>4.7632616630916159E-3</v>
      </c>
      <c r="J590">
        <f t="shared" si="21"/>
        <v>1.1402112505722045E-2</v>
      </c>
    </row>
    <row r="591" spans="1:10">
      <c r="A591" s="1" t="s">
        <v>75</v>
      </c>
      <c r="B591" s="2">
        <v>40920</v>
      </c>
      <c r="C591" s="1" t="s">
        <v>57</v>
      </c>
      <c r="D591" s="1" t="s">
        <v>18</v>
      </c>
      <c r="E591">
        <v>2.9341224653418982</v>
      </c>
      <c r="F591" s="1">
        <v>10.862292289733887</v>
      </c>
      <c r="G591" s="1">
        <v>25.857427597045898</v>
      </c>
      <c r="H591" s="1">
        <v>9.7014598846435547</v>
      </c>
      <c r="I591">
        <f t="shared" si="20"/>
        <v>6.5202721452042181E-3</v>
      </c>
      <c r="J591">
        <f t="shared" si="21"/>
        <v>5.4391314270019536E-3</v>
      </c>
    </row>
    <row r="592" spans="1:10">
      <c r="A592" s="1" t="s">
        <v>25</v>
      </c>
      <c r="B592" s="2">
        <v>40920</v>
      </c>
      <c r="C592" s="1" t="s">
        <v>9</v>
      </c>
      <c r="D592" s="1" t="s">
        <v>18</v>
      </c>
      <c r="E592">
        <v>2.9926414736011653</v>
      </c>
      <c r="F592" s="1">
        <v>10.586909294128418</v>
      </c>
      <c r="G592" s="1">
        <v>25.970067977905273</v>
      </c>
      <c r="H592" s="1">
        <v>4.783233642578125</v>
      </c>
      <c r="I592">
        <f t="shared" si="20"/>
        <v>6.6503143857803678E-3</v>
      </c>
      <c r="J592">
        <f t="shared" si="21"/>
        <v>5.2503097101211545E-3</v>
      </c>
    </row>
    <row r="593" spans="1:10">
      <c r="A593" s="1" t="s">
        <v>80</v>
      </c>
      <c r="B593" s="2">
        <v>40920</v>
      </c>
      <c r="C593" s="1" t="s">
        <v>57</v>
      </c>
      <c r="D593" s="1" t="s">
        <v>18</v>
      </c>
      <c r="E593">
        <v>4.2668331927336975</v>
      </c>
      <c r="F593" s="1">
        <v>16.701828002929688</v>
      </c>
      <c r="G593" s="1">
        <v>34.786666870117188</v>
      </c>
      <c r="H593" s="1">
        <v>80.028518676757812</v>
      </c>
      <c r="I593">
        <f t="shared" si="20"/>
        <v>9.4818515394082172E-3</v>
      </c>
      <c r="J593">
        <f t="shared" si="21"/>
        <v>9.0729084030151362E-3</v>
      </c>
    </row>
    <row r="594" spans="1:10">
      <c r="A594" s="1" t="s">
        <v>140</v>
      </c>
      <c r="B594" s="2">
        <v>40920</v>
      </c>
      <c r="C594" s="1" t="s">
        <v>117</v>
      </c>
      <c r="D594" s="1" t="s">
        <v>18</v>
      </c>
      <c r="E594">
        <v>5.0620799262734373</v>
      </c>
      <c r="F594" s="1">
        <v>16.849496841430664</v>
      </c>
      <c r="G594" s="1">
        <v>33.712978363037109</v>
      </c>
      <c r="H594" s="1">
        <v>167.22799682617188</v>
      </c>
      <c r="I594">
        <f t="shared" si="20"/>
        <v>1.1249066502829861E-2</v>
      </c>
      <c r="J594">
        <f t="shared" si="21"/>
        <v>1.009588811454773E-2</v>
      </c>
    </row>
    <row r="595" spans="1:10">
      <c r="A595" s="1" t="s">
        <v>145</v>
      </c>
      <c r="B595" s="2">
        <v>40920</v>
      </c>
      <c r="C595" s="1" t="s">
        <v>117</v>
      </c>
      <c r="D595" s="1" t="s">
        <v>18</v>
      </c>
      <c r="E595">
        <v>5.7466192764341129</v>
      </c>
      <c r="F595" s="1">
        <v>22.233251571655273</v>
      </c>
      <c r="G595" s="1">
        <v>26.805120468139648</v>
      </c>
      <c r="H595" s="1">
        <v>378.65850830078125</v>
      </c>
      <c r="I595">
        <f t="shared" si="20"/>
        <v>1.2770265058742474E-2</v>
      </c>
      <c r="J595">
        <f t="shared" si="21"/>
        <v>1.5043904262161255E-2</v>
      </c>
    </row>
    <row r="596" spans="1:10">
      <c r="A596" s="1" t="s">
        <v>43</v>
      </c>
      <c r="B596" s="2">
        <v>40977</v>
      </c>
      <c r="C596" s="1" t="s">
        <v>9</v>
      </c>
      <c r="D596" s="1" t="s">
        <v>18</v>
      </c>
      <c r="E596">
        <v>0.55639770952454337</v>
      </c>
      <c r="F596" s="1">
        <v>27.792884826660156</v>
      </c>
      <c r="G596" s="1">
        <v>29.80156135559082</v>
      </c>
      <c r="H596" s="1">
        <v>22.460649490356445</v>
      </c>
      <c r="I596">
        <f t="shared" si="20"/>
        <v>1.2364393544989853E-3</v>
      </c>
      <c r="J596">
        <f t="shared" si="21"/>
        <v>1.3891127529335023E-2</v>
      </c>
    </row>
    <row r="597" spans="1:10">
      <c r="A597" s="1" t="s">
        <v>38</v>
      </c>
      <c r="B597" s="2">
        <v>40977</v>
      </c>
      <c r="C597" s="1" t="s">
        <v>9</v>
      </c>
      <c r="D597" s="1" t="s">
        <v>18</v>
      </c>
      <c r="E597">
        <v>1.1455683849941178</v>
      </c>
      <c r="F597" s="1">
        <v>18.915386199951172</v>
      </c>
      <c r="G597" s="1">
        <v>39.824375152587891</v>
      </c>
      <c r="H597" s="1">
        <v>4.007868766784668</v>
      </c>
      <c r="I597">
        <f t="shared" si="20"/>
        <v>2.5457075222091508E-3</v>
      </c>
      <c r="J597">
        <f t="shared" si="21"/>
        <v>9.3311403937339794E-3</v>
      </c>
    </row>
    <row r="598" spans="1:10">
      <c r="A598" s="1" t="s">
        <v>98</v>
      </c>
      <c r="B598" s="2">
        <v>40977</v>
      </c>
      <c r="C598" s="1" t="s">
        <v>57</v>
      </c>
      <c r="D598" s="1" t="s">
        <v>18</v>
      </c>
      <c r="E598">
        <v>1.7697612103972606</v>
      </c>
      <c r="F598" s="1">
        <v>18.937793731689453</v>
      </c>
      <c r="G598" s="1">
        <v>39.647720336914062</v>
      </c>
      <c r="H598" s="1">
        <v>45.884334564208984</v>
      </c>
      <c r="I598">
        <f t="shared" si="20"/>
        <v>3.9328026897716903E-3</v>
      </c>
      <c r="J598">
        <f t="shared" si="21"/>
        <v>9.798595969009399E-3</v>
      </c>
    </row>
    <row r="599" spans="1:10">
      <c r="A599" s="1" t="s">
        <v>41</v>
      </c>
      <c r="B599" s="2">
        <v>40977</v>
      </c>
      <c r="C599" s="1" t="s">
        <v>9</v>
      </c>
      <c r="D599" s="1" t="s">
        <v>18</v>
      </c>
      <c r="E599">
        <v>1.930820938710188</v>
      </c>
      <c r="F599" s="1">
        <v>24.737258911132812</v>
      </c>
      <c r="G599" s="1">
        <v>34.239986419677734</v>
      </c>
      <c r="H599" s="1">
        <v>107.71363830566406</v>
      </c>
      <c r="I599">
        <f t="shared" si="20"/>
        <v>4.290713197133751E-3</v>
      </c>
      <c r="J599">
        <f t="shared" si="21"/>
        <v>1.3320072782897948E-2</v>
      </c>
    </row>
    <row r="600" spans="1:10">
      <c r="A600" s="1" t="s">
        <v>103</v>
      </c>
      <c r="B600" s="2">
        <v>40977</v>
      </c>
      <c r="C600" s="1" t="s">
        <v>57</v>
      </c>
      <c r="D600" s="1" t="s">
        <v>18</v>
      </c>
      <c r="E600">
        <v>4.9697974728678727</v>
      </c>
      <c r="F600" s="1">
        <v>24.673908233642578</v>
      </c>
      <c r="G600" s="1">
        <v>34.169868469238281</v>
      </c>
      <c r="H600" s="1">
        <v>245.49876403808594</v>
      </c>
      <c r="I600">
        <f t="shared" si="20"/>
        <v>1.1043994384150829E-2</v>
      </c>
      <c r="J600">
        <f t="shared" si="21"/>
        <v>1.4790825470733644E-2</v>
      </c>
    </row>
    <row r="601" spans="1:10">
      <c r="A601" s="1" t="s">
        <v>108</v>
      </c>
      <c r="B601" s="2">
        <v>40977</v>
      </c>
      <c r="C601" s="1" t="s">
        <v>57</v>
      </c>
      <c r="D601" s="1" t="s">
        <v>18</v>
      </c>
      <c r="E601">
        <v>5.0247895410746599</v>
      </c>
      <c r="F601" s="1">
        <v>28.136360168457031</v>
      </c>
      <c r="G601" s="1">
        <v>29.678030014038086</v>
      </c>
      <c r="H601" s="1">
        <v>104.38738250732422</v>
      </c>
      <c r="I601">
        <f t="shared" si="20"/>
        <v>1.1166198980165911E-2</v>
      </c>
      <c r="J601">
        <f t="shared" si="21"/>
        <v>1.4952775312042236E-2</v>
      </c>
    </row>
    <row r="602" spans="1:10">
      <c r="A602" s="1" t="s">
        <v>269</v>
      </c>
      <c r="B602" s="2">
        <v>41059</v>
      </c>
      <c r="C602" s="1">
        <v>25</v>
      </c>
      <c r="D602" s="1" t="s">
        <v>18</v>
      </c>
      <c r="E602">
        <v>0.35867567166916403</v>
      </c>
      <c r="F602" s="1">
        <v>29.316057205200195</v>
      </c>
      <c r="G602" s="1">
        <v>25.215095520019531</v>
      </c>
      <c r="H602" s="1">
        <v>70.275054931640625</v>
      </c>
      <c r="I602">
        <f t="shared" si="20"/>
        <v>7.9705704815369793E-4</v>
      </c>
      <c r="J602">
        <f t="shared" si="21"/>
        <v>1.516018218650818E-2</v>
      </c>
    </row>
    <row r="603" spans="1:10">
      <c r="A603" s="1" t="s">
        <v>271</v>
      </c>
      <c r="B603" s="2">
        <v>41059</v>
      </c>
      <c r="C603" s="1">
        <v>25</v>
      </c>
      <c r="D603" s="1" t="s">
        <v>18</v>
      </c>
      <c r="E603">
        <v>0.90397183237696466</v>
      </c>
      <c r="F603" s="1">
        <v>32.075149536132812</v>
      </c>
      <c r="G603" s="1">
        <v>26.588518142700195</v>
      </c>
      <c r="H603" s="1">
        <v>3.5578556060791016</v>
      </c>
      <c r="I603">
        <f t="shared" si="20"/>
        <v>2.0088262941710326E-3</v>
      </c>
      <c r="J603">
        <f t="shared" si="21"/>
        <v>1.5787679048347474E-2</v>
      </c>
    </row>
    <row r="604" spans="1:10">
      <c r="A604" s="1" t="s">
        <v>270</v>
      </c>
      <c r="B604" s="2">
        <v>41059</v>
      </c>
      <c r="C604" s="1">
        <v>25</v>
      </c>
      <c r="D604" s="1" t="s">
        <v>18</v>
      </c>
      <c r="E604">
        <v>1.4009939743415669</v>
      </c>
      <c r="F604" s="1">
        <v>30.662937164306641</v>
      </c>
      <c r="G604" s="1">
        <v>25.155752182006836</v>
      </c>
      <c r="H604" s="1">
        <v>2.0618436336517334</v>
      </c>
      <c r="I604">
        <f t="shared" ref="I604:I632" si="22">(E604/10000)/0.045</f>
        <v>3.1133199429812597E-3</v>
      </c>
      <c r="J604">
        <f t="shared" si="21"/>
        <v>1.5077976243281364E-2</v>
      </c>
    </row>
    <row r="605" spans="1:10">
      <c r="A605" s="1" t="s">
        <v>286</v>
      </c>
      <c r="B605" s="2">
        <v>41059</v>
      </c>
      <c r="C605" s="1">
        <v>50</v>
      </c>
      <c r="D605" s="1" t="s">
        <v>18</v>
      </c>
      <c r="E605">
        <v>4.2680629008948072</v>
      </c>
      <c r="F605" s="1">
        <v>30.77783203125</v>
      </c>
      <c r="G605" s="1">
        <v>25.423513412475586</v>
      </c>
      <c r="H605" s="1">
        <v>93.446830749511719</v>
      </c>
      <c r="I605">
        <f t="shared" si="22"/>
        <v>9.484584224210682E-3</v>
      </c>
      <c r="J605">
        <f t="shared" ref="J605:J632" si="23">(0.000491*F605)+(0.0000109*H605)</f>
        <v>1.6130485982513428E-2</v>
      </c>
    </row>
    <row r="606" spans="1:10">
      <c r="A606" s="1" t="s">
        <v>295</v>
      </c>
      <c r="B606" s="2">
        <v>41059</v>
      </c>
      <c r="C606" s="1">
        <v>75</v>
      </c>
      <c r="D606" s="1" t="s">
        <v>18</v>
      </c>
      <c r="E606">
        <v>5.0556337333815238</v>
      </c>
      <c r="F606" s="1">
        <v>30.193500518798828</v>
      </c>
      <c r="G606" s="1">
        <v>24.983482360839844</v>
      </c>
      <c r="H606" s="1">
        <v>1612.7430419921875</v>
      </c>
      <c r="I606">
        <f t="shared" si="22"/>
        <v>1.1234741629736721E-2</v>
      </c>
      <c r="J606">
        <f t="shared" si="23"/>
        <v>3.2403907912445067E-2</v>
      </c>
    </row>
    <row r="607" spans="1:10">
      <c r="A607" s="1" t="s">
        <v>285</v>
      </c>
      <c r="B607" s="2">
        <v>41059</v>
      </c>
      <c r="C607" s="1">
        <v>50</v>
      </c>
      <c r="D607" s="1" t="s">
        <v>18</v>
      </c>
      <c r="E607">
        <v>5.1775591105621883</v>
      </c>
      <c r="F607" s="1">
        <v>29.662303924560547</v>
      </c>
      <c r="G607" s="1">
        <v>25.145797729492188</v>
      </c>
      <c r="H607" s="1">
        <v>901.75439453125</v>
      </c>
      <c r="I607">
        <f t="shared" si="22"/>
        <v>1.1505686912360419E-2</v>
      </c>
      <c r="J607">
        <f t="shared" si="23"/>
        <v>2.4393314127349852E-2</v>
      </c>
    </row>
    <row r="608" spans="1:10">
      <c r="A608" s="1" t="s">
        <v>287</v>
      </c>
      <c r="B608" s="2">
        <v>41059</v>
      </c>
      <c r="C608" s="1">
        <v>50</v>
      </c>
      <c r="D608" s="1" t="s">
        <v>18</v>
      </c>
      <c r="E608">
        <v>6.2499572593877675</v>
      </c>
      <c r="F608" s="1">
        <v>32.231285095214844</v>
      </c>
      <c r="G608" s="1">
        <v>27.127527236938477</v>
      </c>
      <c r="H608" s="1">
        <v>121.89544677734375</v>
      </c>
      <c r="I608">
        <f t="shared" si="22"/>
        <v>1.3888793909750596E-2</v>
      </c>
      <c r="J608">
        <f t="shared" si="23"/>
        <v>1.7154221351623537E-2</v>
      </c>
    </row>
    <row r="609" spans="1:10">
      <c r="A609" s="1" t="s">
        <v>250</v>
      </c>
      <c r="B609" s="2">
        <v>41059</v>
      </c>
      <c r="C609" s="1">
        <v>100</v>
      </c>
      <c r="D609" s="1" t="s">
        <v>18</v>
      </c>
      <c r="E609">
        <v>7.5024019495882213</v>
      </c>
      <c r="F609" s="1">
        <v>33.41033935546875</v>
      </c>
      <c r="G609" s="1">
        <v>26.497596740722656</v>
      </c>
      <c r="H609" s="1">
        <v>1752.018310546875</v>
      </c>
      <c r="I609">
        <f t="shared" si="22"/>
        <v>1.6672004332418271E-2</v>
      </c>
      <c r="J609">
        <f t="shared" si="23"/>
        <v>3.5501476208496092E-2</v>
      </c>
    </row>
    <row r="610" spans="1:10">
      <c r="A610" s="1" t="s">
        <v>296</v>
      </c>
      <c r="B610" s="2">
        <v>41059</v>
      </c>
      <c r="C610" s="1">
        <v>75</v>
      </c>
      <c r="D610" s="1" t="s">
        <v>18</v>
      </c>
      <c r="E610">
        <v>7.5249690687641797</v>
      </c>
      <c r="F610" s="1">
        <v>31.284675598144531</v>
      </c>
      <c r="G610" s="1">
        <v>25.839082717895508</v>
      </c>
      <c r="H610" s="1">
        <v>142.39329528808594</v>
      </c>
      <c r="I610">
        <f t="shared" si="22"/>
        <v>1.6722153486142623E-2</v>
      </c>
      <c r="J610">
        <f t="shared" si="23"/>
        <v>1.69128626373291E-2</v>
      </c>
    </row>
    <row r="611" spans="1:10">
      <c r="A611" s="1" t="s">
        <v>249</v>
      </c>
      <c r="B611" s="2">
        <v>41059</v>
      </c>
      <c r="C611" s="1">
        <v>100</v>
      </c>
      <c r="D611" s="1" t="s">
        <v>18</v>
      </c>
      <c r="E611">
        <v>8.3485611449155446</v>
      </c>
      <c r="F611" s="1">
        <v>31.678886413574219</v>
      </c>
      <c r="G611" s="1">
        <v>25.98036003112793</v>
      </c>
      <c r="H611" s="1">
        <v>1616.6685791015625</v>
      </c>
      <c r="I611">
        <f t="shared" si="22"/>
        <v>1.8552358099812323E-2</v>
      </c>
      <c r="J611">
        <f t="shared" si="23"/>
        <v>3.3176020741271975E-2</v>
      </c>
    </row>
    <row r="612" spans="1:10">
      <c r="A612" s="1" t="s">
        <v>297</v>
      </c>
      <c r="B612" s="2">
        <v>41059</v>
      </c>
      <c r="C612" s="1">
        <v>75</v>
      </c>
      <c r="D612" s="1" t="s">
        <v>18</v>
      </c>
      <c r="E612">
        <v>9.3226452621962217</v>
      </c>
      <c r="F612" s="1">
        <v>32.768363952636719</v>
      </c>
      <c r="G612" s="1">
        <v>27.00080680847168</v>
      </c>
      <c r="H612" s="1">
        <v>857.98779296875</v>
      </c>
      <c r="I612">
        <f t="shared" si="22"/>
        <v>2.0716989471547161E-2</v>
      </c>
      <c r="J612">
        <f t="shared" si="23"/>
        <v>2.5441333644104006E-2</v>
      </c>
    </row>
    <row r="613" spans="1:10">
      <c r="A613" s="1" t="s">
        <v>603</v>
      </c>
      <c r="B613" s="2">
        <v>41180</v>
      </c>
      <c r="C613" s="1" t="s">
        <v>9</v>
      </c>
      <c r="D613" s="1" t="s">
        <v>18</v>
      </c>
      <c r="E613">
        <v>3.6953883504547571</v>
      </c>
      <c r="F613" s="1">
        <v>31.759767532348633</v>
      </c>
      <c r="G613" s="1">
        <v>43.516120910644531</v>
      </c>
      <c r="H613" s="1">
        <v>4.4260334968566895</v>
      </c>
      <c r="I613">
        <f t="shared" si="22"/>
        <v>8.2119741121216838E-3</v>
      </c>
      <c r="J613">
        <f t="shared" si="23"/>
        <v>1.5642289623498916E-2</v>
      </c>
    </row>
    <row r="614" spans="1:10">
      <c r="A614" s="1" t="s">
        <v>602</v>
      </c>
      <c r="B614" s="2">
        <v>41180</v>
      </c>
      <c r="C614" s="1" t="s">
        <v>57</v>
      </c>
      <c r="D614" s="1" t="s">
        <v>18</v>
      </c>
      <c r="E614">
        <v>4.0191132323601684</v>
      </c>
      <c r="F614" s="1">
        <v>31.396278381347656</v>
      </c>
      <c r="G614" s="1">
        <v>44.4822998046875</v>
      </c>
      <c r="H614" s="1">
        <v>87.965118408203125</v>
      </c>
      <c r="I614">
        <f t="shared" si="22"/>
        <v>8.9313627385781535E-3</v>
      </c>
      <c r="J614">
        <f t="shared" si="23"/>
        <v>1.6374392475891113E-2</v>
      </c>
    </row>
    <row r="615" spans="1:10">
      <c r="A615" s="1" t="s">
        <v>600</v>
      </c>
      <c r="B615" s="2">
        <v>41180</v>
      </c>
      <c r="C615" s="1" t="s">
        <v>117</v>
      </c>
      <c r="D615" s="1" t="s">
        <v>18</v>
      </c>
      <c r="E615">
        <v>6.2233603036168388</v>
      </c>
      <c r="F615" s="1">
        <v>31.071681976318359</v>
      </c>
      <c r="G615" s="1">
        <v>45.339447021484375</v>
      </c>
      <c r="H615" s="1">
        <v>147.51600646972656</v>
      </c>
      <c r="I615">
        <f t="shared" si="22"/>
        <v>1.3829689563592975E-2</v>
      </c>
      <c r="J615">
        <f t="shared" si="23"/>
        <v>1.6864120320892333E-2</v>
      </c>
    </row>
    <row r="616" spans="1:10">
      <c r="A616" s="1" t="s">
        <v>592</v>
      </c>
      <c r="B616" s="2">
        <v>41180</v>
      </c>
      <c r="C616" s="1" t="s">
        <v>57</v>
      </c>
      <c r="D616" s="1" t="s">
        <v>18</v>
      </c>
      <c r="E616">
        <v>6.2717193179081629</v>
      </c>
      <c r="F616" s="1">
        <v>28.698532104492188</v>
      </c>
      <c r="G616" s="1">
        <v>42.933967590332031</v>
      </c>
      <c r="H616" s="1">
        <v>612.65826416015625</v>
      </c>
      <c r="I616">
        <f t="shared" si="22"/>
        <v>1.3937154039795919E-2</v>
      </c>
      <c r="J616">
        <f t="shared" si="23"/>
        <v>2.0768954342651368E-2</v>
      </c>
    </row>
    <row r="617" spans="1:10">
      <c r="A617" s="1" t="s">
        <v>599</v>
      </c>
      <c r="B617" s="2">
        <v>41180</v>
      </c>
      <c r="C617" s="1" t="s">
        <v>175</v>
      </c>
      <c r="D617" s="1" t="s">
        <v>18</v>
      </c>
      <c r="E617">
        <v>6.7234936722776348</v>
      </c>
      <c r="F617" s="1">
        <v>30.810819625854492</v>
      </c>
      <c r="G617" s="1">
        <v>46.027168273925781</v>
      </c>
      <c r="H617" s="1">
        <v>925.5087890625</v>
      </c>
      <c r="I617">
        <f t="shared" si="22"/>
        <v>1.4941097049505856E-2</v>
      </c>
      <c r="J617">
        <f t="shared" si="23"/>
        <v>2.5216158237075806E-2</v>
      </c>
    </row>
    <row r="618" spans="1:10">
      <c r="A618" s="1" t="s">
        <v>593</v>
      </c>
      <c r="B618" s="2">
        <v>41180</v>
      </c>
      <c r="C618" s="1" t="s">
        <v>9</v>
      </c>
      <c r="D618" s="1" t="s">
        <v>18</v>
      </c>
      <c r="E618">
        <v>6.7924973619709954</v>
      </c>
      <c r="F618" s="1">
        <v>28.775762557983398</v>
      </c>
      <c r="G618" s="1">
        <v>42.898296356201172</v>
      </c>
      <c r="H618" s="1">
        <v>14.102489471435547</v>
      </c>
      <c r="I618">
        <f t="shared" si="22"/>
        <v>1.5094438582157768E-2</v>
      </c>
      <c r="J618">
        <f t="shared" si="23"/>
        <v>1.4282616551208497E-2</v>
      </c>
    </row>
    <row r="619" spans="1:10">
      <c r="A619" s="1" t="s">
        <v>598</v>
      </c>
      <c r="B619" s="2">
        <v>41180</v>
      </c>
      <c r="C619" s="1" t="s">
        <v>215</v>
      </c>
      <c r="D619" s="1" t="s">
        <v>18</v>
      </c>
      <c r="E619">
        <v>7.1558144665117762</v>
      </c>
      <c r="F619" s="1">
        <v>30.212318420410156</v>
      </c>
      <c r="G619" s="1">
        <v>47.328346252441406</v>
      </c>
      <c r="H619" s="1">
        <v>1322.134765625</v>
      </c>
      <c r="I619">
        <f t="shared" si="22"/>
        <v>1.5901809925581725E-2</v>
      </c>
      <c r="J619">
        <f t="shared" si="23"/>
        <v>2.9245517289733888E-2</v>
      </c>
    </row>
    <row r="620" spans="1:10">
      <c r="A620" s="1" t="s">
        <v>601</v>
      </c>
      <c r="B620" s="2">
        <v>41180</v>
      </c>
      <c r="C620" s="1" t="s">
        <v>117</v>
      </c>
      <c r="D620" s="1" t="s">
        <v>18</v>
      </c>
      <c r="E620">
        <v>7.9608194259153802</v>
      </c>
      <c r="F620" s="1">
        <v>31.220243453979492</v>
      </c>
      <c r="G620" s="1">
        <v>44.945545196533203</v>
      </c>
      <c r="H620" s="1">
        <v>371.46890258789062</v>
      </c>
      <c r="I620">
        <f t="shared" si="22"/>
        <v>1.7690709835367514E-2</v>
      </c>
      <c r="J620">
        <f t="shared" si="23"/>
        <v>1.9378150574111939E-2</v>
      </c>
    </row>
    <row r="621" spans="1:10">
      <c r="A621" s="1" t="s">
        <v>591</v>
      </c>
      <c r="B621" s="2">
        <v>41180</v>
      </c>
      <c r="C621" s="1" t="s">
        <v>117</v>
      </c>
      <c r="D621" s="1" t="s">
        <v>18</v>
      </c>
      <c r="E621">
        <v>9.7340559121474026</v>
      </c>
      <c r="F621" s="1">
        <v>28.429618835449219</v>
      </c>
      <c r="G621" s="1">
        <v>43.445362091064453</v>
      </c>
      <c r="H621" s="1">
        <v>195.22135925292969</v>
      </c>
      <c r="I621">
        <f t="shared" si="22"/>
        <v>2.1631235360327562E-2</v>
      </c>
      <c r="J621">
        <f t="shared" si="23"/>
        <v>1.60868556640625E-2</v>
      </c>
    </row>
    <row r="622" spans="1:10">
      <c r="A622" s="1" t="s">
        <v>590</v>
      </c>
      <c r="B622" s="2">
        <v>41180</v>
      </c>
      <c r="C622" s="1" t="s">
        <v>175</v>
      </c>
      <c r="D622" s="1" t="s">
        <v>18</v>
      </c>
      <c r="E622">
        <v>12.161664625581565</v>
      </c>
      <c r="F622" s="1">
        <v>27.825300216674805</v>
      </c>
      <c r="G622" s="1">
        <v>44.648288726806641</v>
      </c>
      <c r="H622" s="1">
        <v>519.8272705078125</v>
      </c>
      <c r="I622">
        <f t="shared" si="22"/>
        <v>2.7025921390181257E-2</v>
      </c>
      <c r="J622">
        <f t="shared" si="23"/>
        <v>1.9328339654922488E-2</v>
      </c>
    </row>
    <row r="623" spans="1:10">
      <c r="A623" s="1" t="s">
        <v>628</v>
      </c>
      <c r="B623" s="2">
        <v>41233</v>
      </c>
      <c r="C623" s="1" t="s">
        <v>117</v>
      </c>
      <c r="D623" s="1" t="s">
        <v>18</v>
      </c>
      <c r="E623">
        <v>0.97162152849194472</v>
      </c>
      <c r="F623" s="1">
        <v>17.618579864501953</v>
      </c>
      <c r="G623" s="1">
        <v>52.717426300048828</v>
      </c>
      <c r="H623" s="1">
        <v>78.669792175292969</v>
      </c>
      <c r="I623">
        <f t="shared" si="22"/>
        <v>2.1591589522043215E-3</v>
      </c>
      <c r="J623">
        <f t="shared" si="23"/>
        <v>9.5082234481811533E-3</v>
      </c>
    </row>
    <row r="624" spans="1:10">
      <c r="A624" s="1" t="s">
        <v>629</v>
      </c>
      <c r="B624" s="2">
        <v>41233</v>
      </c>
      <c r="C624" s="1" t="s">
        <v>57</v>
      </c>
      <c r="D624" s="1" t="s">
        <v>18</v>
      </c>
      <c r="E624">
        <v>1.0977591029377809</v>
      </c>
      <c r="F624" s="1">
        <v>17.734272003173828</v>
      </c>
      <c r="G624" s="1">
        <v>52.260723114013672</v>
      </c>
      <c r="H624" s="1">
        <v>39.546390533447266</v>
      </c>
      <c r="I624">
        <f t="shared" si="22"/>
        <v>2.4394646731950688E-3</v>
      </c>
      <c r="J624">
        <f t="shared" si="23"/>
        <v>9.1385832103729244E-3</v>
      </c>
    </row>
    <row r="625" spans="1:10">
      <c r="A625" s="1" t="s">
        <v>638</v>
      </c>
      <c r="B625" s="2">
        <v>41233</v>
      </c>
      <c r="C625" s="1" t="s">
        <v>9</v>
      </c>
      <c r="D625" s="1" t="s">
        <v>18</v>
      </c>
      <c r="E625">
        <v>1.4697347741984319</v>
      </c>
      <c r="F625" s="1">
        <v>20.139965057373047</v>
      </c>
      <c r="G625" s="1">
        <v>52.597179412841797</v>
      </c>
      <c r="H625" s="1">
        <v>1.6002069711685181</v>
      </c>
      <c r="I625">
        <f t="shared" si="22"/>
        <v>3.2660772759965156E-3</v>
      </c>
      <c r="J625">
        <f t="shared" si="23"/>
        <v>9.9061650991559037E-3</v>
      </c>
    </row>
    <row r="626" spans="1:10">
      <c r="A626" s="1" t="s">
        <v>630</v>
      </c>
      <c r="B626" s="2">
        <v>41233</v>
      </c>
      <c r="C626" s="1" t="s">
        <v>9</v>
      </c>
      <c r="D626" s="1" t="s">
        <v>18</v>
      </c>
      <c r="E626">
        <v>1.953516895351167</v>
      </c>
      <c r="F626" s="1">
        <v>17.744623184204102</v>
      </c>
      <c r="G626" s="1">
        <v>52.243972778320312</v>
      </c>
      <c r="H626" s="1">
        <v>13.496764183044434</v>
      </c>
      <c r="I626">
        <f t="shared" si="22"/>
        <v>4.341148656335927E-3</v>
      </c>
      <c r="J626">
        <f t="shared" si="23"/>
        <v>8.8597247130393995E-3</v>
      </c>
    </row>
    <row r="627" spans="1:10">
      <c r="A627" s="1" t="s">
        <v>637</v>
      </c>
      <c r="B627" s="2">
        <v>41233</v>
      </c>
      <c r="C627" s="1" t="s">
        <v>57</v>
      </c>
      <c r="D627" s="1" t="s">
        <v>18</v>
      </c>
      <c r="E627">
        <v>3.2968660133951158</v>
      </c>
      <c r="F627" s="1">
        <v>20.133630752563477</v>
      </c>
      <c r="G627" s="1">
        <v>52.708839416503906</v>
      </c>
      <c r="H627" s="1">
        <v>55.644157409667969</v>
      </c>
      <c r="I627">
        <f t="shared" si="22"/>
        <v>7.3263689186558135E-3</v>
      </c>
      <c r="J627">
        <f t="shared" si="23"/>
        <v>1.0492134015274048E-2</v>
      </c>
    </row>
    <row r="628" spans="1:10">
      <c r="A628" s="1" t="s">
        <v>656</v>
      </c>
      <c r="B628" s="2">
        <v>41233</v>
      </c>
      <c r="C628" s="1" t="s">
        <v>57</v>
      </c>
      <c r="D628" s="1" t="s">
        <v>18</v>
      </c>
      <c r="E628">
        <v>3.795016957702058</v>
      </c>
      <c r="F628" s="1">
        <v>27.7972412109375</v>
      </c>
      <c r="G628" s="1">
        <v>43.030517578125</v>
      </c>
      <c r="H628" s="1">
        <v>71.021018981933594</v>
      </c>
      <c r="I628">
        <f t="shared" si="22"/>
        <v>8.4333710171156841E-3</v>
      </c>
      <c r="J628">
        <f t="shared" si="23"/>
        <v>1.4422574541473389E-2</v>
      </c>
    </row>
    <row r="629" spans="1:10">
      <c r="A629" s="1" t="s">
        <v>370</v>
      </c>
      <c r="B629" s="2">
        <v>41233</v>
      </c>
      <c r="C629" s="1" t="s">
        <v>117</v>
      </c>
      <c r="D629" s="1" t="s">
        <v>18</v>
      </c>
      <c r="E629">
        <v>4.6383382039298438</v>
      </c>
      <c r="F629" s="1">
        <v>20.055513381958008</v>
      </c>
      <c r="G629" s="1">
        <v>53.0888671875</v>
      </c>
      <c r="H629" s="1">
        <v>203.16099548339844</v>
      </c>
      <c r="I629">
        <f t="shared" si="22"/>
        <v>1.0307418230955209E-2</v>
      </c>
      <c r="J629">
        <f t="shared" si="23"/>
        <v>1.2061711921310425E-2</v>
      </c>
    </row>
    <row r="630" spans="1:10">
      <c r="A630" s="1" t="s">
        <v>657</v>
      </c>
      <c r="B630" s="2">
        <v>41233</v>
      </c>
      <c r="C630" s="1" t="s">
        <v>117</v>
      </c>
      <c r="D630" s="1" t="s">
        <v>18</v>
      </c>
      <c r="E630">
        <v>6.5642780981489528</v>
      </c>
      <c r="F630" s="1">
        <v>27.977815628051758</v>
      </c>
      <c r="G630" s="1">
        <v>42.372409820556641</v>
      </c>
      <c r="H630" s="1">
        <v>100.69985961914062</v>
      </c>
      <c r="I630">
        <f t="shared" si="22"/>
        <v>1.4587284662553228E-2</v>
      </c>
      <c r="J630">
        <f t="shared" si="23"/>
        <v>1.4834735943222047E-2</v>
      </c>
    </row>
    <row r="631" spans="1:10">
      <c r="A631" s="1" t="s">
        <v>636</v>
      </c>
      <c r="B631" s="2">
        <v>41233</v>
      </c>
      <c r="C631" s="1" t="s">
        <v>175</v>
      </c>
      <c r="D631" s="1" t="s">
        <v>18</v>
      </c>
      <c r="E631">
        <v>7.6664983098091044</v>
      </c>
      <c r="F631" s="1">
        <v>19.944953918457031</v>
      </c>
      <c r="G631" s="1">
        <v>53.567245483398438</v>
      </c>
      <c r="H631" s="1">
        <v>790.50592041015625</v>
      </c>
      <c r="I631">
        <f t="shared" si="22"/>
        <v>1.7036662910686902E-2</v>
      </c>
      <c r="J631">
        <f t="shared" si="23"/>
        <v>1.8409486906433105E-2</v>
      </c>
    </row>
    <row r="632" spans="1:10">
      <c r="A632" s="1" t="s">
        <v>658</v>
      </c>
      <c r="B632" s="2">
        <v>41233</v>
      </c>
      <c r="C632" s="1" t="s">
        <v>175</v>
      </c>
      <c r="D632" s="1" t="s">
        <v>18</v>
      </c>
      <c r="E632">
        <v>8.4149341489849796</v>
      </c>
      <c r="F632" s="1">
        <v>28.349157333374023</v>
      </c>
      <c r="G632" s="1">
        <v>41.2451171875</v>
      </c>
      <c r="H632" s="1">
        <v>1731.20751953125</v>
      </c>
      <c r="I632">
        <f t="shared" si="22"/>
        <v>1.8699853664411067E-2</v>
      </c>
      <c r="J632">
        <f t="shared" si="23"/>
        <v>3.278959821357727E-2</v>
      </c>
    </row>
    <row r="633" spans="1:10">
      <c r="A633" s="1"/>
      <c r="B633" s="2"/>
      <c r="C633" s="1"/>
      <c r="D633" s="1"/>
      <c r="F633" s="1"/>
      <c r="G633" s="1"/>
      <c r="H633" s="1"/>
    </row>
    <row r="634" spans="1:10">
      <c r="A634" s="1"/>
      <c r="B634" s="2"/>
      <c r="C634" s="1"/>
      <c r="D634" s="1"/>
      <c r="F634" s="1"/>
      <c r="G634" s="1"/>
      <c r="H634" s="1"/>
    </row>
    <row r="635" spans="1:10">
      <c r="A635" s="1"/>
      <c r="B635" s="2"/>
      <c r="C635" s="1"/>
      <c r="D635" s="1"/>
      <c r="F635" s="1"/>
      <c r="G635" s="1"/>
      <c r="H635" s="1"/>
    </row>
    <row r="636" spans="1:10">
      <c r="A636" s="1"/>
      <c r="B636" s="2"/>
      <c r="C636" s="1"/>
      <c r="D636" s="1"/>
      <c r="F636" s="1"/>
      <c r="G636" s="1"/>
      <c r="H636" s="1"/>
    </row>
    <row r="637" spans="1:10">
      <c r="A637" s="1"/>
      <c r="B637" s="2"/>
      <c r="C637" s="1"/>
      <c r="D637" s="1"/>
      <c r="F637" s="1"/>
      <c r="G637" s="1"/>
      <c r="H637" s="1"/>
    </row>
    <row r="638" spans="1:10">
      <c r="A638" s="1"/>
      <c r="B638" s="2"/>
      <c r="C638" s="1"/>
      <c r="D638" s="1"/>
      <c r="F638" s="1"/>
      <c r="G638" s="1"/>
      <c r="H638" s="1"/>
    </row>
    <row r="639" spans="1:10">
      <c r="A639" s="1"/>
      <c r="B639" s="2"/>
      <c r="C639" s="1"/>
      <c r="D639" s="1"/>
      <c r="F639" s="1"/>
      <c r="G639" s="1"/>
      <c r="H639" s="1"/>
    </row>
    <row r="640" spans="1:10">
      <c r="A640" s="1"/>
      <c r="B640" s="2"/>
      <c r="C640" s="1"/>
      <c r="D640" s="1"/>
      <c r="F640" s="1"/>
      <c r="G640" s="1"/>
      <c r="H640" s="1"/>
    </row>
  </sheetData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2"/>
  <sheetViews>
    <sheetView workbookViewId="0">
      <pane ySplit="1160" topLeftCell="A99" activePane="bottomLeft"/>
      <selection sqref="A1:J102"/>
      <selection pane="bottomLeft" activeCell="B103" sqref="B103:H110"/>
    </sheetView>
  </sheetViews>
  <sheetFormatPr baseColWidth="10" defaultRowHeight="15" x14ac:dyDescent="0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515</v>
      </c>
      <c r="J1" s="1" t="s">
        <v>535</v>
      </c>
    </row>
    <row r="2" spans="1:10">
      <c r="A2" s="1" t="s">
        <v>476</v>
      </c>
      <c r="B2" s="2">
        <v>40724</v>
      </c>
      <c r="C2" s="1" t="s">
        <v>308</v>
      </c>
      <c r="D2" s="1" t="s">
        <v>23</v>
      </c>
      <c r="E2">
        <v>0.79518886349874507</v>
      </c>
      <c r="F2" s="1">
        <v>34.653724670410156</v>
      </c>
      <c r="G2" s="1">
        <v>32.110816955566406</v>
      </c>
      <c r="H2" s="1">
        <v>23.084262847900391</v>
      </c>
      <c r="I2">
        <f t="shared" ref="I2:I33" si="0">(E2/10000)/0.033</f>
        <v>2.4096632227234701E-3</v>
      </c>
      <c r="J2">
        <f>(0.00069*F2)+(0.0000109*H2)</f>
        <v>2.4162688487625122E-2</v>
      </c>
    </row>
    <row r="3" spans="1:10">
      <c r="A3" s="1" t="s">
        <v>479</v>
      </c>
      <c r="B3" s="2">
        <v>40724</v>
      </c>
      <c r="C3" s="1" t="s">
        <v>308</v>
      </c>
      <c r="D3" s="1" t="s">
        <v>23</v>
      </c>
      <c r="E3">
        <v>1.5885514529671676</v>
      </c>
      <c r="F3" s="1">
        <v>33.257179260253906</v>
      </c>
      <c r="G3" s="1">
        <v>35.267826080322266</v>
      </c>
      <c r="H3" s="1">
        <v>46.015609741210938</v>
      </c>
      <c r="I3">
        <f t="shared" si="0"/>
        <v>4.8137922817186891E-3</v>
      </c>
      <c r="J3">
        <f t="shared" ref="J3:J66" si="1">(0.00069*F3)+(0.0000109*H3)</f>
        <v>2.3449023835754396E-2</v>
      </c>
    </row>
    <row r="4" spans="1:10">
      <c r="A4" s="1" t="s">
        <v>436</v>
      </c>
      <c r="B4" s="2">
        <v>40724</v>
      </c>
      <c r="C4" s="1" t="s">
        <v>308</v>
      </c>
      <c r="D4" s="1" t="s">
        <v>23</v>
      </c>
      <c r="E4">
        <v>1.759912225588113</v>
      </c>
      <c r="F4" s="1">
        <v>39.040328979492188</v>
      </c>
      <c r="G4" s="1">
        <v>35.360862731933594</v>
      </c>
      <c r="H4" s="1">
        <v>40.589534759521484</v>
      </c>
      <c r="I4">
        <f t="shared" si="0"/>
        <v>5.3330673502670085E-3</v>
      </c>
      <c r="J4">
        <f t="shared" si="1"/>
        <v>2.7380252924728392E-2</v>
      </c>
    </row>
    <row r="5" spans="1:10">
      <c r="A5" s="1" t="s">
        <v>477</v>
      </c>
      <c r="B5" s="2">
        <v>40724</v>
      </c>
      <c r="C5" s="1" t="s">
        <v>308</v>
      </c>
      <c r="D5" s="1" t="s">
        <v>23</v>
      </c>
      <c r="E5">
        <v>4.7436150068523428</v>
      </c>
      <c r="F5" s="1">
        <v>34.916942596435547</v>
      </c>
      <c r="G5" s="1">
        <v>30.763044357299805</v>
      </c>
      <c r="H5" s="1">
        <v>46.787094116210938</v>
      </c>
      <c r="I5">
        <f t="shared" si="0"/>
        <v>1.4374590929855584E-2</v>
      </c>
      <c r="J5">
        <f t="shared" si="1"/>
        <v>2.4602669717407225E-2</v>
      </c>
    </row>
    <row r="6" spans="1:10">
      <c r="A6" s="1" t="s">
        <v>480</v>
      </c>
      <c r="B6" s="2">
        <v>40724</v>
      </c>
      <c r="C6" s="1" t="s">
        <v>306</v>
      </c>
      <c r="D6" s="1" t="s">
        <v>23</v>
      </c>
      <c r="E6">
        <v>8.8061134595246493</v>
      </c>
      <c r="F6" s="1">
        <v>33.386371612548828</v>
      </c>
      <c r="G6" s="1">
        <v>34.9619140625</v>
      </c>
      <c r="H6" s="1">
        <v>1503.23291015625</v>
      </c>
      <c r="I6">
        <f t="shared" si="0"/>
        <v>2.6685192301589843E-2</v>
      </c>
      <c r="J6">
        <f t="shared" si="1"/>
        <v>3.9421835133361817E-2</v>
      </c>
    </row>
    <row r="7" spans="1:10">
      <c r="A7" s="1" t="s">
        <v>438</v>
      </c>
      <c r="B7" s="2">
        <v>40724</v>
      </c>
      <c r="C7" s="1" t="s">
        <v>308</v>
      </c>
      <c r="D7" s="1" t="s">
        <v>23</v>
      </c>
      <c r="E7">
        <v>12.950116305599185</v>
      </c>
      <c r="F7" s="1">
        <v>39.249645233154297</v>
      </c>
      <c r="G7" s="1">
        <v>35.496364593505859</v>
      </c>
      <c r="H7" s="1">
        <v>38.363388061523438</v>
      </c>
      <c r="I7">
        <f t="shared" si="0"/>
        <v>3.9242776683633893E-2</v>
      </c>
      <c r="J7">
        <f t="shared" si="1"/>
        <v>2.750041614074707E-2</v>
      </c>
    </row>
    <row r="8" spans="1:10">
      <c r="A8" s="1" t="s">
        <v>461</v>
      </c>
      <c r="B8" s="2">
        <v>40724</v>
      </c>
      <c r="C8" s="1" t="s">
        <v>306</v>
      </c>
      <c r="D8" s="1" t="s">
        <v>23</v>
      </c>
      <c r="E8">
        <v>17.99025684627555</v>
      </c>
      <c r="F8" s="1">
        <v>33.641555786132812</v>
      </c>
      <c r="G8" s="1">
        <v>34.529361724853516</v>
      </c>
      <c r="H8" s="1">
        <v>1641.980712890625</v>
      </c>
      <c r="I8">
        <f t="shared" si="0"/>
        <v>5.4515929837198634E-2</v>
      </c>
      <c r="J8">
        <f t="shared" si="1"/>
        <v>4.1110263262939456E-2</v>
      </c>
    </row>
    <row r="9" spans="1:10">
      <c r="A9" s="1" t="s">
        <v>478</v>
      </c>
      <c r="B9" s="2">
        <v>40724</v>
      </c>
      <c r="C9" s="1" t="s">
        <v>306</v>
      </c>
      <c r="D9" s="1" t="s">
        <v>23</v>
      </c>
      <c r="E9">
        <v>23.222785865664822</v>
      </c>
      <c r="F9" s="1">
        <v>35.450187683105469</v>
      </c>
      <c r="G9" s="1">
        <v>29.942045211791992</v>
      </c>
      <c r="H9" s="1">
        <v>1802.9071044921875</v>
      </c>
      <c r="I9">
        <f t="shared" si="0"/>
        <v>7.0372078380802491E-2</v>
      </c>
      <c r="J9">
        <f t="shared" si="1"/>
        <v>4.4112316940307622E-2</v>
      </c>
    </row>
    <row r="10" spans="1:10">
      <c r="A10" s="1" t="s">
        <v>435</v>
      </c>
      <c r="B10" s="2">
        <v>40724</v>
      </c>
      <c r="C10" s="1" t="s">
        <v>306</v>
      </c>
      <c r="D10" s="1" t="s">
        <v>23</v>
      </c>
      <c r="E10">
        <v>23.431285041162777</v>
      </c>
      <c r="F10" s="1">
        <v>39.024967193603516</v>
      </c>
      <c r="G10" s="1">
        <v>36.011299133300781</v>
      </c>
      <c r="H10" s="1">
        <v>1695.2386474609375</v>
      </c>
      <c r="I10">
        <f t="shared" si="0"/>
        <v>7.100389406412963E-2</v>
      </c>
      <c r="J10">
        <f t="shared" si="1"/>
        <v>4.5405328620910644E-2</v>
      </c>
    </row>
    <row r="11" spans="1:10">
      <c r="A11" s="1" t="s">
        <v>437</v>
      </c>
      <c r="B11" s="2">
        <v>40724</v>
      </c>
      <c r="C11" s="1" t="s">
        <v>306</v>
      </c>
      <c r="D11" s="1" t="s">
        <v>23</v>
      </c>
      <c r="E11">
        <v>31.281019987152327</v>
      </c>
      <c r="F11" s="1">
        <v>39.218666076660156</v>
      </c>
      <c r="G11" s="1">
        <v>34.958019256591797</v>
      </c>
      <c r="H11" s="1">
        <v>1869.26416015625</v>
      </c>
      <c r="I11">
        <f t="shared" si="0"/>
        <v>9.479096965803735E-2</v>
      </c>
      <c r="J11">
        <f t="shared" si="1"/>
        <v>4.7435858938598634E-2</v>
      </c>
    </row>
    <row r="12" spans="1:10">
      <c r="A12" s="1" t="s">
        <v>417</v>
      </c>
      <c r="B12" s="2">
        <v>40731</v>
      </c>
      <c r="C12" s="1" t="s">
        <v>308</v>
      </c>
      <c r="D12" s="1" t="s">
        <v>23</v>
      </c>
      <c r="E12">
        <v>0.60748596417332978</v>
      </c>
      <c r="F12" s="1">
        <v>35.452335357666016</v>
      </c>
      <c r="G12" s="1">
        <v>43.708446502685547</v>
      </c>
      <c r="H12" s="1">
        <v>27.294946670532227</v>
      </c>
      <c r="I12">
        <f t="shared" si="0"/>
        <v>1.8408665581009993E-3</v>
      </c>
      <c r="J12">
        <f t="shared" si="1"/>
        <v>2.4759626315498353E-2</v>
      </c>
    </row>
    <row r="13" spans="1:10">
      <c r="A13" s="1" t="s">
        <v>329</v>
      </c>
      <c r="B13" s="2">
        <v>40731</v>
      </c>
      <c r="C13" s="1" t="s">
        <v>308</v>
      </c>
      <c r="D13" s="1" t="s">
        <v>23</v>
      </c>
      <c r="E13">
        <v>0.61761420275782153</v>
      </c>
      <c r="F13" s="1">
        <v>40.324424743652344</v>
      </c>
      <c r="G13" s="1">
        <v>41.271461486816406</v>
      </c>
      <c r="H13" s="1">
        <v>69.67913818359375</v>
      </c>
      <c r="I13">
        <f t="shared" si="0"/>
        <v>1.8715581901752164E-3</v>
      </c>
      <c r="J13">
        <f t="shared" si="1"/>
        <v>2.8583355679321288E-2</v>
      </c>
    </row>
    <row r="14" spans="1:10">
      <c r="A14" s="1" t="s">
        <v>327</v>
      </c>
      <c r="B14" s="2">
        <v>40731</v>
      </c>
      <c r="C14" s="1" t="s">
        <v>308</v>
      </c>
      <c r="D14" s="1" t="s">
        <v>23</v>
      </c>
      <c r="E14">
        <v>0.70094317626920466</v>
      </c>
      <c r="F14" s="1">
        <v>39.839351654052734</v>
      </c>
      <c r="G14" s="1">
        <v>40.89300537109375</v>
      </c>
      <c r="H14" s="1">
        <v>32.531768798828125</v>
      </c>
      <c r="I14">
        <f t="shared" si="0"/>
        <v>2.1240702311188017E-3</v>
      </c>
      <c r="J14">
        <f t="shared" si="1"/>
        <v>2.7843748921203615E-2</v>
      </c>
    </row>
    <row r="15" spans="1:10">
      <c r="A15" s="1" t="s">
        <v>416</v>
      </c>
      <c r="B15" s="2">
        <v>40731</v>
      </c>
      <c r="C15" s="1" t="s">
        <v>306</v>
      </c>
      <c r="D15" s="1" t="s">
        <v>23</v>
      </c>
      <c r="E15">
        <v>11.220462354534266</v>
      </c>
      <c r="F15" s="1">
        <v>35.356861114501953</v>
      </c>
      <c r="G15" s="1">
        <v>44.416690826416016</v>
      </c>
      <c r="H15" s="1">
        <v>1356.26953125</v>
      </c>
      <c r="I15">
        <f t="shared" si="0"/>
        <v>3.4001401074346259E-2</v>
      </c>
      <c r="J15">
        <f t="shared" si="1"/>
        <v>3.9179572059631351E-2</v>
      </c>
    </row>
    <row r="16" spans="1:10">
      <c r="A16" s="1" t="s">
        <v>328</v>
      </c>
      <c r="B16" s="2">
        <v>40731</v>
      </c>
      <c r="C16" s="1" t="s">
        <v>306</v>
      </c>
      <c r="D16" s="1" t="s">
        <v>23</v>
      </c>
      <c r="E16">
        <v>19.354172823192037</v>
      </c>
      <c r="F16" s="1">
        <v>40.205116271972656</v>
      </c>
      <c r="G16" s="1">
        <v>41.345539093017578</v>
      </c>
      <c r="H16" s="1">
        <v>1680.9705810546875</v>
      </c>
      <c r="I16">
        <f t="shared" si="0"/>
        <v>5.8649008555127377E-2</v>
      </c>
      <c r="J16">
        <f t="shared" si="1"/>
        <v>4.6064109561157224E-2</v>
      </c>
    </row>
    <row r="17" spans="1:15">
      <c r="A17" s="1" t="s">
        <v>326</v>
      </c>
      <c r="B17" s="2">
        <v>40731</v>
      </c>
      <c r="C17" s="1" t="s">
        <v>306</v>
      </c>
      <c r="D17" s="1" t="s">
        <v>23</v>
      </c>
      <c r="E17">
        <v>22.992586280411665</v>
      </c>
      <c r="F17" s="1">
        <v>39.544227600097656</v>
      </c>
      <c r="G17" s="1">
        <v>41.580940246582031</v>
      </c>
      <c r="H17" s="1">
        <v>1747.426025390625</v>
      </c>
      <c r="I17">
        <f t="shared" si="0"/>
        <v>6.9674503880035349E-2</v>
      </c>
      <c r="J17">
        <f t="shared" si="1"/>
        <v>4.6332460720825197E-2</v>
      </c>
    </row>
    <row r="18" spans="1:15">
      <c r="A18" s="1" t="s">
        <v>393</v>
      </c>
      <c r="B18" s="2">
        <v>40732</v>
      </c>
      <c r="C18" s="1" t="s">
        <v>308</v>
      </c>
      <c r="D18" s="1" t="s">
        <v>23</v>
      </c>
      <c r="E18">
        <v>0.5724182463071702</v>
      </c>
      <c r="F18" s="1">
        <v>34.574569702148438</v>
      </c>
      <c r="G18" s="1">
        <v>49.862903594970703</v>
      </c>
      <c r="H18" s="1">
        <v>20.515584945678711</v>
      </c>
      <c r="I18">
        <f t="shared" si="0"/>
        <v>1.7346007463853641E-3</v>
      </c>
      <c r="J18">
        <f t="shared" si="1"/>
        <v>2.4080072970390321E-2</v>
      </c>
    </row>
    <row r="19" spans="1:15">
      <c r="A19" s="1" t="s">
        <v>329</v>
      </c>
      <c r="B19" s="2">
        <v>40732</v>
      </c>
      <c r="C19" s="1" t="s">
        <v>308</v>
      </c>
      <c r="D19" s="1" t="s">
        <v>23</v>
      </c>
      <c r="E19">
        <v>0.6071899494170877</v>
      </c>
      <c r="F19" s="1">
        <v>39.845386505126953</v>
      </c>
      <c r="G19" s="1">
        <v>50.621707916259766</v>
      </c>
      <c r="H19" s="1">
        <v>23.002050399780273</v>
      </c>
      <c r="I19">
        <f t="shared" si="0"/>
        <v>1.8399695436881445E-3</v>
      </c>
      <c r="J19">
        <f t="shared" si="1"/>
        <v>2.7744039037895199E-2</v>
      </c>
    </row>
    <row r="20" spans="1:15">
      <c r="A20" s="1" t="s">
        <v>392</v>
      </c>
      <c r="B20" s="2">
        <v>40732</v>
      </c>
      <c r="C20" s="1" t="s">
        <v>306</v>
      </c>
      <c r="D20" s="1" t="s">
        <v>23</v>
      </c>
      <c r="E20">
        <v>9.5526667578620756</v>
      </c>
      <c r="F20" s="1">
        <v>34.470043182373047</v>
      </c>
      <c r="G20" s="1">
        <v>50.164894104003906</v>
      </c>
      <c r="H20" s="1">
        <v>1321.6923828125</v>
      </c>
      <c r="I20">
        <f t="shared" si="0"/>
        <v>2.894747502382447E-2</v>
      </c>
      <c r="J20">
        <f t="shared" si="1"/>
        <v>3.8190776768493653E-2</v>
      </c>
    </row>
    <row r="21" spans="1:15">
      <c r="A21" s="1" t="s">
        <v>375</v>
      </c>
      <c r="B21" s="2">
        <v>40732</v>
      </c>
      <c r="C21" s="1" t="s">
        <v>306</v>
      </c>
      <c r="D21" s="1" t="s">
        <v>23</v>
      </c>
      <c r="E21">
        <v>11.369481020144756</v>
      </c>
      <c r="F21" s="1">
        <v>40.100048065185547</v>
      </c>
      <c r="G21" s="1">
        <v>50.925880432128906</v>
      </c>
      <c r="H21" s="1">
        <v>165.20550537109375</v>
      </c>
      <c r="I21">
        <f t="shared" si="0"/>
        <v>3.4452972788317437E-2</v>
      </c>
      <c r="J21">
        <f t="shared" si="1"/>
        <v>2.9469773173522951E-2</v>
      </c>
    </row>
    <row r="22" spans="1:15">
      <c r="A22" s="1" t="s">
        <v>450</v>
      </c>
      <c r="B22" s="2">
        <v>40738</v>
      </c>
      <c r="C22" s="1" t="s">
        <v>308</v>
      </c>
      <c r="D22" s="1" t="s">
        <v>23</v>
      </c>
      <c r="E22">
        <v>1.8749062631943936</v>
      </c>
      <c r="F22" s="1">
        <v>35.377407073974609</v>
      </c>
      <c r="G22" s="1">
        <v>44.004257202148438</v>
      </c>
      <c r="H22" s="1">
        <v>17.775114059448242</v>
      </c>
      <c r="I22">
        <f t="shared" si="0"/>
        <v>5.6815341308921012E-3</v>
      </c>
      <c r="J22">
        <f t="shared" si="1"/>
        <v>2.4604159624290464E-2</v>
      </c>
    </row>
    <row r="23" spans="1:15">
      <c r="A23" s="1" t="s">
        <v>449</v>
      </c>
      <c r="B23" s="2">
        <v>40738</v>
      </c>
      <c r="C23" s="1" t="s">
        <v>306</v>
      </c>
      <c r="D23" s="1" t="s">
        <v>23</v>
      </c>
      <c r="E23">
        <v>11.776240543191918</v>
      </c>
      <c r="F23" s="1">
        <v>35.011932373046875</v>
      </c>
      <c r="G23" s="1">
        <v>44.593887329101562</v>
      </c>
      <c r="H23" s="1">
        <v>1573.9638671875</v>
      </c>
      <c r="I23">
        <f t="shared" si="0"/>
        <v>3.5685577403611869E-2</v>
      </c>
      <c r="J23">
        <f t="shared" si="1"/>
        <v>4.1314439489746099E-2</v>
      </c>
    </row>
    <row r="24" spans="1:15">
      <c r="A24" s="1" t="s">
        <v>356</v>
      </c>
      <c r="B24" s="2">
        <v>40745</v>
      </c>
      <c r="C24" s="1" t="s">
        <v>308</v>
      </c>
      <c r="D24" s="1" t="s">
        <v>23</v>
      </c>
      <c r="E24">
        <v>0.68112848898551526</v>
      </c>
      <c r="F24" s="1">
        <v>33.638145446777344</v>
      </c>
      <c r="G24" s="1">
        <v>49.327968597412109</v>
      </c>
      <c r="H24" s="1">
        <v>17.526763916015625</v>
      </c>
      <c r="I24">
        <f t="shared" si="0"/>
        <v>2.0640257241985312E-3</v>
      </c>
      <c r="J24">
        <f t="shared" si="1"/>
        <v>2.3401362084960936E-2</v>
      </c>
    </row>
    <row r="25" spans="1:15">
      <c r="A25" s="1" t="s">
        <v>355</v>
      </c>
      <c r="B25" s="2">
        <v>40745</v>
      </c>
      <c r="C25" s="1" t="s">
        <v>306</v>
      </c>
      <c r="D25" s="1" t="s">
        <v>23</v>
      </c>
      <c r="E25">
        <v>11.786298053901906</v>
      </c>
      <c r="F25" s="1">
        <v>33.415977478027344</v>
      </c>
      <c r="G25" s="1">
        <v>49.452461242675781</v>
      </c>
      <c r="H25" s="1">
        <v>546.2789306640625</v>
      </c>
      <c r="I25">
        <f t="shared" si="0"/>
        <v>3.5716054708793653E-2</v>
      </c>
      <c r="J25">
        <f t="shared" si="1"/>
        <v>2.9011464804077149E-2</v>
      </c>
      <c r="O25" t="s">
        <v>659</v>
      </c>
    </row>
    <row r="26" spans="1:15">
      <c r="A26" s="1" t="s">
        <v>523</v>
      </c>
      <c r="B26" s="2">
        <v>40814</v>
      </c>
      <c r="C26" s="1" t="s">
        <v>306</v>
      </c>
      <c r="D26" s="1" t="s">
        <v>23</v>
      </c>
      <c r="E26">
        <v>2.2059791400641235</v>
      </c>
      <c r="F26" s="1">
        <v>30.255989074707031</v>
      </c>
      <c r="G26" s="1">
        <v>37.015129089355469</v>
      </c>
      <c r="H26" s="1">
        <v>7.3631138801574707</v>
      </c>
      <c r="I26">
        <f t="shared" si="0"/>
        <v>6.6847852729215868E-3</v>
      </c>
      <c r="J26">
        <f t="shared" si="1"/>
        <v>2.0956890402841568E-2</v>
      </c>
    </row>
    <row r="27" spans="1:15">
      <c r="A27" s="1" t="s">
        <v>520</v>
      </c>
      <c r="B27" s="2">
        <v>40814</v>
      </c>
      <c r="C27" s="1" t="s">
        <v>308</v>
      </c>
      <c r="D27" s="1" t="s">
        <v>23</v>
      </c>
      <c r="E27">
        <v>2.5841186194159262</v>
      </c>
      <c r="F27" s="1">
        <v>31.084392547607422</v>
      </c>
      <c r="G27" s="1">
        <v>34.792400360107422</v>
      </c>
      <c r="H27" s="1">
        <v>1.6777063608169556</v>
      </c>
      <c r="I27">
        <f t="shared" si="0"/>
        <v>7.8306624830785654E-3</v>
      </c>
      <c r="J27">
        <f t="shared" si="1"/>
        <v>2.1466517857182024E-2</v>
      </c>
    </row>
    <row r="28" spans="1:15">
      <c r="A28" s="1" t="s">
        <v>521</v>
      </c>
      <c r="B28" s="2">
        <v>40814</v>
      </c>
      <c r="C28" s="1" t="s">
        <v>516</v>
      </c>
      <c r="D28" s="1" t="s">
        <v>23</v>
      </c>
      <c r="E28">
        <v>6.3655882902215488</v>
      </c>
      <c r="F28" s="1">
        <v>30.682985305786133</v>
      </c>
      <c r="G28" s="1">
        <v>35.815372467041016</v>
      </c>
      <c r="H28" s="1">
        <v>22.670633316040039</v>
      </c>
      <c r="I28">
        <f t="shared" si="0"/>
        <v>1.9289661485519846E-2</v>
      </c>
      <c r="J28">
        <f t="shared" si="1"/>
        <v>2.1418369764137267E-2</v>
      </c>
    </row>
    <row r="29" spans="1:15">
      <c r="A29" s="1" t="s">
        <v>522</v>
      </c>
      <c r="B29" s="2">
        <v>40814</v>
      </c>
      <c r="C29" s="1" t="s">
        <v>306</v>
      </c>
      <c r="D29" s="1" t="s">
        <v>23</v>
      </c>
      <c r="E29">
        <v>13.627053347113362</v>
      </c>
      <c r="F29" s="1">
        <v>30.670127868652344</v>
      </c>
      <c r="G29" s="1">
        <v>35.909049987792969</v>
      </c>
      <c r="H29" s="1">
        <v>199.91047668457031</v>
      </c>
      <c r="I29">
        <f t="shared" si="0"/>
        <v>4.129410105185867E-2</v>
      </c>
      <c r="J29">
        <f t="shared" si="1"/>
        <v>2.3341412425231935E-2</v>
      </c>
    </row>
    <row r="30" spans="1:15">
      <c r="A30" s="1" t="s">
        <v>22</v>
      </c>
      <c r="B30" s="2">
        <v>40875</v>
      </c>
      <c r="C30" s="1" t="s">
        <v>9</v>
      </c>
      <c r="D30" s="1" t="s">
        <v>23</v>
      </c>
      <c r="E30">
        <v>0.56460485730391285</v>
      </c>
      <c r="F30" s="1">
        <v>22.949586868286133</v>
      </c>
      <c r="G30" s="1">
        <v>40.409404754638672</v>
      </c>
      <c r="H30" s="1">
        <v>49.649887084960938</v>
      </c>
      <c r="I30">
        <f t="shared" si="0"/>
        <v>1.7109238100118571E-3</v>
      </c>
      <c r="J30">
        <f t="shared" si="1"/>
        <v>1.6376398708343506E-2</v>
      </c>
    </row>
    <row r="31" spans="1:15">
      <c r="A31" s="1" t="s">
        <v>70</v>
      </c>
      <c r="B31" s="2">
        <v>40875</v>
      </c>
      <c r="C31" s="1" t="s">
        <v>57</v>
      </c>
      <c r="D31" s="1" t="s">
        <v>23</v>
      </c>
      <c r="E31">
        <v>2.220371447112504</v>
      </c>
      <c r="F31" s="1">
        <v>23.090185165405273</v>
      </c>
      <c r="G31" s="1">
        <v>39.857528686523438</v>
      </c>
      <c r="H31" s="1">
        <v>148.58683776855469</v>
      </c>
      <c r="I31">
        <f t="shared" si="0"/>
        <v>6.7283983245833455E-3</v>
      </c>
      <c r="J31">
        <f t="shared" si="1"/>
        <v>1.7551824295806883E-2</v>
      </c>
    </row>
    <row r="32" spans="1:15">
      <c r="A32" s="1" t="s">
        <v>71</v>
      </c>
      <c r="B32" s="2">
        <v>40875</v>
      </c>
      <c r="C32" s="1" t="s">
        <v>57</v>
      </c>
      <c r="D32" s="1" t="s">
        <v>23</v>
      </c>
      <c r="E32">
        <v>3.0138112262202021</v>
      </c>
      <c r="F32" s="1">
        <v>25.025800704956055</v>
      </c>
      <c r="G32" s="1">
        <v>38.562686920166016</v>
      </c>
      <c r="H32" s="1">
        <v>1013.981689453125</v>
      </c>
      <c r="I32">
        <f t="shared" si="0"/>
        <v>9.1327612915763703E-3</v>
      </c>
      <c r="J32">
        <f t="shared" si="1"/>
        <v>2.832020290145874E-2</v>
      </c>
    </row>
    <row r="33" spans="1:10">
      <c r="A33" s="1" t="s">
        <v>132</v>
      </c>
      <c r="B33" s="2">
        <v>40875</v>
      </c>
      <c r="C33" s="1" t="s">
        <v>117</v>
      </c>
      <c r="D33" s="1" t="s">
        <v>23</v>
      </c>
      <c r="E33">
        <v>4.3408066593566597</v>
      </c>
      <c r="F33" s="1">
        <v>25.285453796386719</v>
      </c>
      <c r="G33" s="1">
        <v>37.938167572021484</v>
      </c>
      <c r="H33" s="1">
        <v>93.056365966796875</v>
      </c>
      <c r="I33">
        <f t="shared" si="0"/>
        <v>1.315395957380806E-2</v>
      </c>
      <c r="J33">
        <f t="shared" si="1"/>
        <v>1.846127750854492E-2</v>
      </c>
    </row>
    <row r="34" spans="1:10">
      <c r="A34" s="1" t="s">
        <v>131</v>
      </c>
      <c r="B34" s="2">
        <v>40875</v>
      </c>
      <c r="C34" s="1" t="s">
        <v>117</v>
      </c>
      <c r="D34" s="1" t="s">
        <v>23</v>
      </c>
      <c r="E34">
        <v>4.8745009668462176</v>
      </c>
      <c r="F34" s="1">
        <v>23.376670837402344</v>
      </c>
      <c r="G34" s="1">
        <v>39.046466827392578</v>
      </c>
      <c r="H34" s="1">
        <v>65.753898620605469</v>
      </c>
      <c r="I34">
        <f t="shared" ref="I34:I65" si="2">(E34/10000)/0.033</f>
        <v>1.4771215051049143E-2</v>
      </c>
      <c r="J34">
        <f t="shared" si="1"/>
        <v>1.6846620372772216E-2</v>
      </c>
    </row>
    <row r="35" spans="1:10">
      <c r="A35" s="1" t="s">
        <v>183</v>
      </c>
      <c r="B35" s="2">
        <v>40875</v>
      </c>
      <c r="C35" s="1" t="s">
        <v>175</v>
      </c>
      <c r="D35" s="1" t="s">
        <v>23</v>
      </c>
      <c r="E35">
        <v>5.4993787020676503</v>
      </c>
      <c r="F35" s="1">
        <v>25.729806900024414</v>
      </c>
      <c r="G35" s="1">
        <v>36.878944396972656</v>
      </c>
      <c r="H35" s="1">
        <v>1692.373291015625</v>
      </c>
      <c r="I35">
        <f t="shared" si="2"/>
        <v>1.6664783945659546E-2</v>
      </c>
      <c r="J35">
        <f t="shared" si="1"/>
        <v>3.6200435633087155E-2</v>
      </c>
    </row>
    <row r="36" spans="1:10">
      <c r="A36" s="1" t="s">
        <v>182</v>
      </c>
      <c r="B36" s="2">
        <v>40875</v>
      </c>
      <c r="C36" s="1" t="s">
        <v>175</v>
      </c>
      <c r="D36" s="1" t="s">
        <v>23</v>
      </c>
      <c r="E36">
        <v>6.5001111111946166</v>
      </c>
      <c r="F36" s="1">
        <v>23.696813583374023</v>
      </c>
      <c r="G36" s="1">
        <v>38.1976318359375</v>
      </c>
      <c r="H36" s="1">
        <v>669.83416748046875</v>
      </c>
      <c r="I36">
        <f t="shared" si="2"/>
        <v>1.9697306397559441E-2</v>
      </c>
      <c r="J36">
        <f t="shared" si="1"/>
        <v>2.3651993798065186E-2</v>
      </c>
    </row>
    <row r="37" spans="1:10">
      <c r="A37" s="1" t="s">
        <v>218</v>
      </c>
      <c r="B37" s="2">
        <v>40875</v>
      </c>
      <c r="C37" s="1" t="s">
        <v>215</v>
      </c>
      <c r="D37" s="1" t="s">
        <v>23</v>
      </c>
      <c r="E37">
        <v>9.8663982568048851</v>
      </c>
      <c r="F37" s="1">
        <v>26.023002624511719</v>
      </c>
      <c r="G37" s="1">
        <v>36.247959136962891</v>
      </c>
      <c r="H37" s="1">
        <v>1611.95068359375</v>
      </c>
      <c r="I37">
        <f t="shared" si="2"/>
        <v>2.9898176535772376E-2</v>
      </c>
      <c r="J37">
        <f t="shared" si="1"/>
        <v>3.5526134262084966E-2</v>
      </c>
    </row>
    <row r="38" spans="1:10">
      <c r="A38" s="1" t="s">
        <v>26</v>
      </c>
      <c r="B38" s="2">
        <v>40920</v>
      </c>
      <c r="C38" s="1" t="s">
        <v>9</v>
      </c>
      <c r="D38" s="1" t="s">
        <v>23</v>
      </c>
      <c r="E38">
        <v>0.63923472171981588</v>
      </c>
      <c r="F38" s="1">
        <v>15.112526893615723</v>
      </c>
      <c r="G38" s="1">
        <v>34.297492980957031</v>
      </c>
      <c r="H38" s="1">
        <v>39.382640838623047</v>
      </c>
      <c r="I38">
        <f t="shared" si="2"/>
        <v>1.9370749143024723E-3</v>
      </c>
      <c r="J38">
        <f t="shared" si="1"/>
        <v>1.085691434173584E-2</v>
      </c>
    </row>
    <row r="39" spans="1:10">
      <c r="A39" s="1" t="s">
        <v>53</v>
      </c>
      <c r="B39" s="2">
        <v>40920</v>
      </c>
      <c r="C39" s="1" t="s">
        <v>49</v>
      </c>
      <c r="D39" s="1" t="s">
        <v>23</v>
      </c>
      <c r="E39">
        <v>0.79013451559193737</v>
      </c>
      <c r="F39" s="1">
        <v>12.04022216796875</v>
      </c>
      <c r="G39" s="1">
        <v>27.854814529418945</v>
      </c>
      <c r="H39" s="1">
        <v>1.9488066434860229</v>
      </c>
      <c r="I39">
        <f t="shared" si="2"/>
        <v>2.3943470169452644E-3</v>
      </c>
      <c r="J39">
        <f t="shared" si="1"/>
        <v>8.3289952883124352E-3</v>
      </c>
    </row>
    <row r="40" spans="1:10">
      <c r="A40" s="1" t="s">
        <v>77</v>
      </c>
      <c r="B40" s="2">
        <v>40920</v>
      </c>
      <c r="C40" s="1">
        <v>100</v>
      </c>
      <c r="D40" s="1" t="s">
        <v>23</v>
      </c>
      <c r="E40">
        <v>0.82649354112414863</v>
      </c>
      <c r="F40" s="1">
        <v>12.097428321838379</v>
      </c>
      <c r="G40" s="1">
        <v>27.908628463745117</v>
      </c>
      <c r="H40" s="1">
        <v>5.0041289329528809</v>
      </c>
      <c r="I40">
        <f t="shared" si="2"/>
        <v>2.5045258821943897E-3</v>
      </c>
      <c r="J40">
        <f t="shared" si="1"/>
        <v>8.4017705474376675E-3</v>
      </c>
    </row>
    <row r="41" spans="1:10">
      <c r="A41" s="1" t="s">
        <v>30</v>
      </c>
      <c r="B41" s="2">
        <v>40920</v>
      </c>
      <c r="C41" s="1" t="s">
        <v>9</v>
      </c>
      <c r="D41" s="1" t="s">
        <v>23</v>
      </c>
      <c r="E41">
        <v>1.0001003404401874</v>
      </c>
      <c r="F41" s="1">
        <v>20.602897644042969</v>
      </c>
      <c r="G41" s="1">
        <v>28.569082260131836</v>
      </c>
      <c r="H41" s="1">
        <v>40.496639251708984</v>
      </c>
      <c r="I41">
        <f t="shared" si="2"/>
        <v>3.0306070922429922E-3</v>
      </c>
      <c r="J41">
        <f t="shared" si="1"/>
        <v>1.4657412742233276E-2</v>
      </c>
    </row>
    <row r="42" spans="1:10">
      <c r="A42" s="1" t="s">
        <v>137</v>
      </c>
      <c r="B42" s="2">
        <v>40920</v>
      </c>
      <c r="C42" s="1" t="s">
        <v>117</v>
      </c>
      <c r="D42" s="1" t="s">
        <v>23</v>
      </c>
      <c r="E42">
        <v>1.3384970999288257</v>
      </c>
      <c r="F42" s="1">
        <v>12.205287933349609</v>
      </c>
      <c r="G42" s="1">
        <v>27.93281364440918</v>
      </c>
      <c r="H42" s="1">
        <v>10.254606246948242</v>
      </c>
      <c r="I42">
        <f t="shared" si="2"/>
        <v>4.0560518179661382E-3</v>
      </c>
      <c r="J42">
        <f t="shared" si="1"/>
        <v>8.5334238821029671E-3</v>
      </c>
    </row>
    <row r="43" spans="1:10">
      <c r="A43" s="1" t="s">
        <v>187</v>
      </c>
      <c r="B43" s="2">
        <v>40920</v>
      </c>
      <c r="C43" s="1" t="s">
        <v>175</v>
      </c>
      <c r="D43" s="1" t="s">
        <v>23</v>
      </c>
      <c r="E43">
        <v>1.6483898161322568</v>
      </c>
      <c r="F43" s="1">
        <v>12.298615455627441</v>
      </c>
      <c r="G43" s="1">
        <v>27.961658477783203</v>
      </c>
      <c r="H43" s="1">
        <v>29.394184112548828</v>
      </c>
      <c r="I43">
        <f t="shared" si="2"/>
        <v>4.9951206549462323E-3</v>
      </c>
      <c r="J43">
        <f t="shared" si="1"/>
        <v>8.8064412712097161E-3</v>
      </c>
    </row>
    <row r="44" spans="1:10">
      <c r="A44" s="1" t="s">
        <v>83</v>
      </c>
      <c r="B44" s="2">
        <v>40920</v>
      </c>
      <c r="C44" s="1" t="s">
        <v>57</v>
      </c>
      <c r="D44" s="1" t="s">
        <v>23</v>
      </c>
      <c r="E44">
        <v>2.2458012709901158</v>
      </c>
      <c r="F44" s="1">
        <v>20.286520004272461</v>
      </c>
      <c r="G44" s="1">
        <v>28.796545028686523</v>
      </c>
      <c r="H44" s="1">
        <v>60.975231170654297</v>
      </c>
      <c r="I44">
        <f t="shared" si="2"/>
        <v>6.8054583969397453E-3</v>
      </c>
      <c r="J44">
        <f t="shared" si="1"/>
        <v>1.466232882270813E-2</v>
      </c>
    </row>
    <row r="45" spans="1:10">
      <c r="A45" s="1" t="s">
        <v>233</v>
      </c>
      <c r="B45" s="2">
        <v>40920</v>
      </c>
      <c r="C45" s="1" t="s">
        <v>232</v>
      </c>
      <c r="D45" s="1" t="s">
        <v>23</v>
      </c>
      <c r="E45">
        <v>2.6676395714460983</v>
      </c>
      <c r="F45" s="1">
        <v>15.515999794006348</v>
      </c>
      <c r="G45" s="1">
        <v>33.878269195556641</v>
      </c>
      <c r="H45" s="1">
        <v>496.88363647460938</v>
      </c>
      <c r="I45">
        <f t="shared" si="2"/>
        <v>8.0837562771093885E-3</v>
      </c>
      <c r="J45">
        <f t="shared" si="1"/>
        <v>1.6122071495437623E-2</v>
      </c>
    </row>
    <row r="46" spans="1:10">
      <c r="A46" s="1" t="s">
        <v>219</v>
      </c>
      <c r="B46" s="2">
        <v>40920</v>
      </c>
      <c r="C46" s="1" t="s">
        <v>215</v>
      </c>
      <c r="D46" s="1" t="s">
        <v>23</v>
      </c>
      <c r="E46">
        <v>2.7438135296393229</v>
      </c>
      <c r="F46" s="1">
        <v>12.409479141235352</v>
      </c>
      <c r="G46" s="1">
        <v>27.969320297241211</v>
      </c>
      <c r="H46" s="1">
        <v>94.9049072265625</v>
      </c>
      <c r="I46">
        <f t="shared" si="2"/>
        <v>8.3145864534524931E-3</v>
      </c>
      <c r="J46">
        <f t="shared" si="1"/>
        <v>9.5970040962219238E-3</v>
      </c>
    </row>
    <row r="47" spans="1:10">
      <c r="A47" s="1" t="s">
        <v>79</v>
      </c>
      <c r="B47" s="2">
        <v>40920</v>
      </c>
      <c r="C47" s="1" t="s">
        <v>57</v>
      </c>
      <c r="D47" s="1" t="s">
        <v>23</v>
      </c>
      <c r="E47">
        <v>2.9860643192118621</v>
      </c>
      <c r="F47" s="1">
        <v>16.263240814208984</v>
      </c>
      <c r="G47" s="1">
        <v>32.704082489013672</v>
      </c>
      <c r="H47" s="1">
        <v>39.686794281005859</v>
      </c>
      <c r="I47">
        <f t="shared" si="2"/>
        <v>9.0486797551874599E-3</v>
      </c>
      <c r="J47">
        <f t="shared" si="1"/>
        <v>1.1654222219467162E-2</v>
      </c>
    </row>
    <row r="48" spans="1:10">
      <c r="A48" s="1" t="s">
        <v>139</v>
      </c>
      <c r="B48" s="2">
        <v>40920</v>
      </c>
      <c r="C48" s="1" t="s">
        <v>117</v>
      </c>
      <c r="D48" s="1" t="s">
        <v>23</v>
      </c>
      <c r="E48">
        <v>3.0069156044878413</v>
      </c>
      <c r="F48" s="1">
        <v>16.120729446411133</v>
      </c>
      <c r="G48" s="1">
        <v>32.910102844238281</v>
      </c>
      <c r="H48" s="1">
        <v>56.270767211914062</v>
      </c>
      <c r="I48">
        <f t="shared" si="2"/>
        <v>9.1118654681449727E-3</v>
      </c>
      <c r="J48">
        <f t="shared" si="1"/>
        <v>1.1736654680633545E-2</v>
      </c>
    </row>
    <row r="49" spans="1:10">
      <c r="A49" s="1" t="s">
        <v>67</v>
      </c>
      <c r="B49" s="2">
        <v>40920</v>
      </c>
      <c r="C49" s="1" t="s">
        <v>175</v>
      </c>
      <c r="D49" s="1" t="s">
        <v>23</v>
      </c>
      <c r="E49">
        <v>3.756188258602108</v>
      </c>
      <c r="F49" s="1">
        <v>15.992856025695801</v>
      </c>
      <c r="G49" s="1">
        <v>33.090904235839844</v>
      </c>
      <c r="H49" s="1">
        <v>258.25894165039062</v>
      </c>
      <c r="I49">
        <f t="shared" si="2"/>
        <v>1.138238866243063E-2</v>
      </c>
      <c r="J49">
        <f t="shared" si="1"/>
        <v>1.3850093121719361E-2</v>
      </c>
    </row>
    <row r="50" spans="1:10">
      <c r="A50" s="1" t="s">
        <v>220</v>
      </c>
      <c r="B50" s="2">
        <v>40920</v>
      </c>
      <c r="C50" s="1" t="s">
        <v>215</v>
      </c>
      <c r="D50" s="1" t="s">
        <v>23</v>
      </c>
      <c r="E50">
        <v>3.9565255708593101</v>
      </c>
      <c r="F50" s="1">
        <v>15.710864067077637</v>
      </c>
      <c r="G50" s="1">
        <v>33.555515289306641</v>
      </c>
      <c r="H50" s="1">
        <v>493.50723266601562</v>
      </c>
      <c r="I50">
        <f t="shared" si="2"/>
        <v>1.1989471426846393E-2</v>
      </c>
      <c r="J50">
        <f t="shared" si="1"/>
        <v>1.621972504234314E-2</v>
      </c>
    </row>
    <row r="51" spans="1:10">
      <c r="A51" s="1" t="s">
        <v>143</v>
      </c>
      <c r="B51" s="2">
        <v>40920</v>
      </c>
      <c r="C51" s="1" t="s">
        <v>117</v>
      </c>
      <c r="D51" s="1" t="s">
        <v>23</v>
      </c>
      <c r="E51">
        <v>4.0704864381241386</v>
      </c>
      <c r="F51" s="1">
        <v>20.014230728149414</v>
      </c>
      <c r="G51" s="1">
        <v>29.060014724731445</v>
      </c>
      <c r="H51" s="1">
        <v>383.50942993164062</v>
      </c>
      <c r="I51">
        <f t="shared" si="2"/>
        <v>1.2334807388254964E-2</v>
      </c>
      <c r="J51">
        <f t="shared" si="1"/>
        <v>1.7990071988677976E-2</v>
      </c>
    </row>
    <row r="52" spans="1:10">
      <c r="A52" s="1" t="s">
        <v>221</v>
      </c>
      <c r="B52" s="2">
        <v>40920</v>
      </c>
      <c r="C52" s="1" t="s">
        <v>215</v>
      </c>
      <c r="D52" s="1" t="s">
        <v>23</v>
      </c>
      <c r="E52">
        <v>4.5625717832257617</v>
      </c>
      <c r="F52" s="1">
        <v>18.579561233520508</v>
      </c>
      <c r="G52" s="1">
        <v>30.746393203735352</v>
      </c>
      <c r="H52" s="1">
        <v>921.182373046875</v>
      </c>
      <c r="I52">
        <f t="shared" si="2"/>
        <v>1.3825975100684125E-2</v>
      </c>
      <c r="J52">
        <f t="shared" si="1"/>
        <v>2.2860785117340087E-2</v>
      </c>
    </row>
    <row r="53" spans="1:10">
      <c r="A53" s="1" t="s">
        <v>191</v>
      </c>
      <c r="B53" s="2">
        <v>40920</v>
      </c>
      <c r="C53" s="1" t="s">
        <v>175</v>
      </c>
      <c r="D53" s="1" t="s">
        <v>23</v>
      </c>
      <c r="E53">
        <v>6.0837702986340245</v>
      </c>
      <c r="F53" s="1">
        <v>19.385103225708008</v>
      </c>
      <c r="G53" s="1">
        <v>29.757045745849609</v>
      </c>
      <c r="H53" s="1">
        <v>762.4415283203125</v>
      </c>
      <c r="I53">
        <f t="shared" si="2"/>
        <v>1.8435667571618256E-2</v>
      </c>
      <c r="J53">
        <f t="shared" si="1"/>
        <v>2.1686333884429934E-2</v>
      </c>
    </row>
    <row r="54" spans="1:10">
      <c r="A54" s="1" t="s">
        <v>37</v>
      </c>
      <c r="B54" s="2">
        <v>40977</v>
      </c>
      <c r="C54" s="1" t="s">
        <v>9</v>
      </c>
      <c r="D54" s="1" t="s">
        <v>23</v>
      </c>
      <c r="E54">
        <v>0.27448731462165138</v>
      </c>
      <c r="F54" s="1">
        <v>18.904497146606445</v>
      </c>
      <c r="G54" s="1">
        <v>39.703338623046875</v>
      </c>
      <c r="H54" s="1">
        <v>8.2521123886108398</v>
      </c>
      <c r="I54">
        <f t="shared" si="2"/>
        <v>8.3177974127773141E-4</v>
      </c>
      <c r="J54">
        <f t="shared" si="1"/>
        <v>1.3134051056194305E-2</v>
      </c>
    </row>
    <row r="55" spans="1:10">
      <c r="A55" s="1" t="s">
        <v>42</v>
      </c>
      <c r="B55" s="2">
        <v>40977</v>
      </c>
      <c r="C55" s="1" t="s">
        <v>9</v>
      </c>
      <c r="D55" s="1" t="s">
        <v>23</v>
      </c>
      <c r="E55">
        <v>0.7774563652875065</v>
      </c>
      <c r="F55" s="1">
        <v>28.350082397460938</v>
      </c>
      <c r="G55" s="1">
        <v>30.097440719604492</v>
      </c>
      <c r="H55" s="1">
        <v>755.68927001953125</v>
      </c>
      <c r="I55">
        <f t="shared" si="2"/>
        <v>2.3559283796591108E-3</v>
      </c>
      <c r="J55">
        <f t="shared" si="1"/>
        <v>2.7798569897460934E-2</v>
      </c>
    </row>
    <row r="56" spans="1:10">
      <c r="A56" s="1" t="s">
        <v>104</v>
      </c>
      <c r="B56" s="2">
        <v>40977</v>
      </c>
      <c r="C56" s="1" t="s">
        <v>57</v>
      </c>
      <c r="D56" s="1" t="s">
        <v>23</v>
      </c>
      <c r="E56">
        <v>1.0329913649589728</v>
      </c>
      <c r="F56" s="1">
        <v>25.210016250610352</v>
      </c>
      <c r="G56" s="1">
        <v>33.063228607177734</v>
      </c>
      <c r="H56" s="1">
        <v>1188.7694091796875</v>
      </c>
      <c r="I56">
        <f t="shared" si="2"/>
        <v>3.1302768635120388E-3</v>
      </c>
      <c r="J56">
        <f t="shared" si="1"/>
        <v>3.0352497772979735E-2</v>
      </c>
    </row>
    <row r="57" spans="1:10">
      <c r="A57" s="1" t="s">
        <v>97</v>
      </c>
      <c r="B57" s="2">
        <v>40977</v>
      </c>
      <c r="C57" s="1" t="s">
        <v>57</v>
      </c>
      <c r="D57" s="1" t="s">
        <v>23</v>
      </c>
      <c r="E57">
        <v>1.4305235671386052</v>
      </c>
      <c r="F57" s="1">
        <v>18.880069732666016</v>
      </c>
      <c r="G57" s="1">
        <v>39.881381988525391</v>
      </c>
      <c r="H57" s="1">
        <v>39.887393951416016</v>
      </c>
      <c r="I57">
        <f t="shared" si="2"/>
        <v>4.3349199004200159E-3</v>
      </c>
      <c r="J57">
        <f t="shared" si="1"/>
        <v>1.3462020709609985E-2</v>
      </c>
    </row>
    <row r="58" spans="1:10">
      <c r="A58" s="1" t="s">
        <v>47</v>
      </c>
      <c r="B58" s="2">
        <v>40977</v>
      </c>
      <c r="C58" s="1" t="s">
        <v>9</v>
      </c>
      <c r="D58" s="1" t="s">
        <v>23</v>
      </c>
      <c r="E58">
        <v>1.9566283062373331</v>
      </c>
      <c r="F58" s="1">
        <v>28.818201065063477</v>
      </c>
      <c r="G58" s="1">
        <v>28.29768180847168</v>
      </c>
      <c r="H58" s="1">
        <v>739.3109130859375</v>
      </c>
      <c r="I58">
        <f t="shared" si="2"/>
        <v>5.9291766855676751E-3</v>
      </c>
      <c r="J58">
        <f t="shared" si="1"/>
        <v>2.7943047687530517E-2</v>
      </c>
    </row>
    <row r="59" spans="1:10">
      <c r="A59" s="1" t="s">
        <v>156</v>
      </c>
      <c r="B59" s="2">
        <v>40977</v>
      </c>
      <c r="C59" s="1" t="s">
        <v>117</v>
      </c>
      <c r="D59" s="1" t="s">
        <v>23</v>
      </c>
      <c r="E59">
        <v>2.9992310330695151</v>
      </c>
      <c r="F59" s="1">
        <v>18.805915832519531</v>
      </c>
      <c r="G59" s="1">
        <v>40.208587646484375</v>
      </c>
      <c r="H59" s="1">
        <v>70.124725341796875</v>
      </c>
      <c r="I59">
        <f t="shared" si="2"/>
        <v>9.0885788880894387E-3</v>
      </c>
      <c r="J59">
        <f t="shared" si="1"/>
        <v>1.3740441430664063E-2</v>
      </c>
    </row>
    <row r="60" spans="1:10">
      <c r="A60" s="1" t="s">
        <v>203</v>
      </c>
      <c r="B60" s="2">
        <v>40977</v>
      </c>
      <c r="C60" s="1" t="s">
        <v>175</v>
      </c>
      <c r="D60" s="1" t="s">
        <v>23</v>
      </c>
      <c r="E60">
        <v>3.0387920986071193</v>
      </c>
      <c r="F60" s="1">
        <v>18.514799118041992</v>
      </c>
      <c r="G60" s="1">
        <v>41.190708160400391</v>
      </c>
      <c r="H60" s="1">
        <v>165.76763916015625</v>
      </c>
      <c r="I60">
        <f t="shared" si="2"/>
        <v>9.208460904870059E-3</v>
      </c>
      <c r="J60">
        <f t="shared" si="1"/>
        <v>1.4582078658294678E-2</v>
      </c>
    </row>
    <row r="61" spans="1:10">
      <c r="A61" s="1" t="s">
        <v>160</v>
      </c>
      <c r="B61" s="2">
        <v>40977</v>
      </c>
      <c r="C61" s="1" t="s">
        <v>117</v>
      </c>
      <c r="D61" s="1" t="s">
        <v>23</v>
      </c>
      <c r="E61">
        <v>3.3636803598051483</v>
      </c>
      <c r="F61" s="1">
        <v>24.916337966918945</v>
      </c>
      <c r="G61" s="1">
        <v>33.832878112792969</v>
      </c>
      <c r="H61" s="1">
        <v>1676.8472900390625</v>
      </c>
      <c r="I61">
        <f t="shared" si="2"/>
        <v>1.0192970787288327E-2</v>
      </c>
      <c r="J61">
        <f t="shared" si="1"/>
        <v>3.546990865859985E-2</v>
      </c>
    </row>
    <row r="62" spans="1:10">
      <c r="A62" s="1" t="s">
        <v>228</v>
      </c>
      <c r="B62" s="2">
        <v>40977</v>
      </c>
      <c r="C62" s="1" t="s">
        <v>215</v>
      </c>
      <c r="D62" s="1" t="s">
        <v>23</v>
      </c>
      <c r="E62">
        <v>4.2358935378139222</v>
      </c>
      <c r="F62" s="1">
        <v>24.838603973388672</v>
      </c>
      <c r="G62" s="1">
        <v>34.266658782958984</v>
      </c>
      <c r="H62" s="1">
        <v>479.59774780273438</v>
      </c>
      <c r="I62">
        <f t="shared" si="2"/>
        <v>1.2836041023678552E-2</v>
      </c>
      <c r="J62">
        <f t="shared" si="1"/>
        <v>2.2366252192687987E-2</v>
      </c>
    </row>
    <row r="63" spans="1:10">
      <c r="A63" s="1" t="s">
        <v>113</v>
      </c>
      <c r="B63" s="2">
        <v>40977</v>
      </c>
      <c r="C63" s="1" t="s">
        <v>57</v>
      </c>
      <c r="D63" s="1" t="s">
        <v>23</v>
      </c>
      <c r="E63">
        <v>4.325955522568468</v>
      </c>
      <c r="F63" s="1">
        <v>28.648826599121094</v>
      </c>
      <c r="G63" s="1">
        <v>28.850513458251953</v>
      </c>
      <c r="H63" s="1">
        <v>1322.5062255859375</v>
      </c>
      <c r="I63">
        <f t="shared" si="2"/>
        <v>1.3108956128995356E-2</v>
      </c>
      <c r="J63">
        <f t="shared" si="1"/>
        <v>3.4183008212280278E-2</v>
      </c>
    </row>
    <row r="64" spans="1:10">
      <c r="A64" s="1" t="s">
        <v>206</v>
      </c>
      <c r="B64" s="2">
        <v>40977</v>
      </c>
      <c r="C64" s="1" t="s">
        <v>175</v>
      </c>
      <c r="D64" s="1" t="s">
        <v>23</v>
      </c>
      <c r="E64">
        <v>5.1253491604146433</v>
      </c>
      <c r="F64" s="1">
        <v>24.812767028808594</v>
      </c>
      <c r="G64" s="1">
        <v>34.235805511474609</v>
      </c>
      <c r="H64" s="1">
        <v>1637.086181640625</v>
      </c>
      <c r="I64">
        <f t="shared" si="2"/>
        <v>1.5531361092165585E-2</v>
      </c>
      <c r="J64">
        <f t="shared" si="1"/>
        <v>3.4965048629760742E-2</v>
      </c>
    </row>
    <row r="65" spans="1:10">
      <c r="A65" s="1" t="s">
        <v>210</v>
      </c>
      <c r="B65" s="2">
        <v>40977</v>
      </c>
      <c r="C65" s="1" t="s">
        <v>175</v>
      </c>
      <c r="D65" s="1" t="s">
        <v>23</v>
      </c>
      <c r="E65">
        <v>5.7783783416819769</v>
      </c>
      <c r="F65" s="1">
        <v>28.443178176879883</v>
      </c>
      <c r="G65" s="1">
        <v>29.599712371826172</v>
      </c>
      <c r="H65" s="1">
        <v>177.43867492675781</v>
      </c>
      <c r="I65">
        <f t="shared" si="2"/>
        <v>1.7510237399036295E-2</v>
      </c>
      <c r="J65">
        <f t="shared" si="1"/>
        <v>2.1559874498748778E-2</v>
      </c>
    </row>
    <row r="66" spans="1:10">
      <c r="A66" s="1" t="s">
        <v>107</v>
      </c>
      <c r="B66" s="2">
        <v>40977</v>
      </c>
      <c r="C66" s="1" t="s">
        <v>57</v>
      </c>
      <c r="D66" s="1" t="s">
        <v>23</v>
      </c>
      <c r="E66">
        <v>7.137839799605425</v>
      </c>
      <c r="F66" s="1">
        <v>28.169580459594727</v>
      </c>
      <c r="G66" s="1">
        <v>30.992267608642578</v>
      </c>
      <c r="H66" s="1">
        <v>1421.2100830078125</v>
      </c>
      <c r="I66">
        <f t="shared" ref="I66:I102" si="3">(E66/10000)/0.033</f>
        <v>2.162981757456189E-2</v>
      </c>
      <c r="J66">
        <f t="shared" si="1"/>
        <v>3.4928200421905517E-2</v>
      </c>
    </row>
    <row r="67" spans="1:10">
      <c r="A67" s="1" t="s">
        <v>165</v>
      </c>
      <c r="B67" s="2">
        <v>40977</v>
      </c>
      <c r="C67" s="1" t="s">
        <v>117</v>
      </c>
      <c r="D67" s="1" t="s">
        <v>23</v>
      </c>
      <c r="E67">
        <v>7.9742613402050946</v>
      </c>
      <c r="F67" s="1">
        <v>28.492189407348633</v>
      </c>
      <c r="G67" s="1">
        <v>29.341230392456055</v>
      </c>
      <c r="H67" s="1">
        <v>584.44793701171875</v>
      </c>
      <c r="I67">
        <f t="shared" si="3"/>
        <v>2.41644283036518E-2</v>
      </c>
      <c r="J67">
        <f t="shared" ref="J67:J102" si="4">(0.00069*F67)+(0.0000109*H67)</f>
        <v>2.6030093204498291E-2</v>
      </c>
    </row>
    <row r="68" spans="1:10">
      <c r="A68" s="1" t="s">
        <v>280</v>
      </c>
      <c r="B68" s="2">
        <v>41045</v>
      </c>
      <c r="C68" s="1">
        <v>50</v>
      </c>
      <c r="D68" s="1" t="s">
        <v>23</v>
      </c>
      <c r="E68">
        <v>1.4182393758956284</v>
      </c>
      <c r="F68" s="1">
        <v>39.504711151123047</v>
      </c>
      <c r="G68" s="1">
        <v>28.965171813964844</v>
      </c>
      <c r="H68" s="1">
        <v>7.8159165382385254</v>
      </c>
      <c r="I68">
        <f t="shared" si="3"/>
        <v>4.2976950784716006E-3</v>
      </c>
      <c r="J68">
        <f t="shared" si="4"/>
        <v>2.7343444184541703E-2</v>
      </c>
    </row>
    <row r="69" spans="1:10">
      <c r="A69" s="1" t="s">
        <v>279</v>
      </c>
      <c r="B69" s="2">
        <v>41045</v>
      </c>
      <c r="C69" s="1">
        <v>50</v>
      </c>
      <c r="D69" s="1" t="s">
        <v>23</v>
      </c>
      <c r="E69">
        <v>1.7560826685039546</v>
      </c>
      <c r="F69" s="1">
        <v>39.644004821777344</v>
      </c>
      <c r="G69" s="1">
        <v>28.325883865356445</v>
      </c>
      <c r="H69" s="1">
        <v>7.0244936943054199</v>
      </c>
      <c r="I69">
        <f t="shared" si="3"/>
        <v>5.3214626318301653E-3</v>
      </c>
      <c r="J69">
        <f t="shared" si="4"/>
        <v>2.7430930308294296E-2</v>
      </c>
    </row>
    <row r="70" spans="1:10">
      <c r="A70" s="1" t="s">
        <v>242</v>
      </c>
      <c r="B70" s="2">
        <v>41045</v>
      </c>
      <c r="C70" s="1">
        <v>100</v>
      </c>
      <c r="D70" s="1" t="s">
        <v>23</v>
      </c>
      <c r="E70">
        <v>2.5253861479400013</v>
      </c>
      <c r="F70" s="1">
        <v>39.534133911132812</v>
      </c>
      <c r="G70" s="1">
        <v>28.602664947509766</v>
      </c>
      <c r="H70" s="1">
        <v>20.848672866821289</v>
      </c>
      <c r="I70">
        <f t="shared" si="3"/>
        <v>7.6526852967878818E-3</v>
      </c>
      <c r="J70">
        <f t="shared" si="4"/>
        <v>2.7505802932929993E-2</v>
      </c>
    </row>
    <row r="71" spans="1:10">
      <c r="A71" s="1" t="s">
        <v>243</v>
      </c>
      <c r="B71" s="2">
        <v>41045</v>
      </c>
      <c r="C71" s="1">
        <v>100</v>
      </c>
      <c r="D71" s="1" t="s">
        <v>23</v>
      </c>
      <c r="E71">
        <v>5.6392804193843791</v>
      </c>
      <c r="F71" s="1">
        <v>39.378868103027344</v>
      </c>
      <c r="G71" s="1">
        <v>29.133047103881836</v>
      </c>
      <c r="H71" s="1">
        <v>129.92581176757812</v>
      </c>
      <c r="I71">
        <f t="shared" si="3"/>
        <v>1.7088728543589025E-2</v>
      </c>
      <c r="J71">
        <f t="shared" si="4"/>
        <v>2.8587610339355467E-2</v>
      </c>
    </row>
    <row r="72" spans="1:10">
      <c r="A72" s="1" t="s">
        <v>259</v>
      </c>
      <c r="B72" s="2">
        <v>41045</v>
      </c>
      <c r="C72" s="1">
        <v>150</v>
      </c>
      <c r="D72" s="1" t="s">
        <v>23</v>
      </c>
      <c r="E72">
        <v>12.564501597421003</v>
      </c>
      <c r="F72" s="1">
        <v>39.591819763183594</v>
      </c>
      <c r="G72" s="1">
        <v>28.734918594360352</v>
      </c>
      <c r="H72" s="1">
        <v>1410.476318359375</v>
      </c>
      <c r="I72">
        <f t="shared" si="3"/>
        <v>3.8074247264912126E-2</v>
      </c>
      <c r="J72">
        <f t="shared" si="4"/>
        <v>4.2692547506713863E-2</v>
      </c>
    </row>
    <row r="73" spans="1:10">
      <c r="A73" s="1" t="s">
        <v>260</v>
      </c>
      <c r="B73" s="2">
        <v>41045</v>
      </c>
      <c r="C73" s="1">
        <v>150</v>
      </c>
      <c r="D73" s="1" t="s">
        <v>23</v>
      </c>
      <c r="E73">
        <v>16.89207023629541</v>
      </c>
      <c r="F73" s="1">
        <v>39.499614715576172</v>
      </c>
      <c r="G73" s="1">
        <v>28.536342620849609</v>
      </c>
      <c r="H73" s="1">
        <v>1801.5712890625</v>
      </c>
      <c r="I73">
        <f t="shared" si="3"/>
        <v>5.1188091625137606E-2</v>
      </c>
      <c r="J73">
        <f t="shared" si="4"/>
        <v>4.6891861204528804E-2</v>
      </c>
    </row>
    <row r="74" spans="1:10">
      <c r="A74" s="1" t="s">
        <v>275</v>
      </c>
      <c r="B74" s="2">
        <v>41059</v>
      </c>
      <c r="C74" s="1">
        <v>25</v>
      </c>
      <c r="D74" s="1" t="s">
        <v>23</v>
      </c>
      <c r="E74">
        <v>0.88977536928751089</v>
      </c>
      <c r="F74" s="1">
        <v>36.651458740234375</v>
      </c>
      <c r="G74" s="1">
        <v>25.069766998291016</v>
      </c>
      <c r="H74" s="1">
        <v>11.504519462585449</v>
      </c>
      <c r="I74">
        <f t="shared" si="3"/>
        <v>2.6962889978409421E-3</v>
      </c>
      <c r="J74">
        <f t="shared" si="4"/>
        <v>2.54149057929039E-2</v>
      </c>
    </row>
    <row r="75" spans="1:10">
      <c r="A75" s="1" t="s">
        <v>291</v>
      </c>
      <c r="B75" s="2">
        <v>41059</v>
      </c>
      <c r="C75" s="1">
        <v>50</v>
      </c>
      <c r="D75" s="1" t="s">
        <v>23</v>
      </c>
      <c r="E75">
        <v>5.852494081296955</v>
      </c>
      <c r="F75" s="1">
        <v>36.52032470703125</v>
      </c>
      <c r="G75" s="1">
        <v>24.948308944702148</v>
      </c>
      <c r="H75" s="1">
        <v>22.137357711791992</v>
      </c>
      <c r="I75">
        <f t="shared" si="3"/>
        <v>1.7734830549384711E-2</v>
      </c>
      <c r="J75">
        <f t="shared" si="4"/>
        <v>2.5440321246910091E-2</v>
      </c>
    </row>
    <row r="76" spans="1:10">
      <c r="A76" s="1" t="s">
        <v>301</v>
      </c>
      <c r="B76" s="2">
        <v>41059</v>
      </c>
      <c r="C76" s="1">
        <v>75</v>
      </c>
      <c r="D76" s="1" t="s">
        <v>23</v>
      </c>
      <c r="E76">
        <v>21.86358683801944</v>
      </c>
      <c r="F76" s="1">
        <v>36.603836059570312</v>
      </c>
      <c r="G76" s="1">
        <v>24.162023544311523</v>
      </c>
      <c r="H76" s="1">
        <v>1185.0523681640625</v>
      </c>
      <c r="I76">
        <f t="shared" si="3"/>
        <v>6.6253293448543762E-2</v>
      </c>
      <c r="J76">
        <f t="shared" si="4"/>
        <v>3.8173717694091794E-2</v>
      </c>
    </row>
    <row r="77" spans="1:10">
      <c r="A77" s="1" t="s">
        <v>579</v>
      </c>
      <c r="B77" s="2">
        <v>41179</v>
      </c>
      <c r="C77" s="1" t="s">
        <v>9</v>
      </c>
      <c r="D77" s="1" t="s">
        <v>543</v>
      </c>
      <c r="E77">
        <v>2.2715202511765091</v>
      </c>
      <c r="F77" s="1">
        <v>32.859130859375</v>
      </c>
      <c r="G77" s="1">
        <v>45.310096740722656</v>
      </c>
      <c r="H77" s="1">
        <v>18.940317153930664</v>
      </c>
      <c r="I77">
        <f t="shared" si="3"/>
        <v>6.8833947005348759E-3</v>
      </c>
      <c r="J77">
        <f t="shared" si="4"/>
        <v>2.2879249749946595E-2</v>
      </c>
    </row>
    <row r="78" spans="1:10">
      <c r="A78" s="1" t="s">
        <v>578</v>
      </c>
      <c r="B78" s="2">
        <v>41179</v>
      </c>
      <c r="C78" s="1" t="s">
        <v>57</v>
      </c>
      <c r="D78" s="1" t="s">
        <v>543</v>
      </c>
      <c r="E78">
        <v>2.388175407320654</v>
      </c>
      <c r="F78" s="1">
        <v>32.974777221679688</v>
      </c>
      <c r="G78" s="1">
        <v>44.733726501464844</v>
      </c>
      <c r="H78" s="1">
        <v>47.667831420898438</v>
      </c>
      <c r="I78">
        <f t="shared" si="3"/>
        <v>7.2368951736989512E-3</v>
      </c>
      <c r="J78">
        <f t="shared" si="4"/>
        <v>2.3272175645446775E-2</v>
      </c>
    </row>
    <row r="79" spans="1:10">
      <c r="A79" s="1" t="s">
        <v>542</v>
      </c>
      <c r="B79" s="2">
        <v>41179</v>
      </c>
      <c r="C79" s="1" t="s">
        <v>57</v>
      </c>
      <c r="D79" s="1" t="s">
        <v>543</v>
      </c>
      <c r="E79">
        <v>3.1266309043763285</v>
      </c>
      <c r="F79" s="1">
        <v>26.089948654174805</v>
      </c>
      <c r="G79" s="1">
        <v>47.294612884521484</v>
      </c>
      <c r="H79" s="1">
        <v>5.5552506446838379</v>
      </c>
      <c r="I79">
        <f t="shared" si="3"/>
        <v>9.4746391041706911E-3</v>
      </c>
      <c r="J79">
        <f t="shared" si="4"/>
        <v>1.8062616803407667E-2</v>
      </c>
    </row>
    <row r="80" spans="1:10">
      <c r="A80" s="1" t="s">
        <v>544</v>
      </c>
      <c r="B80" s="2">
        <v>41179</v>
      </c>
      <c r="C80" s="1" t="s">
        <v>117</v>
      </c>
      <c r="D80" s="1" t="s">
        <v>543</v>
      </c>
      <c r="E80">
        <v>3.7115897952515984</v>
      </c>
      <c r="F80" s="1">
        <v>26.085865020751953</v>
      </c>
      <c r="G80" s="1">
        <v>47.477458953857422</v>
      </c>
      <c r="H80" s="1">
        <v>20.705287933349609</v>
      </c>
      <c r="I80">
        <f t="shared" si="3"/>
        <v>1.1247241803792721E-2</v>
      </c>
      <c r="J80">
        <f t="shared" si="4"/>
        <v>1.8224934502792358E-2</v>
      </c>
    </row>
    <row r="81" spans="1:10">
      <c r="A81" s="1" t="s">
        <v>577</v>
      </c>
      <c r="B81" s="2">
        <v>41179</v>
      </c>
      <c r="C81" s="1" t="s">
        <v>117</v>
      </c>
      <c r="D81" s="1" t="s">
        <v>543</v>
      </c>
      <c r="E81">
        <v>8.1102604260848974</v>
      </c>
      <c r="F81" s="1">
        <v>32.792823791503906</v>
      </c>
      <c r="G81" s="1">
        <v>44.968906402587891</v>
      </c>
      <c r="H81" s="1">
        <v>83.334037780761719</v>
      </c>
      <c r="I81">
        <f t="shared" si="3"/>
        <v>2.4576546745711809E-2</v>
      </c>
      <c r="J81">
        <f t="shared" si="4"/>
        <v>2.3535389427947997E-2</v>
      </c>
    </row>
    <row r="82" spans="1:10">
      <c r="A82" s="1" t="s">
        <v>574</v>
      </c>
      <c r="B82" s="2">
        <v>41179</v>
      </c>
      <c r="C82" s="1" t="s">
        <v>575</v>
      </c>
      <c r="D82" s="1" t="s">
        <v>543</v>
      </c>
      <c r="E82">
        <v>8.4848565619029639</v>
      </c>
      <c r="F82" s="1">
        <v>31.842605590820312</v>
      </c>
      <c r="G82" s="1">
        <v>46.851924896240234</v>
      </c>
      <c r="H82" s="1">
        <v>802.28875732421875</v>
      </c>
      <c r="I82">
        <f t="shared" si="3"/>
        <v>2.5711686551221101E-2</v>
      </c>
      <c r="J82">
        <f t="shared" si="4"/>
        <v>3.0716345312499997E-2</v>
      </c>
    </row>
    <row r="83" spans="1:10">
      <c r="A83" s="1" t="s">
        <v>576</v>
      </c>
      <c r="B83" s="2">
        <v>41179</v>
      </c>
      <c r="C83" s="1" t="s">
        <v>175</v>
      </c>
      <c r="D83" s="1" t="s">
        <v>543</v>
      </c>
      <c r="E83">
        <v>9.5659969346114728</v>
      </c>
      <c r="F83" s="1">
        <v>32.393505096435547</v>
      </c>
      <c r="G83" s="1">
        <v>45.609786987304688</v>
      </c>
      <c r="H83" s="1">
        <v>1543.032958984375</v>
      </c>
      <c r="I83">
        <f t="shared" si="3"/>
        <v>2.8987869498822642E-2</v>
      </c>
      <c r="J83">
        <f t="shared" si="4"/>
        <v>3.9170577769470215E-2</v>
      </c>
    </row>
    <row r="84" spans="1:10">
      <c r="A84" s="1" t="s">
        <v>614</v>
      </c>
      <c r="B84" s="2">
        <v>41180</v>
      </c>
      <c r="C84" s="1" t="s">
        <v>57</v>
      </c>
      <c r="D84" s="1" t="s">
        <v>543</v>
      </c>
      <c r="E84">
        <v>1.8755095732886928</v>
      </c>
      <c r="F84" s="1">
        <v>33.791145324707031</v>
      </c>
      <c r="G84" s="1">
        <v>39.184436798095703</v>
      </c>
      <c r="H84" s="1">
        <v>733.686767578125</v>
      </c>
      <c r="I84">
        <f t="shared" si="3"/>
        <v>5.6833623432990688E-3</v>
      </c>
      <c r="J84">
        <f t="shared" si="4"/>
        <v>3.131307604064941E-2</v>
      </c>
    </row>
    <row r="85" spans="1:10">
      <c r="A85" s="1" t="s">
        <v>587</v>
      </c>
      <c r="B85" s="2">
        <v>41180</v>
      </c>
      <c r="C85" s="1" t="s">
        <v>175</v>
      </c>
      <c r="D85" s="1" t="s">
        <v>543</v>
      </c>
      <c r="E85">
        <v>2.8793324858140905</v>
      </c>
      <c r="F85" s="1">
        <v>26.310178756713867</v>
      </c>
      <c r="G85" s="1">
        <v>47.148880004882812</v>
      </c>
      <c r="H85" s="1">
        <v>66.587661743164062</v>
      </c>
      <c r="I85">
        <f t="shared" si="3"/>
        <v>8.7252499570123956E-3</v>
      </c>
      <c r="J85">
        <f t="shared" si="4"/>
        <v>1.8879828855133056E-2</v>
      </c>
    </row>
    <row r="86" spans="1:10">
      <c r="A86" s="1" t="s">
        <v>615</v>
      </c>
      <c r="B86" s="2">
        <v>41180</v>
      </c>
      <c r="C86" s="1" t="s">
        <v>9</v>
      </c>
      <c r="D86" s="1" t="s">
        <v>543</v>
      </c>
      <c r="E86">
        <v>3.2313692629099284</v>
      </c>
      <c r="F86" s="1">
        <v>33.671932220458984</v>
      </c>
      <c r="G86" s="1">
        <v>39.474689483642578</v>
      </c>
      <c r="H86" s="1">
        <v>492.8486328125</v>
      </c>
      <c r="I86">
        <f t="shared" si="3"/>
        <v>9.7920280694240251E-3</v>
      </c>
      <c r="J86">
        <f t="shared" si="4"/>
        <v>2.8605683329772948E-2</v>
      </c>
    </row>
    <row r="87" spans="1:10">
      <c r="A87" s="1" t="s">
        <v>160</v>
      </c>
      <c r="B87" s="2">
        <v>41180</v>
      </c>
      <c r="C87" s="1" t="s">
        <v>117</v>
      </c>
      <c r="D87" s="1" t="s">
        <v>543</v>
      </c>
      <c r="E87">
        <v>5.5680077136650832</v>
      </c>
      <c r="F87" s="1">
        <v>33.708377838134766</v>
      </c>
      <c r="G87" s="1">
        <v>39.330806732177734</v>
      </c>
      <c r="H87" s="1">
        <v>799.0242919921875</v>
      </c>
      <c r="I87">
        <f t="shared" si="3"/>
        <v>1.6872750647469948E-2</v>
      </c>
      <c r="J87">
        <f t="shared" si="4"/>
        <v>3.1968145491027833E-2</v>
      </c>
    </row>
    <row r="88" spans="1:10">
      <c r="A88" s="1" t="s">
        <v>613</v>
      </c>
      <c r="B88" s="2">
        <v>41180</v>
      </c>
      <c r="C88" s="1" t="s">
        <v>175</v>
      </c>
      <c r="D88" s="1" t="s">
        <v>543</v>
      </c>
      <c r="E88">
        <v>8.5066769395639348</v>
      </c>
      <c r="F88" s="1">
        <v>33.513805389404297</v>
      </c>
      <c r="G88" s="1">
        <v>39.659797668457031</v>
      </c>
      <c r="H88" s="1">
        <v>336.73797607421875</v>
      </c>
      <c r="I88">
        <f t="shared" si="3"/>
        <v>2.5777808907769498E-2</v>
      </c>
      <c r="J88">
        <f t="shared" si="4"/>
        <v>2.6794969657897946E-2</v>
      </c>
    </row>
    <row r="89" spans="1:10">
      <c r="A89" s="1" t="s">
        <v>588</v>
      </c>
      <c r="B89" s="2">
        <v>41180</v>
      </c>
      <c r="C89" s="1" t="s">
        <v>215</v>
      </c>
      <c r="D89" s="1" t="s">
        <v>543</v>
      </c>
      <c r="E89">
        <v>9.6623796946657095</v>
      </c>
      <c r="F89" s="1">
        <v>26.703693389892578</v>
      </c>
      <c r="G89" s="1">
        <v>46.186927795410156</v>
      </c>
      <c r="H89" s="1">
        <v>822.53179931640625</v>
      </c>
      <c r="I89">
        <f t="shared" si="3"/>
        <v>2.9279938468683965E-2</v>
      </c>
      <c r="J89">
        <f t="shared" si="4"/>
        <v>2.7391145051574708E-2</v>
      </c>
    </row>
    <row r="90" spans="1:10">
      <c r="A90" s="1" t="s">
        <v>589</v>
      </c>
      <c r="B90" s="2">
        <v>41180</v>
      </c>
      <c r="C90" s="1" t="s">
        <v>235</v>
      </c>
      <c r="D90" s="1" t="s">
        <v>543</v>
      </c>
      <c r="E90">
        <v>14.024884850246439</v>
      </c>
      <c r="F90" s="1">
        <v>26.980484008789062</v>
      </c>
      <c r="G90" s="1">
        <v>45.505390167236328</v>
      </c>
      <c r="H90" s="1">
        <v>574.258544921875</v>
      </c>
      <c r="I90">
        <f t="shared" si="3"/>
        <v>4.2499651061352839E-2</v>
      </c>
      <c r="J90">
        <f t="shared" si="4"/>
        <v>2.487595210571289E-2</v>
      </c>
    </row>
    <row r="91" spans="1:10">
      <c r="A91" s="1" t="s">
        <v>556</v>
      </c>
      <c r="B91" s="2">
        <v>41179</v>
      </c>
      <c r="C91" s="1" t="s">
        <v>57</v>
      </c>
      <c r="D91" s="1" t="s">
        <v>554</v>
      </c>
      <c r="E91">
        <v>1.4010347279112056</v>
      </c>
      <c r="F91" s="1">
        <v>29.227319717407227</v>
      </c>
      <c r="G91" s="1">
        <v>51.727821350097656</v>
      </c>
      <c r="H91" s="1">
        <v>10.331355094909668</v>
      </c>
      <c r="I91">
        <f t="shared" si="3"/>
        <v>4.2455597815491079E-3</v>
      </c>
      <c r="J91">
        <f t="shared" si="4"/>
        <v>2.0279462375545503E-2</v>
      </c>
    </row>
    <row r="92" spans="1:10">
      <c r="A92" s="1" t="s">
        <v>555</v>
      </c>
      <c r="B92" s="2">
        <v>41179</v>
      </c>
      <c r="C92" s="1" t="s">
        <v>117</v>
      </c>
      <c r="D92" s="1" t="s">
        <v>554</v>
      </c>
      <c r="E92">
        <v>4.2859003394048987</v>
      </c>
      <c r="F92" s="1">
        <v>29.133943557739258</v>
      </c>
      <c r="G92" s="1">
        <v>52.190986633300781</v>
      </c>
      <c r="H92" s="1">
        <v>440.62631225585938</v>
      </c>
      <c r="I92">
        <f t="shared" si="3"/>
        <v>1.298757678607545E-2</v>
      </c>
      <c r="J92">
        <f t="shared" si="4"/>
        <v>2.4905247858428955E-2</v>
      </c>
    </row>
    <row r="93" spans="1:10">
      <c r="A93" s="1" t="s">
        <v>553</v>
      </c>
      <c r="B93" s="2">
        <v>41179</v>
      </c>
      <c r="C93" s="1" t="s">
        <v>175</v>
      </c>
      <c r="D93" s="1" t="s">
        <v>554</v>
      </c>
      <c r="E93">
        <v>7.117550243726801</v>
      </c>
      <c r="F93" s="1">
        <v>28.915214538574219</v>
      </c>
      <c r="G93" s="1">
        <v>53.076107025146484</v>
      </c>
      <c r="H93" s="1">
        <v>448.02389526367188</v>
      </c>
      <c r="I93">
        <f t="shared" si="3"/>
        <v>2.1568334071899394E-2</v>
      </c>
      <c r="J93">
        <f t="shared" si="4"/>
        <v>2.4834958489990233E-2</v>
      </c>
    </row>
    <row r="94" spans="1:10">
      <c r="A94" s="1" t="s">
        <v>634</v>
      </c>
      <c r="B94" s="2">
        <v>41233</v>
      </c>
      <c r="C94" s="1" t="s">
        <v>57</v>
      </c>
      <c r="D94" s="1" t="s">
        <v>554</v>
      </c>
      <c r="E94">
        <v>5.0151343729219512E-2</v>
      </c>
      <c r="F94" s="1">
        <v>19.740917205810547</v>
      </c>
      <c r="G94" s="1">
        <v>54.249011993408203</v>
      </c>
      <c r="H94" s="1">
        <v>18.541999816894531</v>
      </c>
      <c r="I94">
        <f t="shared" si="3"/>
        <v>1.5197376887642278E-4</v>
      </c>
      <c r="J94">
        <f t="shared" si="4"/>
        <v>1.3823340670013427E-2</v>
      </c>
    </row>
    <row r="95" spans="1:10">
      <c r="A95" s="1" t="s">
        <v>627</v>
      </c>
      <c r="B95" s="2">
        <v>41233</v>
      </c>
      <c r="C95" s="1" t="s">
        <v>57</v>
      </c>
      <c r="D95" s="1" t="s">
        <v>554</v>
      </c>
      <c r="E95">
        <v>0.74221463242001717</v>
      </c>
      <c r="F95" s="1">
        <v>17.732410430908203</v>
      </c>
      <c r="G95" s="1">
        <v>52.41021728515625</v>
      </c>
      <c r="H95" s="1">
        <v>20.581750869750977</v>
      </c>
      <c r="I95">
        <f t="shared" si="3"/>
        <v>2.2491352497576275E-3</v>
      </c>
      <c r="J95">
        <f t="shared" si="4"/>
        <v>1.2459704281806944E-2</v>
      </c>
    </row>
    <row r="96" spans="1:10">
      <c r="A96" s="1" t="s">
        <v>626</v>
      </c>
      <c r="B96" s="2">
        <v>41233</v>
      </c>
      <c r="C96" s="1" t="s">
        <v>117</v>
      </c>
      <c r="D96" s="1" t="s">
        <v>554</v>
      </c>
      <c r="E96">
        <v>0.75255941290002815</v>
      </c>
      <c r="F96" s="1">
        <v>17.720304489135742</v>
      </c>
      <c r="G96" s="1">
        <v>52.601520538330078</v>
      </c>
      <c r="H96" s="1">
        <v>603.47161865234375</v>
      </c>
      <c r="I96">
        <f t="shared" si="3"/>
        <v>2.2804830693940242E-3</v>
      </c>
      <c r="J96">
        <f t="shared" si="4"/>
        <v>1.8804850740814207E-2</v>
      </c>
    </row>
    <row r="97" spans="1:10">
      <c r="A97" s="1" t="s">
        <v>633</v>
      </c>
      <c r="B97" s="2">
        <v>41233</v>
      </c>
      <c r="C97" s="1" t="s">
        <v>117</v>
      </c>
      <c r="D97" s="1" t="s">
        <v>554</v>
      </c>
      <c r="E97">
        <v>0.93678640406411429</v>
      </c>
      <c r="F97" s="1">
        <v>19.657548904418945</v>
      </c>
      <c r="G97" s="1">
        <v>54.481494903564453</v>
      </c>
      <c r="H97" s="1">
        <v>666.85137939453125</v>
      </c>
      <c r="I97">
        <f t="shared" si="3"/>
        <v>2.8387466789821644E-3</v>
      </c>
      <c r="J97">
        <f t="shared" si="4"/>
        <v>2.0832388779449464E-2</v>
      </c>
    </row>
    <row r="98" spans="1:10">
      <c r="A98" s="1" t="s">
        <v>635</v>
      </c>
      <c r="B98" s="2">
        <v>41233</v>
      </c>
      <c r="C98" s="1" t="s">
        <v>9</v>
      </c>
      <c r="D98" s="1" t="s">
        <v>554</v>
      </c>
      <c r="E98">
        <v>1.2309525788354174</v>
      </c>
      <c r="F98" s="1">
        <v>19.744409561157227</v>
      </c>
      <c r="G98" s="1">
        <v>54.253986358642578</v>
      </c>
      <c r="H98" s="1">
        <v>7.634282112121582</v>
      </c>
      <c r="I98">
        <f t="shared" si="3"/>
        <v>3.7301593298042948E-3</v>
      </c>
      <c r="J98">
        <f t="shared" si="4"/>
        <v>1.3706856272220611E-2</v>
      </c>
    </row>
    <row r="99" spans="1:10">
      <c r="A99" s="1" t="s">
        <v>632</v>
      </c>
      <c r="B99" s="2">
        <v>41233</v>
      </c>
      <c r="C99" s="1" t="s">
        <v>175</v>
      </c>
      <c r="D99" s="1" t="s">
        <v>554</v>
      </c>
      <c r="E99">
        <v>2.4192069290390554</v>
      </c>
      <c r="F99" s="1">
        <v>19.579925537109375</v>
      </c>
      <c r="G99" s="1">
        <v>54.680667877197266</v>
      </c>
      <c r="H99" s="1">
        <v>1367.774658203125</v>
      </c>
      <c r="I99">
        <f t="shared" si="3"/>
        <v>7.3309300879971376E-3</v>
      </c>
      <c r="J99">
        <f t="shared" si="4"/>
        <v>2.8418892395019532E-2</v>
      </c>
    </row>
    <row r="100" spans="1:10">
      <c r="A100" s="1" t="s">
        <v>624</v>
      </c>
      <c r="B100" s="2">
        <v>41233</v>
      </c>
      <c r="C100" s="1" t="s">
        <v>625</v>
      </c>
      <c r="D100" s="1" t="s">
        <v>554</v>
      </c>
      <c r="E100">
        <v>3.9011428453040051</v>
      </c>
      <c r="F100" s="1">
        <v>17.587547302246094</v>
      </c>
      <c r="G100" s="1">
        <v>53.224784851074219</v>
      </c>
      <c r="H100" s="1">
        <v>999.646728515625</v>
      </c>
      <c r="I100">
        <f t="shared" si="3"/>
        <v>1.1821644985769712E-2</v>
      </c>
      <c r="J100">
        <f t="shared" si="4"/>
        <v>2.3031556979370118E-2</v>
      </c>
    </row>
    <row r="101" spans="1:10">
      <c r="A101" s="1" t="s">
        <v>623</v>
      </c>
      <c r="B101" s="2">
        <v>41233</v>
      </c>
      <c r="C101" s="1" t="s">
        <v>215</v>
      </c>
      <c r="D101" s="1" t="s">
        <v>554</v>
      </c>
      <c r="E101">
        <v>5.8004938869859073</v>
      </c>
      <c r="F101" s="1">
        <v>17.20081901550293</v>
      </c>
      <c r="G101" s="1">
        <v>54.707122802734375</v>
      </c>
      <c r="H101" s="1">
        <v>1171.0633544921875</v>
      </c>
      <c r="I101">
        <f t="shared" si="3"/>
        <v>1.7577254202987596E-2</v>
      </c>
      <c r="J101">
        <f t="shared" si="4"/>
        <v>2.4633155684661866E-2</v>
      </c>
    </row>
    <row r="102" spans="1:10">
      <c r="A102" s="1" t="s">
        <v>631</v>
      </c>
      <c r="B102" s="2">
        <v>41233</v>
      </c>
      <c r="C102" s="1" t="s">
        <v>215</v>
      </c>
      <c r="D102" s="1" t="s">
        <v>554</v>
      </c>
      <c r="E102">
        <v>6.5762795379579551</v>
      </c>
      <c r="F102" s="1">
        <v>19.477910995483398</v>
      </c>
      <c r="G102" s="1">
        <v>54.800506591796875</v>
      </c>
      <c r="H102" s="1">
        <v>683.61651611328125</v>
      </c>
      <c r="I102">
        <f t="shared" si="3"/>
        <v>1.9928119811993803E-2</v>
      </c>
      <c r="J102">
        <f t="shared" si="4"/>
        <v>2.089117861251831E-2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3"/>
  <sheetViews>
    <sheetView workbookViewId="0">
      <selection activeCell="A2" sqref="A2:J63"/>
    </sheetView>
  </sheetViews>
  <sheetFormatPr baseColWidth="10" defaultRowHeight="15" x14ac:dyDescent="0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515</v>
      </c>
      <c r="J1" s="1" t="s">
        <v>535</v>
      </c>
    </row>
    <row r="2" spans="1:10">
      <c r="A2" s="1" t="s">
        <v>481</v>
      </c>
      <c r="B2" s="2">
        <v>40724</v>
      </c>
      <c r="C2" s="1" t="s">
        <v>308</v>
      </c>
      <c r="D2" s="1" t="s">
        <v>241</v>
      </c>
      <c r="E2">
        <v>2.3028101624976949</v>
      </c>
      <c r="F2" s="1">
        <v>34.166053771972656</v>
      </c>
      <c r="G2" s="1">
        <v>33.046623229980469</v>
      </c>
      <c r="H2" s="1">
        <v>8.6093606948852539</v>
      </c>
      <c r="I2">
        <f t="shared" ref="I2:I33" si="0">(E2/10000)/0.0398</f>
        <v>5.7859551821550122E-3</v>
      </c>
      <c r="J2">
        <f>(0.00058*F2)+(0.00002*H2)</f>
        <v>1.9988498401641845E-2</v>
      </c>
    </row>
    <row r="3" spans="1:10">
      <c r="A3" s="1" t="s">
        <v>440</v>
      </c>
      <c r="B3" s="2">
        <v>40724</v>
      </c>
      <c r="C3" s="1" t="s">
        <v>308</v>
      </c>
      <c r="D3" s="1" t="s">
        <v>241</v>
      </c>
      <c r="E3">
        <v>8.0480031009072519</v>
      </c>
      <c r="F3" s="1">
        <v>38.985034942626953</v>
      </c>
      <c r="G3" s="1">
        <v>35.050945281982422</v>
      </c>
      <c r="H3" s="1">
        <v>59.767490386962891</v>
      </c>
      <c r="I3">
        <f t="shared" si="0"/>
        <v>2.0221113318862439E-2</v>
      </c>
      <c r="J3">
        <f t="shared" ref="J3:J63" si="1">(0.00058*F3)+(0.00002*H3)</f>
        <v>2.3806670074462893E-2</v>
      </c>
    </row>
    <row r="4" spans="1:10">
      <c r="A4" s="1" t="s">
        <v>483</v>
      </c>
      <c r="B4" s="2">
        <v>40724</v>
      </c>
      <c r="C4" s="1" t="s">
        <v>308</v>
      </c>
      <c r="D4" s="1" t="s">
        <v>241</v>
      </c>
      <c r="E4">
        <v>10.591352490380249</v>
      </c>
      <c r="F4" s="1">
        <v>33.484508514404297</v>
      </c>
      <c r="G4" s="1">
        <v>34.734024047851562</v>
      </c>
      <c r="H4" s="1">
        <v>57.914402008056641</v>
      </c>
      <c r="I4">
        <f t="shared" si="0"/>
        <v>2.6611438418040825E-2</v>
      </c>
      <c r="J4">
        <f t="shared" si="1"/>
        <v>2.0579302978515623E-2</v>
      </c>
    </row>
    <row r="5" spans="1:10">
      <c r="A5" s="1" t="s">
        <v>482</v>
      </c>
      <c r="B5" s="2">
        <v>40724</v>
      </c>
      <c r="C5" s="1" t="s">
        <v>306</v>
      </c>
      <c r="D5" s="1" t="s">
        <v>241</v>
      </c>
      <c r="E5">
        <v>12.46341896759893</v>
      </c>
      <c r="F5" s="1">
        <v>33.347812652587891</v>
      </c>
      <c r="G5" s="1">
        <v>35.002071380615234</v>
      </c>
      <c r="H5" s="1">
        <v>1514.044921875</v>
      </c>
      <c r="I5">
        <f t="shared" si="0"/>
        <v>3.1315123034168162E-2</v>
      </c>
      <c r="J5">
        <f t="shared" si="1"/>
        <v>4.962262977600098E-2</v>
      </c>
    </row>
    <row r="6" spans="1:10">
      <c r="A6" s="1" t="s">
        <v>484</v>
      </c>
      <c r="B6" s="2">
        <v>40724</v>
      </c>
      <c r="C6" s="1" t="s">
        <v>306</v>
      </c>
      <c r="D6" s="1" t="s">
        <v>241</v>
      </c>
      <c r="E6">
        <v>14.216670274996334</v>
      </c>
      <c r="F6" s="1">
        <v>33.841144561767578</v>
      </c>
      <c r="G6" s="1">
        <v>33.854118347167969</v>
      </c>
      <c r="H6" s="1">
        <v>1798.93994140625</v>
      </c>
      <c r="I6">
        <f t="shared" si="0"/>
        <v>3.5720277072855106E-2</v>
      </c>
      <c r="J6">
        <f t="shared" si="1"/>
        <v>5.5606662673950202E-2</v>
      </c>
    </row>
    <row r="7" spans="1:10">
      <c r="A7" s="1" t="s">
        <v>439</v>
      </c>
      <c r="B7" s="2">
        <v>40724</v>
      </c>
      <c r="C7" s="1" t="s">
        <v>306</v>
      </c>
      <c r="D7" s="1" t="s">
        <v>241</v>
      </c>
      <c r="E7">
        <v>25.788428114080549</v>
      </c>
      <c r="F7" s="1">
        <v>38.705875396728516</v>
      </c>
      <c r="G7" s="1">
        <v>35.762966156005859</v>
      </c>
      <c r="H7" s="1">
        <v>1572.70947265625</v>
      </c>
      <c r="I7">
        <f t="shared" si="0"/>
        <v>6.4795045512765201E-2</v>
      </c>
      <c r="J7">
        <f t="shared" si="1"/>
        <v>5.3903597183227542E-2</v>
      </c>
    </row>
    <row r="8" spans="1:10">
      <c r="A8" s="1" t="s">
        <v>424</v>
      </c>
      <c r="B8" s="2">
        <v>40731</v>
      </c>
      <c r="C8" s="1" t="s">
        <v>308</v>
      </c>
      <c r="D8" s="1" t="s">
        <v>241</v>
      </c>
      <c r="E8">
        <v>0.12420108448038306</v>
      </c>
      <c r="F8" s="1">
        <v>35.4808349609375</v>
      </c>
      <c r="G8" s="1">
        <v>42.595184326171875</v>
      </c>
      <c r="H8" s="1">
        <v>18.086189270019531</v>
      </c>
      <c r="I8">
        <f t="shared" si="0"/>
        <v>3.1206302633262072E-4</v>
      </c>
      <c r="J8">
        <f t="shared" si="1"/>
        <v>2.0940608062744143E-2</v>
      </c>
    </row>
    <row r="9" spans="1:10">
      <c r="A9" s="1" t="s">
        <v>421</v>
      </c>
      <c r="B9" s="2">
        <v>40731</v>
      </c>
      <c r="C9" s="1" t="s">
        <v>308</v>
      </c>
      <c r="D9" s="1" t="s">
        <v>241</v>
      </c>
      <c r="E9">
        <v>0.52056373720021587</v>
      </c>
      <c r="F9" s="1">
        <v>32.208595275878906</v>
      </c>
      <c r="G9" s="1">
        <v>46.214332580566406</v>
      </c>
      <c r="H9" s="1">
        <v>36.847774505615234</v>
      </c>
      <c r="I9">
        <f t="shared" si="0"/>
        <v>1.3079490884427534E-3</v>
      </c>
      <c r="J9">
        <f t="shared" si="1"/>
        <v>1.941794075012207E-2</v>
      </c>
    </row>
    <row r="10" spans="1:10">
      <c r="A10" s="1" t="s">
        <v>423</v>
      </c>
      <c r="B10" s="2">
        <v>40731</v>
      </c>
      <c r="C10" s="1" t="s">
        <v>308</v>
      </c>
      <c r="D10" s="1" t="s">
        <v>241</v>
      </c>
      <c r="E10">
        <v>0.67980179419534681</v>
      </c>
      <c r="F10" s="1">
        <v>34.673717498779297</v>
      </c>
      <c r="G10" s="1">
        <v>44.551536560058594</v>
      </c>
      <c r="H10" s="1">
        <v>27.021577835083008</v>
      </c>
      <c r="I10">
        <f t="shared" si="0"/>
        <v>1.7080447090335347E-3</v>
      </c>
      <c r="J10">
        <f t="shared" si="1"/>
        <v>2.0651187705993654E-2</v>
      </c>
    </row>
    <row r="11" spans="1:10">
      <c r="A11" s="1" t="s">
        <v>339</v>
      </c>
      <c r="B11" s="2">
        <v>40731</v>
      </c>
      <c r="C11" s="1" t="s">
        <v>308</v>
      </c>
      <c r="D11" s="1" t="s">
        <v>241</v>
      </c>
      <c r="E11">
        <v>2.8196050084324691</v>
      </c>
      <c r="F11" s="1">
        <v>40.917579650878906</v>
      </c>
      <c r="G11" s="1">
        <v>40.166465759277344</v>
      </c>
      <c r="H11" s="1">
        <v>28.350484848022461</v>
      </c>
      <c r="I11">
        <f t="shared" si="0"/>
        <v>7.0844346945539418E-3</v>
      </c>
      <c r="J11">
        <f t="shared" si="1"/>
        <v>2.4299205894470214E-2</v>
      </c>
    </row>
    <row r="12" spans="1:10">
      <c r="A12" s="1" t="s">
        <v>420</v>
      </c>
      <c r="B12" s="2">
        <v>40731</v>
      </c>
      <c r="C12" s="1" t="s">
        <v>306</v>
      </c>
      <c r="D12" s="1" t="s">
        <v>241</v>
      </c>
      <c r="E12">
        <v>11.176152697590455</v>
      </c>
      <c r="F12" s="1">
        <v>32.094223022460938</v>
      </c>
      <c r="G12" s="1">
        <v>46.223335266113281</v>
      </c>
      <c r="H12" s="1">
        <v>533.30584716796875</v>
      </c>
      <c r="I12">
        <f t="shared" si="0"/>
        <v>2.8080785672337828E-2</v>
      </c>
      <c r="J12">
        <f t="shared" si="1"/>
        <v>2.928076629638672E-2</v>
      </c>
    </row>
    <row r="13" spans="1:10">
      <c r="A13" s="1" t="s">
        <v>422</v>
      </c>
      <c r="B13" s="2">
        <v>40731</v>
      </c>
      <c r="C13" s="1" t="s">
        <v>306</v>
      </c>
      <c r="D13" s="1" t="s">
        <v>241</v>
      </c>
      <c r="E13">
        <v>11.884484355924823</v>
      </c>
      <c r="F13" s="1">
        <v>34.406707763671875</v>
      </c>
      <c r="G13" s="1">
        <v>44.64306640625</v>
      </c>
      <c r="H13" s="1">
        <v>1287.3787841796875</v>
      </c>
      <c r="I13">
        <f t="shared" si="0"/>
        <v>2.9860513457097539E-2</v>
      </c>
      <c r="J13">
        <f t="shared" si="1"/>
        <v>4.5703466186523441E-2</v>
      </c>
    </row>
    <row r="14" spans="1:10">
      <c r="A14" s="1" t="s">
        <v>425</v>
      </c>
      <c r="B14" s="2">
        <v>40731</v>
      </c>
      <c r="C14" s="1" t="s">
        <v>306</v>
      </c>
      <c r="D14" s="1" t="s">
        <v>241</v>
      </c>
      <c r="E14">
        <v>12.782019537706113</v>
      </c>
      <c r="F14" s="1">
        <v>35.673980712890625</v>
      </c>
      <c r="G14" s="1">
        <v>41.5621337890625</v>
      </c>
      <c r="H14" s="1">
        <v>1270.94384765625</v>
      </c>
      <c r="I14">
        <f t="shared" si="0"/>
        <v>3.211562697916108E-2</v>
      </c>
      <c r="J14">
        <f t="shared" si="1"/>
        <v>4.610978576660156E-2</v>
      </c>
    </row>
    <row r="15" spans="1:10">
      <c r="A15" s="1" t="s">
        <v>338</v>
      </c>
      <c r="B15" s="2">
        <v>40731</v>
      </c>
      <c r="C15" s="1" t="s">
        <v>306</v>
      </c>
      <c r="D15" s="1" t="s">
        <v>241</v>
      </c>
      <c r="E15">
        <v>20.763923410845685</v>
      </c>
      <c r="F15" s="1">
        <v>40.668834686279297</v>
      </c>
      <c r="G15" s="1">
        <v>40.659992218017578</v>
      </c>
      <c r="H15" s="1">
        <v>1514.8209228515625</v>
      </c>
      <c r="I15">
        <f t="shared" si="0"/>
        <v>5.2170661836295686E-2</v>
      </c>
      <c r="J15">
        <f t="shared" si="1"/>
        <v>5.3884342575073241E-2</v>
      </c>
    </row>
    <row r="16" spans="1:10">
      <c r="A16" s="1" t="s">
        <v>385</v>
      </c>
      <c r="B16" s="2">
        <v>40732</v>
      </c>
      <c r="C16" s="1" t="s">
        <v>308</v>
      </c>
      <c r="D16" s="1" t="s">
        <v>241</v>
      </c>
      <c r="E16">
        <v>6.098353783429606E-2</v>
      </c>
      <c r="F16" s="1">
        <v>39.959438323974609</v>
      </c>
      <c r="G16" s="1">
        <v>51.896949768066406</v>
      </c>
      <c r="H16" s="1">
        <v>9.6435480117797852</v>
      </c>
      <c r="I16">
        <f t="shared" si="0"/>
        <v>1.5322496943290467E-4</v>
      </c>
      <c r="J16">
        <f t="shared" si="1"/>
        <v>2.3369345188140871E-2</v>
      </c>
    </row>
    <row r="17" spans="1:15">
      <c r="A17" s="1" t="s">
        <v>307</v>
      </c>
      <c r="B17" s="2">
        <v>40732</v>
      </c>
      <c r="C17" s="1" t="s">
        <v>308</v>
      </c>
      <c r="D17" s="1" t="s">
        <v>241</v>
      </c>
      <c r="E17">
        <v>0.5362566763468789</v>
      </c>
      <c r="F17" s="1">
        <v>34.494739532470703</v>
      </c>
      <c r="G17" s="1">
        <v>51.769191741943359</v>
      </c>
      <c r="H17" s="1">
        <v>4.0424652099609375</v>
      </c>
      <c r="I17">
        <f t="shared" si="0"/>
        <v>1.3473785837861279E-3</v>
      </c>
      <c r="J17">
        <f t="shared" si="1"/>
        <v>2.0087798233032226E-2</v>
      </c>
    </row>
    <row r="18" spans="1:15">
      <c r="A18" s="1" t="s">
        <v>383</v>
      </c>
      <c r="B18" s="2">
        <v>40732</v>
      </c>
      <c r="C18" s="1" t="s">
        <v>308</v>
      </c>
      <c r="D18" s="1" t="s">
        <v>241</v>
      </c>
      <c r="E18">
        <v>2.339954821155342</v>
      </c>
      <c r="F18" s="1">
        <v>38.548614501953125</v>
      </c>
      <c r="G18" s="1">
        <v>51.87762451171875</v>
      </c>
      <c r="H18" s="1">
        <v>28.798376083374023</v>
      </c>
      <c r="I18">
        <f t="shared" si="0"/>
        <v>5.8792834702395529E-3</v>
      </c>
      <c r="J18">
        <f t="shared" si="1"/>
        <v>2.2934163932800292E-2</v>
      </c>
    </row>
    <row r="19" spans="1:15">
      <c r="A19" s="1" t="s">
        <v>310</v>
      </c>
      <c r="B19" s="2">
        <v>40732</v>
      </c>
      <c r="C19" s="1" t="s">
        <v>308</v>
      </c>
      <c r="D19" s="1" t="s">
        <v>241</v>
      </c>
      <c r="E19">
        <v>3.7558086073991128</v>
      </c>
      <c r="F19" s="1">
        <v>36.966560363769531</v>
      </c>
      <c r="G19" s="1">
        <v>49.385322570800781</v>
      </c>
      <c r="H19" s="1">
        <v>20.548652648925781</v>
      </c>
      <c r="I19">
        <f t="shared" si="0"/>
        <v>9.436705043716364E-3</v>
      </c>
      <c r="J19">
        <f t="shared" si="1"/>
        <v>2.1851578063964844E-2</v>
      </c>
    </row>
    <row r="20" spans="1:15">
      <c r="A20" s="1" t="s">
        <v>305</v>
      </c>
      <c r="B20" s="2">
        <v>40732</v>
      </c>
      <c r="C20" s="1" t="s">
        <v>306</v>
      </c>
      <c r="D20" s="1" t="s">
        <v>241</v>
      </c>
      <c r="E20">
        <v>8.0746131062922135</v>
      </c>
      <c r="F20" s="1">
        <v>34.272754669189453</v>
      </c>
      <c r="G20" s="1">
        <v>52.321052551269531</v>
      </c>
      <c r="H20" s="1">
        <v>1230.2191162109375</v>
      </c>
      <c r="I20">
        <f t="shared" si="0"/>
        <v>2.0287972628874908E-2</v>
      </c>
      <c r="J20">
        <f t="shared" si="1"/>
        <v>4.4482580032348631E-2</v>
      </c>
    </row>
    <row r="21" spans="1:15">
      <c r="A21" s="1" t="s">
        <v>382</v>
      </c>
      <c r="B21" s="2">
        <v>40732</v>
      </c>
      <c r="C21" s="1" t="s">
        <v>306</v>
      </c>
      <c r="D21" s="1" t="s">
        <v>241</v>
      </c>
      <c r="E21">
        <v>9.8901692153917313</v>
      </c>
      <c r="F21" s="1">
        <v>38.111454010009766</v>
      </c>
      <c r="G21" s="1">
        <v>51.776302337646484</v>
      </c>
      <c r="H21" s="1">
        <v>1356.5450439453125</v>
      </c>
      <c r="I21">
        <f t="shared" si="0"/>
        <v>2.4849671395456612E-2</v>
      </c>
      <c r="J21">
        <f t="shared" si="1"/>
        <v>4.923554420471192E-2</v>
      </c>
    </row>
    <row r="22" spans="1:15">
      <c r="A22" s="1" t="s">
        <v>384</v>
      </c>
      <c r="B22" s="2">
        <v>40732</v>
      </c>
      <c r="C22" s="1" t="s">
        <v>306</v>
      </c>
      <c r="D22" s="1" t="s">
        <v>241</v>
      </c>
      <c r="E22">
        <v>14.204169560765111</v>
      </c>
      <c r="F22" s="1">
        <v>39.982948303222656</v>
      </c>
      <c r="G22" s="1">
        <v>52.264434814453125</v>
      </c>
      <c r="H22" s="1">
        <v>1778.993896484375</v>
      </c>
      <c r="I22">
        <f t="shared" si="0"/>
        <v>3.5688868243128419E-2</v>
      </c>
      <c r="J22">
        <f t="shared" si="1"/>
        <v>5.8769987945556643E-2</v>
      </c>
    </row>
    <row r="23" spans="1:15">
      <c r="A23" s="1" t="s">
        <v>309</v>
      </c>
      <c r="B23" s="2">
        <v>40732</v>
      </c>
      <c r="C23" s="1" t="s">
        <v>306</v>
      </c>
      <c r="D23" s="1" t="s">
        <v>241</v>
      </c>
      <c r="E23">
        <v>17.301917593220072</v>
      </c>
      <c r="F23" s="1">
        <v>36.364383697509766</v>
      </c>
      <c r="G23" s="1">
        <v>50.670116424560547</v>
      </c>
      <c r="H23" s="1">
        <v>1629.532958984375</v>
      </c>
      <c r="I23">
        <f t="shared" si="0"/>
        <v>4.3472154756834351E-2</v>
      </c>
      <c r="J23">
        <f t="shared" si="1"/>
        <v>5.3682001724243165E-2</v>
      </c>
    </row>
    <row r="24" spans="1:15">
      <c r="A24" s="1" t="s">
        <v>311</v>
      </c>
      <c r="B24" s="2">
        <v>40732</v>
      </c>
      <c r="C24" s="1" t="s">
        <v>306</v>
      </c>
      <c r="D24" s="1" t="s">
        <v>241</v>
      </c>
      <c r="E24">
        <v>18.360368713222581</v>
      </c>
      <c r="F24" s="1">
        <v>38.649982452392578</v>
      </c>
      <c r="G24" s="1">
        <v>47.468204498291016</v>
      </c>
      <c r="H24" s="1">
        <v>1561.7659912109375</v>
      </c>
      <c r="I24">
        <f t="shared" si="0"/>
        <v>4.6131579681463773E-2</v>
      </c>
      <c r="J24">
        <f t="shared" si="1"/>
        <v>5.3652309646606444E-2</v>
      </c>
    </row>
    <row r="25" spans="1:15">
      <c r="A25" s="1" t="s">
        <v>459</v>
      </c>
      <c r="B25" s="2">
        <v>40738</v>
      </c>
      <c r="C25" s="1" t="s">
        <v>308</v>
      </c>
      <c r="D25" s="1" t="s">
        <v>241</v>
      </c>
      <c r="E25">
        <v>0.28922044817117304</v>
      </c>
      <c r="F25" s="1">
        <v>29.308679580688477</v>
      </c>
      <c r="G25" s="1">
        <v>47.587421417236328</v>
      </c>
      <c r="H25" s="1">
        <v>10.849493026733398</v>
      </c>
      <c r="I25">
        <f t="shared" si="0"/>
        <v>7.2668454314365083E-4</v>
      </c>
      <c r="J25">
        <f t="shared" si="1"/>
        <v>1.7216024017333985E-2</v>
      </c>
      <c r="O25" t="s">
        <v>659</v>
      </c>
    </row>
    <row r="26" spans="1:15">
      <c r="A26" s="1" t="s">
        <v>461</v>
      </c>
      <c r="B26" s="2">
        <v>40738</v>
      </c>
      <c r="C26" s="1" t="s">
        <v>308</v>
      </c>
      <c r="D26" s="1" t="s">
        <v>241</v>
      </c>
      <c r="E26">
        <v>0.83571205794247494</v>
      </c>
      <c r="F26" s="1">
        <v>31.037824630737305</v>
      </c>
      <c r="G26" s="1">
        <v>48.934959411621094</v>
      </c>
      <c r="H26" s="1">
        <v>30.857950210571289</v>
      </c>
      <c r="I26">
        <f t="shared" si="0"/>
        <v>2.0997790400564694E-3</v>
      </c>
      <c r="J26">
        <f t="shared" si="1"/>
        <v>1.8619097290039063E-2</v>
      </c>
    </row>
    <row r="27" spans="1:15">
      <c r="A27" s="1" t="s">
        <v>453</v>
      </c>
      <c r="B27" s="2">
        <v>40738</v>
      </c>
      <c r="C27" s="1" t="s">
        <v>308</v>
      </c>
      <c r="D27" s="1" t="s">
        <v>241</v>
      </c>
      <c r="E27">
        <v>0.8376598421091338</v>
      </c>
      <c r="F27" s="1">
        <v>25.227436065673828</v>
      </c>
      <c r="G27" s="1">
        <v>53.6922607421875</v>
      </c>
      <c r="H27" s="1">
        <v>9.4122762680053711</v>
      </c>
      <c r="I27">
        <f t="shared" si="0"/>
        <v>2.1046729701234518E-3</v>
      </c>
      <c r="J27">
        <f t="shared" si="1"/>
        <v>1.4820158443450929E-2</v>
      </c>
    </row>
    <row r="28" spans="1:15">
      <c r="A28" s="1" t="s">
        <v>456</v>
      </c>
      <c r="B28" s="2">
        <v>40738</v>
      </c>
      <c r="C28" s="1" t="s">
        <v>308</v>
      </c>
      <c r="D28" s="1" t="s">
        <v>241</v>
      </c>
      <c r="E28">
        <v>0.93701178699736365</v>
      </c>
      <c r="F28" s="1">
        <v>26.658815383911133</v>
      </c>
      <c r="G28" s="1">
        <v>49.252681732177734</v>
      </c>
      <c r="H28" s="1">
        <v>6.4576587677001953</v>
      </c>
      <c r="I28">
        <f t="shared" si="0"/>
        <v>2.3543009723551848E-3</v>
      </c>
      <c r="J28">
        <f t="shared" si="1"/>
        <v>1.5591266098022461E-2</v>
      </c>
    </row>
    <row r="29" spans="1:15">
      <c r="A29" s="1" t="s">
        <v>458</v>
      </c>
      <c r="B29" s="2">
        <v>40738</v>
      </c>
      <c r="C29" s="1" t="s">
        <v>308</v>
      </c>
      <c r="D29" s="1" t="s">
        <v>241</v>
      </c>
      <c r="E29">
        <v>1.6296661286061709</v>
      </c>
      <c r="F29" s="1">
        <v>27.861669540405273</v>
      </c>
      <c r="G29" s="1">
        <v>48.016532897949219</v>
      </c>
      <c r="H29" s="1">
        <v>4.289154052734375</v>
      </c>
      <c r="I29">
        <f t="shared" si="0"/>
        <v>4.0946385140858558E-3</v>
      </c>
      <c r="J29">
        <f t="shared" si="1"/>
        <v>1.6245551414489745E-2</v>
      </c>
    </row>
    <row r="30" spans="1:15">
      <c r="A30" s="1" t="s">
        <v>455</v>
      </c>
      <c r="B30" s="2">
        <v>40738</v>
      </c>
      <c r="C30" s="1" t="s">
        <v>306</v>
      </c>
      <c r="D30" s="1" t="s">
        <v>241</v>
      </c>
      <c r="E30">
        <v>8.5713388295666224</v>
      </c>
      <c r="F30" s="1">
        <v>26.479852676391602</v>
      </c>
      <c r="G30" s="1">
        <v>49.751613616943359</v>
      </c>
      <c r="H30" s="1">
        <v>581.0753173828125</v>
      </c>
      <c r="I30">
        <f t="shared" si="0"/>
        <v>2.1536027209966387E-2</v>
      </c>
      <c r="J30">
        <f t="shared" si="1"/>
        <v>2.697982089996338E-2</v>
      </c>
    </row>
    <row r="31" spans="1:15">
      <c r="A31" s="1" t="s">
        <v>454</v>
      </c>
      <c r="B31" s="2">
        <v>40738</v>
      </c>
      <c r="C31" s="1" t="s">
        <v>306</v>
      </c>
      <c r="D31" s="1" t="s">
        <v>241</v>
      </c>
      <c r="E31">
        <v>10.252963646761579</v>
      </c>
      <c r="F31" s="1">
        <v>25.608108520507812</v>
      </c>
      <c r="G31" s="1">
        <v>52.151176452636719</v>
      </c>
      <c r="H31" s="1">
        <v>1096.4383544921875</v>
      </c>
      <c r="I31">
        <f t="shared" si="0"/>
        <v>2.5761215192868288E-2</v>
      </c>
      <c r="J31">
        <f t="shared" si="1"/>
        <v>3.6781470031738282E-2</v>
      </c>
    </row>
    <row r="32" spans="1:15">
      <c r="A32" s="1" t="s">
        <v>457</v>
      </c>
      <c r="B32" s="2">
        <v>40738</v>
      </c>
      <c r="C32" s="1" t="s">
        <v>306</v>
      </c>
      <c r="D32" s="1" t="s">
        <v>241</v>
      </c>
      <c r="E32">
        <v>12.449314475329111</v>
      </c>
      <c r="F32" s="1">
        <v>27.525156021118164</v>
      </c>
      <c r="G32" s="1">
        <v>48.844627380371094</v>
      </c>
      <c r="H32" s="1">
        <v>1205.6646728515625</v>
      </c>
      <c r="I32">
        <f t="shared" si="0"/>
        <v>3.1279684611379671E-2</v>
      </c>
      <c r="J32">
        <f t="shared" si="1"/>
        <v>4.0077883949279788E-2</v>
      </c>
    </row>
    <row r="33" spans="1:10">
      <c r="A33" s="1" t="s">
        <v>462</v>
      </c>
      <c r="B33" s="2">
        <v>40738</v>
      </c>
      <c r="C33" s="1" t="s">
        <v>306</v>
      </c>
      <c r="D33" s="1" t="s">
        <v>241</v>
      </c>
      <c r="E33">
        <v>13.735943597987955</v>
      </c>
      <c r="F33" s="1">
        <v>32.710975646972656</v>
      </c>
      <c r="G33" s="1">
        <v>48.18695068359375</v>
      </c>
      <c r="H33" s="1">
        <v>1722.2340087890625</v>
      </c>
      <c r="I33">
        <f t="shared" si="0"/>
        <v>3.4512421100472243E-2</v>
      </c>
      <c r="J33">
        <f t="shared" si="1"/>
        <v>5.3417046051025395E-2</v>
      </c>
    </row>
    <row r="34" spans="1:10">
      <c r="A34" s="1" t="s">
        <v>460</v>
      </c>
      <c r="B34" s="2">
        <v>40738</v>
      </c>
      <c r="C34" s="1" t="s">
        <v>306</v>
      </c>
      <c r="D34" s="1" t="s">
        <v>241</v>
      </c>
      <c r="E34">
        <v>19.336020770305872</v>
      </c>
      <c r="F34" s="1">
        <v>30.416984558105469</v>
      </c>
      <c r="G34" s="1">
        <v>44.99908447265625</v>
      </c>
      <c r="H34" s="1">
        <v>1657.7286376953125</v>
      </c>
      <c r="I34">
        <f t="shared" ref="I34:I63" si="2">(E34/10000)/0.0398</f>
        <v>4.8582966759562488E-2</v>
      </c>
      <c r="J34">
        <f t="shared" si="1"/>
        <v>5.0796423797607418E-2</v>
      </c>
    </row>
    <row r="35" spans="1:10">
      <c r="A35" s="1" t="s">
        <v>364</v>
      </c>
      <c r="B35" s="2">
        <v>40745</v>
      </c>
      <c r="C35" s="1" t="s">
        <v>308</v>
      </c>
      <c r="D35" s="1" t="s">
        <v>241</v>
      </c>
      <c r="E35">
        <v>0.12550659985533899</v>
      </c>
      <c r="F35" s="1">
        <v>37.751277923583984</v>
      </c>
      <c r="G35" s="1">
        <v>41.003314971923828</v>
      </c>
      <c r="H35" s="1">
        <v>7.2845468521118164</v>
      </c>
      <c r="I35">
        <f t="shared" si="2"/>
        <v>3.153432157169321E-4</v>
      </c>
      <c r="J35">
        <f t="shared" si="1"/>
        <v>2.2041432132720949E-2</v>
      </c>
    </row>
    <row r="36" spans="1:10">
      <c r="A36" s="1" t="s">
        <v>362</v>
      </c>
      <c r="B36" s="2">
        <v>40745</v>
      </c>
      <c r="C36" s="1" t="s">
        <v>308</v>
      </c>
      <c r="D36" s="1" t="s">
        <v>241</v>
      </c>
      <c r="E36">
        <v>0.93308872752496808</v>
      </c>
      <c r="F36" s="1">
        <v>35.324897766113281</v>
      </c>
      <c r="G36" s="1">
        <v>47.119434356689453</v>
      </c>
      <c r="H36" s="1">
        <v>11.080944061279297</v>
      </c>
      <c r="I36">
        <f t="shared" si="2"/>
        <v>2.3444440390074576E-3</v>
      </c>
      <c r="J36">
        <f t="shared" si="1"/>
        <v>2.0710059585571289E-2</v>
      </c>
    </row>
    <row r="37" spans="1:10">
      <c r="A37" s="1" t="s">
        <v>360</v>
      </c>
      <c r="B37" s="2">
        <v>40745</v>
      </c>
      <c r="C37" s="1" t="s">
        <v>308</v>
      </c>
      <c r="D37" s="1" t="s">
        <v>241</v>
      </c>
      <c r="E37">
        <v>4.6768017273726432</v>
      </c>
      <c r="F37" s="1">
        <v>34.353378295898438</v>
      </c>
      <c r="G37" s="1">
        <v>48.647811889648438</v>
      </c>
      <c r="H37" s="1">
        <v>52.234153747558594</v>
      </c>
      <c r="I37">
        <f t="shared" si="2"/>
        <v>1.1750758108976489E-2</v>
      </c>
      <c r="J37">
        <f t="shared" si="1"/>
        <v>2.0969642486572265E-2</v>
      </c>
    </row>
    <row r="38" spans="1:10">
      <c r="A38" s="1" t="s">
        <v>359</v>
      </c>
      <c r="B38" s="2">
        <v>40745</v>
      </c>
      <c r="C38" s="1" t="s">
        <v>306</v>
      </c>
      <c r="D38" s="1" t="s">
        <v>241</v>
      </c>
      <c r="E38">
        <v>10.917983607692388</v>
      </c>
      <c r="F38" s="1">
        <v>34.177291870117188</v>
      </c>
      <c r="G38" s="1">
        <v>48.570568084716797</v>
      </c>
      <c r="H38" s="1">
        <v>167.93284606933594</v>
      </c>
      <c r="I38">
        <f t="shared" si="2"/>
        <v>2.743211961731756E-2</v>
      </c>
      <c r="J38">
        <f t="shared" si="1"/>
        <v>2.3181486206054688E-2</v>
      </c>
    </row>
    <row r="39" spans="1:10">
      <c r="A39" s="1" t="s">
        <v>361</v>
      </c>
      <c r="B39" s="2">
        <v>40745</v>
      </c>
      <c r="C39" s="1" t="s">
        <v>306</v>
      </c>
      <c r="D39" s="1" t="s">
        <v>241</v>
      </c>
      <c r="E39">
        <v>14.183068592607347</v>
      </c>
      <c r="F39" s="1">
        <v>35.427581787109375</v>
      </c>
      <c r="G39" s="1">
        <v>47.330707550048828</v>
      </c>
      <c r="H39" s="1">
        <v>1119.559326171875</v>
      </c>
      <c r="I39">
        <f t="shared" si="2"/>
        <v>3.5635850735194333E-2</v>
      </c>
      <c r="J39">
        <f t="shared" si="1"/>
        <v>4.2939183959960936E-2</v>
      </c>
    </row>
    <row r="40" spans="1:10">
      <c r="A40" s="1" t="s">
        <v>363</v>
      </c>
      <c r="B40" s="2">
        <v>40745</v>
      </c>
      <c r="C40" s="1" t="s">
        <v>306</v>
      </c>
      <c r="D40" s="1" t="s">
        <v>241</v>
      </c>
      <c r="E40">
        <v>17.219823666269846</v>
      </c>
      <c r="F40" s="1">
        <v>38.097240447998047</v>
      </c>
      <c r="G40" s="1">
        <v>40.634601593017578</v>
      </c>
      <c r="H40" s="1">
        <v>1310.1256103515625</v>
      </c>
      <c r="I40">
        <f t="shared" si="2"/>
        <v>4.3265888608718203E-2</v>
      </c>
      <c r="J40">
        <f t="shared" si="1"/>
        <v>4.8298911666870115E-2</v>
      </c>
    </row>
    <row r="41" spans="1:10">
      <c r="A41" s="1" t="s">
        <v>533</v>
      </c>
      <c r="B41" s="2">
        <v>40814</v>
      </c>
      <c r="C41" s="1" t="s">
        <v>516</v>
      </c>
      <c r="D41" s="1" t="s">
        <v>241</v>
      </c>
      <c r="E41">
        <v>12.491845594250046</v>
      </c>
      <c r="F41" s="1">
        <v>33.7294921875</v>
      </c>
      <c r="G41" s="1">
        <v>38.246891021728516</v>
      </c>
      <c r="H41" s="1">
        <v>26.19447135925293</v>
      </c>
      <c r="I41">
        <f t="shared" si="2"/>
        <v>3.1386546719221219E-2</v>
      </c>
      <c r="J41">
        <f t="shared" si="1"/>
        <v>2.0086994895935059E-2</v>
      </c>
    </row>
    <row r="42" spans="1:10">
      <c r="A42" s="1" t="s">
        <v>534</v>
      </c>
      <c r="B42" s="2">
        <v>40814</v>
      </c>
      <c r="C42" s="1" t="s">
        <v>306</v>
      </c>
      <c r="D42" s="1" t="s">
        <v>241</v>
      </c>
      <c r="E42">
        <v>13.524921830325363</v>
      </c>
      <c r="F42" s="1">
        <v>33.789390563964844</v>
      </c>
      <c r="G42" s="1">
        <v>38.115772247314453</v>
      </c>
      <c r="H42" s="1">
        <v>85.752784729003906</v>
      </c>
      <c r="I42">
        <f t="shared" si="2"/>
        <v>3.3982215654083825E-2</v>
      </c>
      <c r="J42">
        <f t="shared" si="1"/>
        <v>2.1312902221679687E-2</v>
      </c>
    </row>
    <row r="43" spans="1:10">
      <c r="A43" s="1" t="s">
        <v>89</v>
      </c>
      <c r="B43" s="2">
        <v>40926</v>
      </c>
      <c r="C43" s="1" t="s">
        <v>57</v>
      </c>
      <c r="D43" s="1" t="s">
        <v>241</v>
      </c>
      <c r="E43">
        <v>0.23435671198930014</v>
      </c>
      <c r="F43" s="1">
        <v>20.442682266235352</v>
      </c>
      <c r="G43" s="1">
        <v>43.126091003417969</v>
      </c>
      <c r="H43" s="1">
        <v>24.038665771484375</v>
      </c>
      <c r="I43">
        <f t="shared" si="2"/>
        <v>5.8883595977211086E-4</v>
      </c>
      <c r="J43">
        <f t="shared" si="1"/>
        <v>1.2337529029846191E-2</v>
      </c>
    </row>
    <row r="44" spans="1:10">
      <c r="A44" s="1" t="s">
        <v>95</v>
      </c>
      <c r="B44" s="2">
        <v>40926</v>
      </c>
      <c r="C44" s="1" t="s">
        <v>57</v>
      </c>
      <c r="D44" s="1" t="s">
        <v>241</v>
      </c>
      <c r="E44">
        <v>0.3247979022249724</v>
      </c>
      <c r="F44" s="1">
        <v>28.03350830078125</v>
      </c>
      <c r="G44" s="1">
        <v>31.414800643920898</v>
      </c>
      <c r="H44" s="1">
        <v>5.4739236831665039</v>
      </c>
      <c r="I44">
        <f t="shared" si="2"/>
        <v>8.1607513121852355E-4</v>
      </c>
      <c r="J44">
        <f t="shared" si="1"/>
        <v>1.6368913288116457E-2</v>
      </c>
    </row>
    <row r="45" spans="1:10">
      <c r="A45" s="1" t="s">
        <v>90</v>
      </c>
      <c r="B45" s="2">
        <v>40926</v>
      </c>
      <c r="C45" s="1" t="s">
        <v>57</v>
      </c>
      <c r="D45" s="1" t="s">
        <v>241</v>
      </c>
      <c r="E45">
        <v>0.39103645765027789</v>
      </c>
      <c r="F45" s="1">
        <v>22.190715789794922</v>
      </c>
      <c r="G45" s="1">
        <v>44.972026824951172</v>
      </c>
      <c r="H45" s="1">
        <v>44.522647857666016</v>
      </c>
      <c r="I45">
        <f t="shared" si="2"/>
        <v>9.8250366243788408E-4</v>
      </c>
      <c r="J45">
        <f t="shared" si="1"/>
        <v>1.3761068115234375E-2</v>
      </c>
    </row>
    <row r="46" spans="1:10">
      <c r="A46" s="1" t="s">
        <v>148</v>
      </c>
      <c r="B46" s="2">
        <v>40926</v>
      </c>
      <c r="C46" s="1" t="s">
        <v>117</v>
      </c>
      <c r="D46" s="1" t="s">
        <v>241</v>
      </c>
      <c r="E46">
        <v>0.6051235611608009</v>
      </c>
      <c r="F46" s="1">
        <v>20.423656463623047</v>
      </c>
      <c r="G46" s="1">
        <v>43.474567413330078</v>
      </c>
      <c r="H46" s="1">
        <v>63.500324249267578</v>
      </c>
      <c r="I46">
        <f t="shared" si="2"/>
        <v>1.5204109576904545E-3</v>
      </c>
      <c r="J46">
        <f t="shared" si="1"/>
        <v>1.3115727233886718E-2</v>
      </c>
    </row>
    <row r="47" spans="1:10">
      <c r="A47" s="1" t="s">
        <v>149</v>
      </c>
      <c r="B47" s="2">
        <v>40926</v>
      </c>
      <c r="C47" s="1" t="s">
        <v>117</v>
      </c>
      <c r="D47" s="1" t="s">
        <v>241</v>
      </c>
      <c r="E47">
        <v>2.2139129757124079</v>
      </c>
      <c r="F47" s="1">
        <v>22.090404510498047</v>
      </c>
      <c r="G47" s="1">
        <v>45.043369293212891</v>
      </c>
      <c r="H47" s="1">
        <v>1267.9293212890625</v>
      </c>
      <c r="I47">
        <f t="shared" si="2"/>
        <v>5.562595416362834E-3</v>
      </c>
      <c r="J47">
        <f t="shared" si="1"/>
        <v>3.8171021041870118E-2</v>
      </c>
    </row>
    <row r="48" spans="1:10">
      <c r="A48" s="1" t="s">
        <v>195</v>
      </c>
      <c r="B48" s="2">
        <v>40926</v>
      </c>
      <c r="C48" s="1" t="s">
        <v>175</v>
      </c>
      <c r="D48" s="1" t="s">
        <v>241</v>
      </c>
      <c r="E48">
        <v>2.2183557495188371</v>
      </c>
      <c r="F48" s="1">
        <v>20.407295227050781</v>
      </c>
      <c r="G48" s="1">
        <v>43.659931182861328</v>
      </c>
      <c r="H48" s="1">
        <v>103.73738861083984</v>
      </c>
      <c r="I48">
        <f t="shared" si="2"/>
        <v>5.5737581646201932E-3</v>
      </c>
      <c r="J48">
        <f t="shared" si="1"/>
        <v>1.3910979003906251E-2</v>
      </c>
    </row>
    <row r="49" spans="1:10">
      <c r="A49" s="1" t="s">
        <v>154</v>
      </c>
      <c r="B49" s="2">
        <v>40926</v>
      </c>
      <c r="C49" s="1" t="s">
        <v>117</v>
      </c>
      <c r="D49" s="1" t="s">
        <v>241</v>
      </c>
      <c r="E49">
        <v>2.2436463910919779</v>
      </c>
      <c r="F49" s="1">
        <v>28.114774703979492</v>
      </c>
      <c r="G49" s="1">
        <v>31.356454849243164</v>
      </c>
      <c r="H49" s="1">
        <v>47.940464019775391</v>
      </c>
      <c r="I49">
        <f t="shared" si="2"/>
        <v>5.6373024901808485E-3</v>
      </c>
      <c r="J49">
        <f t="shared" si="1"/>
        <v>1.7265378608703613E-2</v>
      </c>
    </row>
    <row r="50" spans="1:10">
      <c r="A50" s="1" t="s">
        <v>223</v>
      </c>
      <c r="B50" s="2">
        <v>40926</v>
      </c>
      <c r="C50" s="1" t="s">
        <v>215</v>
      </c>
      <c r="D50" s="1" t="s">
        <v>241</v>
      </c>
      <c r="E50">
        <v>2.3141597911321434</v>
      </c>
      <c r="F50" s="1">
        <v>20.426862716674805</v>
      </c>
      <c r="G50" s="1">
        <v>43.764678955078125</v>
      </c>
      <c r="H50" s="1">
        <v>56.949867248535156</v>
      </c>
      <c r="I50">
        <f t="shared" si="2"/>
        <v>5.8144718370154351E-3</v>
      </c>
      <c r="J50">
        <f t="shared" si="1"/>
        <v>1.298657772064209E-2</v>
      </c>
    </row>
    <row r="51" spans="1:10">
      <c r="A51" s="1" t="s">
        <v>196</v>
      </c>
      <c r="B51" s="2">
        <v>40926</v>
      </c>
      <c r="C51" s="1" t="s">
        <v>175</v>
      </c>
      <c r="D51" s="1" t="s">
        <v>241</v>
      </c>
      <c r="E51">
        <v>3.1643857143191627</v>
      </c>
      <c r="F51" s="1">
        <v>21.781827926635742</v>
      </c>
      <c r="G51" s="1">
        <v>45.483844757080078</v>
      </c>
      <c r="H51" s="1">
        <v>531.764892578125</v>
      </c>
      <c r="I51">
        <f t="shared" si="2"/>
        <v>7.950717875173775E-3</v>
      </c>
      <c r="J51">
        <f t="shared" si="1"/>
        <v>2.3268758049011233E-2</v>
      </c>
    </row>
    <row r="52" spans="1:10">
      <c r="A52" s="1" t="s">
        <v>201</v>
      </c>
      <c r="B52" s="2">
        <v>40926</v>
      </c>
      <c r="C52" s="1" t="s">
        <v>175</v>
      </c>
      <c r="D52" s="1" t="s">
        <v>241</v>
      </c>
      <c r="E52">
        <v>5.3976078233560667</v>
      </c>
      <c r="F52" s="1">
        <v>28.026107788085938</v>
      </c>
      <c r="G52" s="1">
        <v>31.743343353271484</v>
      </c>
      <c r="H52" s="1">
        <v>353.69821166992188</v>
      </c>
      <c r="I52">
        <f t="shared" si="2"/>
        <v>1.3561828701899665E-2</v>
      </c>
      <c r="J52">
        <f t="shared" si="1"/>
        <v>2.3329106750488281E-2</v>
      </c>
    </row>
    <row r="53" spans="1:10">
      <c r="A53" s="1" t="s">
        <v>278</v>
      </c>
      <c r="B53" s="2">
        <v>41045</v>
      </c>
      <c r="C53" s="1">
        <v>50</v>
      </c>
      <c r="D53" s="1" t="s">
        <v>241</v>
      </c>
      <c r="E53">
        <v>1.223788456569284</v>
      </c>
      <c r="F53" s="1">
        <v>39.863113403320312</v>
      </c>
      <c r="G53" s="1">
        <v>27.763149261474609</v>
      </c>
      <c r="H53" s="1">
        <v>108.74359893798828</v>
      </c>
      <c r="I53">
        <f t="shared" si="2"/>
        <v>3.0748453682645327E-3</v>
      </c>
      <c r="J53">
        <f t="shared" si="1"/>
        <v>2.5295477752685546E-2</v>
      </c>
    </row>
    <row r="54" spans="1:10">
      <c r="A54" s="1" t="s">
        <v>284</v>
      </c>
      <c r="B54" s="2">
        <v>41045</v>
      </c>
      <c r="C54" s="1">
        <v>50</v>
      </c>
      <c r="D54" s="1" t="s">
        <v>241</v>
      </c>
      <c r="E54">
        <v>3.2530215361933306</v>
      </c>
      <c r="F54" s="1">
        <v>40.491302490234375</v>
      </c>
      <c r="G54" s="1">
        <v>23.488780975341797</v>
      </c>
      <c r="H54" s="1">
        <v>94.91900634765625</v>
      </c>
      <c r="I54">
        <f t="shared" si="2"/>
        <v>8.1734209452093733E-3</v>
      </c>
      <c r="J54">
        <f t="shared" si="1"/>
        <v>2.5383335571289065E-2</v>
      </c>
    </row>
    <row r="55" spans="1:10">
      <c r="A55" s="1" t="s">
        <v>240</v>
      </c>
      <c r="B55" s="2">
        <v>41045</v>
      </c>
      <c r="C55" s="1">
        <v>100</v>
      </c>
      <c r="D55" s="1" t="s">
        <v>241</v>
      </c>
      <c r="E55">
        <v>4.0533697833726432</v>
      </c>
      <c r="F55" s="1">
        <v>39.617050170898438</v>
      </c>
      <c r="G55" s="1">
        <v>28.40989875793457</v>
      </c>
      <c r="H55" s="1">
        <v>436.85983276367188</v>
      </c>
      <c r="I55">
        <f t="shared" si="2"/>
        <v>1.0184346189378499E-2</v>
      </c>
      <c r="J55">
        <f t="shared" si="1"/>
        <v>3.1715085754394537E-2</v>
      </c>
    </row>
    <row r="56" spans="1:10">
      <c r="A56" s="1" t="s">
        <v>283</v>
      </c>
      <c r="B56" s="2">
        <v>41045</v>
      </c>
      <c r="C56" s="1">
        <v>50</v>
      </c>
      <c r="D56" s="1" t="s">
        <v>241</v>
      </c>
      <c r="E56">
        <v>7.1586362842856071</v>
      </c>
      <c r="F56" s="1">
        <v>41.449676513671875</v>
      </c>
      <c r="G56" s="1">
        <v>19.000095367431641</v>
      </c>
      <c r="H56" s="1">
        <v>55.448211669921875</v>
      </c>
      <c r="I56">
        <f t="shared" si="2"/>
        <v>1.7986523327350769E-2</v>
      </c>
      <c r="J56">
        <f t="shared" si="1"/>
        <v>2.5149776611328126E-2</v>
      </c>
    </row>
    <row r="57" spans="1:10">
      <c r="A57" s="1" t="s">
        <v>268</v>
      </c>
      <c r="B57" s="2">
        <v>41045</v>
      </c>
      <c r="C57" s="1">
        <v>200</v>
      </c>
      <c r="D57" s="1" t="s">
        <v>241</v>
      </c>
      <c r="E57">
        <v>10.973001045406816</v>
      </c>
      <c r="F57" s="1">
        <v>40.560298919677734</v>
      </c>
      <c r="G57" s="1">
        <v>22.630264282226562</v>
      </c>
      <c r="H57" s="1">
        <v>1825.627197265625</v>
      </c>
      <c r="I57">
        <f t="shared" si="2"/>
        <v>2.7570354385444258E-2</v>
      </c>
      <c r="J57">
        <f t="shared" si="1"/>
        <v>6.0037517318725586E-2</v>
      </c>
    </row>
    <row r="58" spans="1:10">
      <c r="A58" s="1" t="s">
        <v>258</v>
      </c>
      <c r="B58" s="2">
        <v>41045</v>
      </c>
      <c r="C58" s="1">
        <v>150</v>
      </c>
      <c r="D58" s="1" t="s">
        <v>241</v>
      </c>
      <c r="E58">
        <v>10.983738328088291</v>
      </c>
      <c r="F58" s="1">
        <v>39.521190643310547</v>
      </c>
      <c r="G58" s="1">
        <v>28.457363128662109</v>
      </c>
      <c r="H58" s="1">
        <v>1712.6434326171875</v>
      </c>
      <c r="I58">
        <f t="shared" si="2"/>
        <v>2.7597332482633897E-2</v>
      </c>
      <c r="J58">
        <f t="shared" si="1"/>
        <v>5.7175159225463873E-2</v>
      </c>
    </row>
    <row r="59" spans="1:10">
      <c r="A59" s="1" t="s">
        <v>247</v>
      </c>
      <c r="B59" s="2">
        <v>41045</v>
      </c>
      <c r="C59" s="1">
        <v>100</v>
      </c>
      <c r="D59" s="1" t="s">
        <v>241</v>
      </c>
      <c r="E59">
        <v>12.72753696004545</v>
      </c>
      <c r="F59" s="1">
        <v>40.870349884033203</v>
      </c>
      <c r="G59" s="1">
        <v>20.316005706787109</v>
      </c>
      <c r="H59" s="1">
        <v>115.73419189453125</v>
      </c>
      <c r="I59">
        <f t="shared" si="2"/>
        <v>3.1978736080516205E-2</v>
      </c>
      <c r="J59">
        <f t="shared" si="1"/>
        <v>2.6019486770629884E-2</v>
      </c>
    </row>
    <row r="60" spans="1:10">
      <c r="A60" s="1" t="s">
        <v>248</v>
      </c>
      <c r="B60" s="2">
        <v>41045</v>
      </c>
      <c r="C60" s="1">
        <v>100</v>
      </c>
      <c r="D60" s="1" t="s">
        <v>241</v>
      </c>
      <c r="E60">
        <v>13.8943092133392</v>
      </c>
      <c r="F60" s="1">
        <v>40.263427734375</v>
      </c>
      <c r="G60" s="1">
        <v>24.99479866027832</v>
      </c>
      <c r="H60" s="1">
        <v>160.61354064941406</v>
      </c>
      <c r="I60">
        <f t="shared" si="2"/>
        <v>3.4910324656631159E-2</v>
      </c>
      <c r="J60">
        <f t="shared" si="1"/>
        <v>2.656505889892578E-2</v>
      </c>
    </row>
    <row r="61" spans="1:10">
      <c r="A61" s="1" t="s">
        <v>263</v>
      </c>
      <c r="B61" s="2">
        <v>41045</v>
      </c>
      <c r="C61" s="1">
        <v>150</v>
      </c>
      <c r="D61" s="1" t="s">
        <v>241</v>
      </c>
      <c r="E61">
        <v>15.267635357666411</v>
      </c>
      <c r="F61" s="1">
        <v>40.492153167724609</v>
      </c>
      <c r="G61" s="1">
        <v>21.795425415039062</v>
      </c>
      <c r="H61" s="1">
        <v>150.09918212890625</v>
      </c>
      <c r="I61">
        <f t="shared" si="2"/>
        <v>3.8360892858458319E-2</v>
      </c>
      <c r="J61">
        <f t="shared" si="1"/>
        <v>2.6487432479858398E-2</v>
      </c>
    </row>
    <row r="62" spans="1:10">
      <c r="A62" s="1" t="s">
        <v>265</v>
      </c>
      <c r="B62" s="2">
        <v>41045</v>
      </c>
      <c r="C62" s="1">
        <v>200</v>
      </c>
      <c r="D62" s="1" t="s">
        <v>241</v>
      </c>
      <c r="E62">
        <v>16.504313887621361</v>
      </c>
      <c r="F62" s="1">
        <v>39.732990264892578</v>
      </c>
      <c r="G62" s="1">
        <v>28.004932403564453</v>
      </c>
      <c r="H62" s="1">
        <v>1768.9713134765625</v>
      </c>
      <c r="I62">
        <f t="shared" si="2"/>
        <v>4.1468125345782314E-2</v>
      </c>
      <c r="J62">
        <f t="shared" si="1"/>
        <v>5.8424560623168947E-2</v>
      </c>
    </row>
    <row r="63" spans="1:10">
      <c r="A63" s="1" t="s">
        <v>264</v>
      </c>
      <c r="B63" s="2">
        <v>41045</v>
      </c>
      <c r="C63" s="1">
        <v>150</v>
      </c>
      <c r="D63" s="1" t="s">
        <v>241</v>
      </c>
      <c r="E63">
        <v>20.37047642212417</v>
      </c>
      <c r="F63" s="1">
        <v>40.241714477539062</v>
      </c>
      <c r="G63" s="1">
        <v>26.1279296875</v>
      </c>
      <c r="H63" s="1">
        <v>1772.484619140625</v>
      </c>
      <c r="I63">
        <f t="shared" si="2"/>
        <v>5.1182101563126053E-2</v>
      </c>
      <c r="J63">
        <f t="shared" si="1"/>
        <v>5.878988677978516E-2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48"/>
  <sheetViews>
    <sheetView workbookViewId="0">
      <pane ySplit="1760"/>
      <selection activeCell="J2" sqref="J2"/>
      <selection pane="bottomLeft" activeCell="N17" sqref="N17"/>
    </sheetView>
  </sheetViews>
  <sheetFormatPr baseColWidth="10" defaultRowHeight="15" x14ac:dyDescent="0"/>
  <cols>
    <col min="5" max="5" width="11.5" bestFit="1" customWidth="1"/>
    <col min="8" max="8" width="11.8320312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515</v>
      </c>
      <c r="J1" s="1" t="s">
        <v>535</v>
      </c>
    </row>
    <row r="2" spans="1:10">
      <c r="A2" s="1" t="s">
        <v>476</v>
      </c>
      <c r="B2" s="2">
        <v>40724</v>
      </c>
      <c r="C2" s="1" t="s">
        <v>308</v>
      </c>
      <c r="D2" s="1" t="s">
        <v>23</v>
      </c>
      <c r="E2" s="8">
        <v>0.79518886349874507</v>
      </c>
      <c r="F2" s="9">
        <v>34.653724670410156</v>
      </c>
      <c r="G2" s="9">
        <v>32.110816955566406</v>
      </c>
      <c r="H2" s="9">
        <v>23.084262847900391</v>
      </c>
      <c r="I2" s="6">
        <f t="shared" ref="I2:I65" si="0">(E2/10000)/0.033</f>
        <v>2.4096632227234701E-3</v>
      </c>
      <c r="J2" s="6">
        <f>(0.00089*F2)+(0.0000189*H2)-0.017</f>
        <v>1.4278107524490352E-2</v>
      </c>
    </row>
    <row r="3" spans="1:10">
      <c r="A3" s="1" t="s">
        <v>479</v>
      </c>
      <c r="B3" s="2">
        <v>40724</v>
      </c>
      <c r="C3" s="1" t="s">
        <v>308</v>
      </c>
      <c r="D3" s="1" t="s">
        <v>23</v>
      </c>
      <c r="E3" s="8">
        <v>1.5885514529671676</v>
      </c>
      <c r="F3" s="9">
        <v>33.257179260253906</v>
      </c>
      <c r="G3" s="9">
        <v>35.267826080322266</v>
      </c>
      <c r="H3" s="9">
        <v>46.015609741210938</v>
      </c>
      <c r="I3" s="6">
        <f t="shared" si="0"/>
        <v>4.8137922817186891E-3</v>
      </c>
      <c r="J3" s="6">
        <f t="shared" ref="J3:J66" si="1">(0.00089*F3)+(0.0000189*H3)-0.017</f>
        <v>1.346858456573486E-2</v>
      </c>
    </row>
    <row r="4" spans="1:10">
      <c r="A4" s="1" t="s">
        <v>436</v>
      </c>
      <c r="B4" s="2">
        <v>40724</v>
      </c>
      <c r="C4" s="1" t="s">
        <v>308</v>
      </c>
      <c r="D4" s="1" t="s">
        <v>23</v>
      </c>
      <c r="E4" s="8">
        <v>1.759912225588113</v>
      </c>
      <c r="F4" s="9">
        <v>39.040328979492188</v>
      </c>
      <c r="G4" s="9">
        <v>35.360862731933594</v>
      </c>
      <c r="H4" s="9">
        <v>40.589534759521484</v>
      </c>
      <c r="I4" s="6">
        <f t="shared" si="0"/>
        <v>5.3330673502670085E-3</v>
      </c>
      <c r="J4" s="6">
        <f t="shared" si="1"/>
        <v>1.8513034998703E-2</v>
      </c>
    </row>
    <row r="5" spans="1:10">
      <c r="A5" s="1" t="s">
        <v>477</v>
      </c>
      <c r="B5" s="2">
        <v>40724</v>
      </c>
      <c r="C5" s="1" t="s">
        <v>308</v>
      </c>
      <c r="D5" s="1" t="s">
        <v>23</v>
      </c>
      <c r="E5" s="8">
        <v>4.7436150068523428</v>
      </c>
      <c r="F5" s="9">
        <v>34.916942596435547</v>
      </c>
      <c r="G5" s="9">
        <v>30.763044357299805</v>
      </c>
      <c r="H5" s="9">
        <v>46.787094116210938</v>
      </c>
      <c r="I5" s="6">
        <f t="shared" si="0"/>
        <v>1.4374590929855584E-2</v>
      </c>
      <c r="J5" s="6">
        <f t="shared" si="1"/>
        <v>1.4960354989624024E-2</v>
      </c>
    </row>
    <row r="6" spans="1:10">
      <c r="A6" s="1" t="s">
        <v>480</v>
      </c>
      <c r="B6" s="2">
        <v>40724</v>
      </c>
      <c r="C6" s="1" t="s">
        <v>306</v>
      </c>
      <c r="D6" s="1" t="s">
        <v>23</v>
      </c>
      <c r="E6" s="8">
        <v>8.8061134595246493</v>
      </c>
      <c r="F6" s="9">
        <v>33.386371612548828</v>
      </c>
      <c r="G6" s="9">
        <v>34.9619140625</v>
      </c>
      <c r="H6" s="9">
        <v>1503.23291015625</v>
      </c>
      <c r="I6" s="6">
        <f t="shared" si="0"/>
        <v>2.6685192301589843E-2</v>
      </c>
      <c r="J6" s="6">
        <f t="shared" si="1"/>
        <v>4.1124972737121575E-2</v>
      </c>
    </row>
    <row r="7" spans="1:10">
      <c r="A7" s="1" t="s">
        <v>438</v>
      </c>
      <c r="B7" s="2">
        <v>40724</v>
      </c>
      <c r="C7" s="1" t="s">
        <v>308</v>
      </c>
      <c r="D7" s="1" t="s">
        <v>23</v>
      </c>
      <c r="E7" s="8">
        <v>12.950116305599185</v>
      </c>
      <c r="F7" s="9">
        <v>39.249645233154297</v>
      </c>
      <c r="G7" s="9">
        <v>35.496364593505859</v>
      </c>
      <c r="H7" s="9">
        <v>38.363388061523438</v>
      </c>
      <c r="I7" s="6">
        <f t="shared" si="0"/>
        <v>3.9242776683633893E-2</v>
      </c>
      <c r="J7" s="6">
        <f t="shared" si="1"/>
        <v>1.8657252291870111E-2</v>
      </c>
    </row>
    <row r="8" spans="1:10">
      <c r="A8" s="1" t="s">
        <v>461</v>
      </c>
      <c r="B8" s="2">
        <v>40724</v>
      </c>
      <c r="C8" s="1" t="s">
        <v>306</v>
      </c>
      <c r="D8" s="1" t="s">
        <v>23</v>
      </c>
      <c r="E8" s="8">
        <v>17.99025684627555</v>
      </c>
      <c r="F8" s="9">
        <v>33.641555786132812</v>
      </c>
      <c r="G8" s="9">
        <v>34.529361724853516</v>
      </c>
      <c r="H8" s="9">
        <v>1641.980712890625</v>
      </c>
      <c r="I8" s="6">
        <f t="shared" si="0"/>
        <v>5.4515929837198634E-2</v>
      </c>
      <c r="J8" s="6">
        <f t="shared" si="1"/>
        <v>4.3974420123291016E-2</v>
      </c>
    </row>
    <row r="9" spans="1:10">
      <c r="A9" s="1" t="s">
        <v>478</v>
      </c>
      <c r="B9" s="2">
        <v>40724</v>
      </c>
      <c r="C9" s="1" t="s">
        <v>306</v>
      </c>
      <c r="D9" s="1" t="s">
        <v>23</v>
      </c>
      <c r="E9" s="8">
        <v>23.222785865664822</v>
      </c>
      <c r="F9" s="9">
        <v>35.450187683105469</v>
      </c>
      <c r="G9" s="9">
        <v>29.942045211791992</v>
      </c>
      <c r="H9" s="9">
        <v>1802.9071044921875</v>
      </c>
      <c r="I9" s="6">
        <f t="shared" si="0"/>
        <v>7.0372078380802491E-2</v>
      </c>
      <c r="J9" s="6">
        <f t="shared" si="1"/>
        <v>4.8625611312866204E-2</v>
      </c>
    </row>
    <row r="10" spans="1:10">
      <c r="A10" s="1" t="s">
        <v>435</v>
      </c>
      <c r="B10" s="2">
        <v>40724</v>
      </c>
      <c r="C10" s="1" t="s">
        <v>306</v>
      </c>
      <c r="D10" s="1" t="s">
        <v>23</v>
      </c>
      <c r="E10" s="8">
        <v>23.431285041162777</v>
      </c>
      <c r="F10" s="9">
        <v>39.024967193603516</v>
      </c>
      <c r="G10" s="9">
        <v>36.011299133300781</v>
      </c>
      <c r="H10" s="9">
        <v>1695.2386474609375</v>
      </c>
      <c r="I10" s="6">
        <f t="shared" si="0"/>
        <v>7.100389406412963E-2</v>
      </c>
      <c r="J10" s="6">
        <f t="shared" si="1"/>
        <v>4.9772231239318843E-2</v>
      </c>
    </row>
    <row r="11" spans="1:10">
      <c r="A11" s="1" t="s">
        <v>437</v>
      </c>
      <c r="B11" s="2">
        <v>40724</v>
      </c>
      <c r="C11" s="1" t="s">
        <v>306</v>
      </c>
      <c r="D11" s="1" t="s">
        <v>23</v>
      </c>
      <c r="E11" s="8">
        <v>31.281019987152327</v>
      </c>
      <c r="F11" s="9">
        <v>39.218666076660156</v>
      </c>
      <c r="G11" s="9">
        <v>34.958019256591797</v>
      </c>
      <c r="H11" s="9">
        <v>1869.26416015625</v>
      </c>
      <c r="I11" s="6">
        <f t="shared" si="0"/>
        <v>9.479096965803735E-2</v>
      </c>
      <c r="J11" s="6">
        <f t="shared" si="1"/>
        <v>5.3233705435180648E-2</v>
      </c>
    </row>
    <row r="12" spans="1:10">
      <c r="A12" s="1" t="s">
        <v>417</v>
      </c>
      <c r="B12" s="2">
        <v>40731</v>
      </c>
      <c r="C12" s="1" t="s">
        <v>308</v>
      </c>
      <c r="D12" s="1" t="s">
        <v>23</v>
      </c>
      <c r="E12" s="8">
        <v>0.60748596417332978</v>
      </c>
      <c r="F12" s="9">
        <v>35.452335357666016</v>
      </c>
      <c r="G12" s="9">
        <v>43.708446502685547</v>
      </c>
      <c r="H12" s="9">
        <v>27.294946670532227</v>
      </c>
      <c r="I12" s="6">
        <f t="shared" si="0"/>
        <v>1.8408665581009993E-3</v>
      </c>
      <c r="J12" s="6">
        <f t="shared" si="1"/>
        <v>1.5068452960395814E-2</v>
      </c>
    </row>
    <row r="13" spans="1:10">
      <c r="A13" s="1" t="s">
        <v>329</v>
      </c>
      <c r="B13" s="2">
        <v>40731</v>
      </c>
      <c r="C13" s="1" t="s">
        <v>308</v>
      </c>
      <c r="D13" s="1" t="s">
        <v>23</v>
      </c>
      <c r="E13" s="8">
        <v>0.61761420275782153</v>
      </c>
      <c r="F13" s="9">
        <v>40.324424743652344</v>
      </c>
      <c r="G13" s="9">
        <v>41.271461486816406</v>
      </c>
      <c r="H13" s="9">
        <v>69.67913818359375</v>
      </c>
      <c r="I13" s="6">
        <f t="shared" si="0"/>
        <v>1.8715581901752164E-3</v>
      </c>
      <c r="J13" s="6">
        <f t="shared" si="1"/>
        <v>2.0205673733520509E-2</v>
      </c>
    </row>
    <row r="14" spans="1:10">
      <c r="A14" s="1" t="s">
        <v>327</v>
      </c>
      <c r="B14" s="2">
        <v>40731</v>
      </c>
      <c r="C14" s="1" t="s">
        <v>308</v>
      </c>
      <c r="D14" s="1" t="s">
        <v>23</v>
      </c>
      <c r="E14" s="8">
        <v>0.70094317626920466</v>
      </c>
      <c r="F14" s="9">
        <v>39.839351654052734</v>
      </c>
      <c r="G14" s="9">
        <v>40.89300537109375</v>
      </c>
      <c r="H14" s="9">
        <v>32.531768798828125</v>
      </c>
      <c r="I14" s="6">
        <f t="shared" si="0"/>
        <v>2.1240702311188017E-3</v>
      </c>
      <c r="J14" s="6">
        <f t="shared" si="1"/>
        <v>1.9071873402404786E-2</v>
      </c>
    </row>
    <row r="15" spans="1:10">
      <c r="A15" s="1" t="s">
        <v>416</v>
      </c>
      <c r="B15" s="2">
        <v>40731</v>
      </c>
      <c r="C15" s="1" t="s">
        <v>306</v>
      </c>
      <c r="D15" s="1" t="s">
        <v>23</v>
      </c>
      <c r="E15" s="8">
        <v>11.220462354534266</v>
      </c>
      <c r="F15" s="9">
        <v>35.356861114501953</v>
      </c>
      <c r="G15" s="9">
        <v>44.416690826416016</v>
      </c>
      <c r="H15" s="9">
        <v>1356.26953125</v>
      </c>
      <c r="I15" s="6">
        <f t="shared" si="0"/>
        <v>3.4001401074346259E-2</v>
      </c>
      <c r="J15" s="6">
        <f t="shared" si="1"/>
        <v>4.0101100532531735E-2</v>
      </c>
    </row>
    <row r="16" spans="1:10">
      <c r="A16" s="1" t="s">
        <v>328</v>
      </c>
      <c r="B16" s="2">
        <v>40731</v>
      </c>
      <c r="C16" s="1" t="s">
        <v>306</v>
      </c>
      <c r="D16" s="1" t="s">
        <v>23</v>
      </c>
      <c r="E16" s="8">
        <v>19.354172823192037</v>
      </c>
      <c r="F16" s="9">
        <v>40.205116271972656</v>
      </c>
      <c r="G16" s="9">
        <v>41.345539093017578</v>
      </c>
      <c r="H16" s="9">
        <v>1680.9705810546875</v>
      </c>
      <c r="I16" s="6">
        <f t="shared" si="0"/>
        <v>5.8649008555127377E-2</v>
      </c>
      <c r="J16" s="6">
        <f t="shared" si="1"/>
        <v>5.0552897463989249E-2</v>
      </c>
    </row>
    <row r="17" spans="1:10">
      <c r="A17" s="1" t="s">
        <v>326</v>
      </c>
      <c r="B17" s="2">
        <v>40731</v>
      </c>
      <c r="C17" s="1" t="s">
        <v>306</v>
      </c>
      <c r="D17" s="1" t="s">
        <v>23</v>
      </c>
      <c r="E17" s="8">
        <v>22.992586280411665</v>
      </c>
      <c r="F17" s="9">
        <v>39.544227600097656</v>
      </c>
      <c r="G17" s="9">
        <v>41.580940246582031</v>
      </c>
      <c r="H17" s="9">
        <v>1747.426025390625</v>
      </c>
      <c r="I17" s="6">
        <f t="shared" si="0"/>
        <v>6.9674503880035349E-2</v>
      </c>
      <c r="J17" s="6">
        <f t="shared" si="1"/>
        <v>5.1220714443969709E-2</v>
      </c>
    </row>
    <row r="18" spans="1:10">
      <c r="A18" s="1" t="s">
        <v>393</v>
      </c>
      <c r="B18" s="2">
        <v>40732</v>
      </c>
      <c r="C18" s="1" t="s">
        <v>308</v>
      </c>
      <c r="D18" s="1" t="s">
        <v>23</v>
      </c>
      <c r="E18" s="8">
        <v>0.5724182463071702</v>
      </c>
      <c r="F18" s="9">
        <v>34.574569702148438</v>
      </c>
      <c r="G18" s="9">
        <v>49.862903594970703</v>
      </c>
      <c r="H18" s="9">
        <v>20.515584945678711</v>
      </c>
      <c r="I18" s="6">
        <f t="shared" si="0"/>
        <v>1.7346007463853641E-3</v>
      </c>
      <c r="J18" s="6">
        <f t="shared" si="1"/>
        <v>1.4159111590385434E-2</v>
      </c>
    </row>
    <row r="19" spans="1:10">
      <c r="A19" s="1" t="s">
        <v>329</v>
      </c>
      <c r="B19" s="2">
        <v>40732</v>
      </c>
      <c r="C19" s="1" t="s">
        <v>308</v>
      </c>
      <c r="D19" s="1" t="s">
        <v>23</v>
      </c>
      <c r="E19" s="8">
        <v>0.6071899494170877</v>
      </c>
      <c r="F19" s="9">
        <v>39.845386505126953</v>
      </c>
      <c r="G19" s="9">
        <v>50.621707916259766</v>
      </c>
      <c r="H19" s="9">
        <v>23.002050399780273</v>
      </c>
      <c r="I19" s="6">
        <f t="shared" si="0"/>
        <v>1.8399695436881445E-3</v>
      </c>
      <c r="J19" s="6">
        <f t="shared" si="1"/>
        <v>1.8897132742118836E-2</v>
      </c>
    </row>
    <row r="20" spans="1:10">
      <c r="A20" s="1" t="s">
        <v>392</v>
      </c>
      <c r="B20" s="2">
        <v>40732</v>
      </c>
      <c r="C20" s="1" t="s">
        <v>306</v>
      </c>
      <c r="D20" s="1" t="s">
        <v>23</v>
      </c>
      <c r="E20" s="8">
        <v>9.5526667578620756</v>
      </c>
      <c r="F20" s="9">
        <v>34.470043182373047</v>
      </c>
      <c r="G20" s="9">
        <v>50.164894104003906</v>
      </c>
      <c r="H20" s="9">
        <v>1321.6923828125</v>
      </c>
      <c r="I20" s="6">
        <f t="shared" si="0"/>
        <v>2.894747502382447E-2</v>
      </c>
      <c r="J20" s="6">
        <f t="shared" si="1"/>
        <v>3.8658324467468252E-2</v>
      </c>
    </row>
    <row r="21" spans="1:10">
      <c r="A21" s="1" t="s">
        <v>375</v>
      </c>
      <c r="B21" s="2">
        <v>40732</v>
      </c>
      <c r="C21" s="1" t="s">
        <v>306</v>
      </c>
      <c r="D21" s="1" t="s">
        <v>23</v>
      </c>
      <c r="E21" s="8">
        <v>11.369481020144756</v>
      </c>
      <c r="F21" s="9">
        <v>40.100048065185547</v>
      </c>
      <c r="G21" s="9">
        <v>50.925880432128906</v>
      </c>
      <c r="H21" s="9">
        <v>165.20550537109375</v>
      </c>
      <c r="I21" s="6">
        <f t="shared" si="0"/>
        <v>3.4452972788317437E-2</v>
      </c>
      <c r="J21" s="6">
        <f t="shared" si="1"/>
        <v>2.1811426829528809E-2</v>
      </c>
    </row>
    <row r="22" spans="1:10">
      <c r="A22" s="1" t="s">
        <v>450</v>
      </c>
      <c r="B22" s="2">
        <v>40738</v>
      </c>
      <c r="C22" s="1" t="s">
        <v>308</v>
      </c>
      <c r="D22" s="1" t="s">
        <v>23</v>
      </c>
      <c r="E22" s="8">
        <v>1.8749062631943936</v>
      </c>
      <c r="F22" s="9">
        <v>35.377407073974609</v>
      </c>
      <c r="G22" s="9">
        <v>44.004257202148438</v>
      </c>
      <c r="H22" s="9">
        <v>17.775114059448242</v>
      </c>
      <c r="I22" s="6">
        <f t="shared" si="0"/>
        <v>5.6815341308921012E-3</v>
      </c>
      <c r="J22" s="6">
        <f t="shared" si="1"/>
        <v>1.4821841951560971E-2</v>
      </c>
    </row>
    <row r="23" spans="1:10">
      <c r="A23" s="1" t="s">
        <v>449</v>
      </c>
      <c r="B23" s="2">
        <v>40738</v>
      </c>
      <c r="C23" s="1" t="s">
        <v>306</v>
      </c>
      <c r="D23" s="1" t="s">
        <v>23</v>
      </c>
      <c r="E23" s="8">
        <v>11.776240543191918</v>
      </c>
      <c r="F23" s="9">
        <v>35.011932373046875</v>
      </c>
      <c r="G23" s="9">
        <v>44.593887329101562</v>
      </c>
      <c r="H23" s="9">
        <v>1573.9638671875</v>
      </c>
      <c r="I23" s="6">
        <f t="shared" si="0"/>
        <v>3.5685577403611869E-2</v>
      </c>
      <c r="J23" s="6">
        <f t="shared" si="1"/>
        <v>4.3908536901855463E-2</v>
      </c>
    </row>
    <row r="24" spans="1:10">
      <c r="A24" s="1" t="s">
        <v>356</v>
      </c>
      <c r="B24" s="2">
        <v>40745</v>
      </c>
      <c r="C24" s="1" t="s">
        <v>308</v>
      </c>
      <c r="D24" s="1" t="s">
        <v>23</v>
      </c>
      <c r="E24" s="8">
        <v>0.68112848898551526</v>
      </c>
      <c r="F24" s="9">
        <v>33.638145446777344</v>
      </c>
      <c r="G24" s="9">
        <v>49.327968597412109</v>
      </c>
      <c r="H24" s="9">
        <v>17.526763916015625</v>
      </c>
      <c r="I24" s="6">
        <f t="shared" si="0"/>
        <v>2.0640257241985312E-3</v>
      </c>
      <c r="J24" s="6">
        <f t="shared" si="1"/>
        <v>1.3269205285644528E-2</v>
      </c>
    </row>
    <row r="25" spans="1:10">
      <c r="A25" s="1" t="s">
        <v>355</v>
      </c>
      <c r="B25" s="2">
        <v>40745</v>
      </c>
      <c r="C25" s="1" t="s">
        <v>306</v>
      </c>
      <c r="D25" s="1" t="s">
        <v>23</v>
      </c>
      <c r="E25" s="8">
        <v>11.786298053901906</v>
      </c>
      <c r="F25" s="9">
        <v>33.415977478027344</v>
      </c>
      <c r="G25" s="9">
        <v>49.452461242675781</v>
      </c>
      <c r="H25" s="9">
        <v>546.2789306640625</v>
      </c>
      <c r="I25" s="6">
        <f t="shared" si="0"/>
        <v>3.5716054708793653E-2</v>
      </c>
      <c r="J25" s="6">
        <f t="shared" si="1"/>
        <v>2.3064891744995111E-2</v>
      </c>
    </row>
    <row r="26" spans="1:10">
      <c r="A26" s="1" t="s">
        <v>523</v>
      </c>
      <c r="B26" s="2">
        <v>40814</v>
      </c>
      <c r="C26" s="1" t="s">
        <v>306</v>
      </c>
      <c r="D26" s="1" t="s">
        <v>23</v>
      </c>
      <c r="E26" s="8">
        <v>2.2059791400641235</v>
      </c>
      <c r="F26" s="9">
        <v>30.255989074707031</v>
      </c>
      <c r="G26" s="9">
        <v>37.015129089355469</v>
      </c>
      <c r="H26" s="9">
        <v>7.3631138801574707</v>
      </c>
      <c r="I26" s="6">
        <f t="shared" si="0"/>
        <v>6.6847852729215868E-3</v>
      </c>
      <c r="J26" s="6">
        <f t="shared" si="1"/>
        <v>1.0066993128824229E-2</v>
      </c>
    </row>
    <row r="27" spans="1:10">
      <c r="A27" s="1" t="s">
        <v>520</v>
      </c>
      <c r="B27" s="2">
        <v>40814</v>
      </c>
      <c r="C27" s="1" t="s">
        <v>308</v>
      </c>
      <c r="D27" s="1" t="s">
        <v>23</v>
      </c>
      <c r="E27" s="8">
        <v>2.5841186194159262</v>
      </c>
      <c r="F27" s="9">
        <v>31.084392547607422</v>
      </c>
      <c r="G27" s="9">
        <v>34.792400360107422</v>
      </c>
      <c r="H27" s="9">
        <v>1.6777063608169556</v>
      </c>
      <c r="I27" s="6">
        <f t="shared" si="0"/>
        <v>7.8306624830785654E-3</v>
      </c>
      <c r="J27" s="6">
        <f t="shared" si="1"/>
        <v>1.0696818017590041E-2</v>
      </c>
    </row>
    <row r="28" spans="1:10">
      <c r="A28" s="1" t="s">
        <v>521</v>
      </c>
      <c r="B28" s="2">
        <v>40814</v>
      </c>
      <c r="C28" s="1" t="s">
        <v>516</v>
      </c>
      <c r="D28" s="1" t="s">
        <v>23</v>
      </c>
      <c r="E28" s="8">
        <v>6.3655882902215488</v>
      </c>
      <c r="F28" s="9">
        <v>30.682985305786133</v>
      </c>
      <c r="G28" s="9">
        <v>35.815372467041016</v>
      </c>
      <c r="H28" s="9">
        <v>22.670633316040039</v>
      </c>
      <c r="I28" s="6">
        <f t="shared" si="0"/>
        <v>1.9289661485519846E-2</v>
      </c>
      <c r="J28" s="6">
        <f t="shared" si="1"/>
        <v>1.0736331891822812E-2</v>
      </c>
    </row>
    <row r="29" spans="1:10">
      <c r="A29" s="1" t="s">
        <v>522</v>
      </c>
      <c r="B29" s="2">
        <v>40814</v>
      </c>
      <c r="C29" s="1" t="s">
        <v>306</v>
      </c>
      <c r="D29" s="1" t="s">
        <v>23</v>
      </c>
      <c r="E29" s="8">
        <v>13.627053347113362</v>
      </c>
      <c r="F29" s="9">
        <v>30.670127868652344</v>
      </c>
      <c r="G29" s="9">
        <v>35.909049987792969</v>
      </c>
      <c r="H29" s="9">
        <v>199.91047668457031</v>
      </c>
      <c r="I29" s="6">
        <f t="shared" si="0"/>
        <v>4.129410105185867E-2</v>
      </c>
      <c r="J29" s="6">
        <f t="shared" si="1"/>
        <v>1.4074721812438962E-2</v>
      </c>
    </row>
    <row r="30" spans="1:10">
      <c r="A30" s="1" t="s">
        <v>22</v>
      </c>
      <c r="B30" s="2">
        <v>40875</v>
      </c>
      <c r="C30" s="1" t="s">
        <v>9</v>
      </c>
      <c r="D30" s="1" t="s">
        <v>23</v>
      </c>
      <c r="E30" s="8">
        <v>0.56460485730391285</v>
      </c>
      <c r="F30" s="9">
        <v>22.949586868286133</v>
      </c>
      <c r="G30" s="9">
        <v>40.409404754638672</v>
      </c>
      <c r="H30" s="9">
        <v>49.649887084960938</v>
      </c>
      <c r="I30" s="6">
        <f t="shared" si="0"/>
        <v>1.7109238100118571E-3</v>
      </c>
      <c r="J30" s="6">
        <f t="shared" si="1"/>
        <v>4.3635151786804161E-3</v>
      </c>
    </row>
    <row r="31" spans="1:10">
      <c r="A31" s="1" t="s">
        <v>70</v>
      </c>
      <c r="B31" s="2">
        <v>40875</v>
      </c>
      <c r="C31" s="1" t="s">
        <v>57</v>
      </c>
      <c r="D31" s="1" t="s">
        <v>23</v>
      </c>
      <c r="E31" s="8">
        <v>2.220371447112504</v>
      </c>
      <c r="F31" s="9">
        <v>23.090185165405273</v>
      </c>
      <c r="G31" s="9">
        <v>39.857528686523438</v>
      </c>
      <c r="H31" s="9">
        <v>148.58683776855469</v>
      </c>
      <c r="I31" s="6">
        <f t="shared" si="0"/>
        <v>6.7283983245833455E-3</v>
      </c>
      <c r="J31" s="6">
        <f t="shared" si="1"/>
        <v>6.3585560310363727E-3</v>
      </c>
    </row>
    <row r="32" spans="1:10">
      <c r="A32" s="1" t="s">
        <v>71</v>
      </c>
      <c r="B32" s="2">
        <v>40875</v>
      </c>
      <c r="C32" s="1" t="s">
        <v>57</v>
      </c>
      <c r="D32" s="1" t="s">
        <v>23</v>
      </c>
      <c r="E32" s="8">
        <v>3.0138112262202021</v>
      </c>
      <c r="F32" s="9">
        <v>25.025800704956055</v>
      </c>
      <c r="G32" s="9">
        <v>38.562686920166016</v>
      </c>
      <c r="H32" s="9">
        <v>1013.981689453125</v>
      </c>
      <c r="I32" s="6">
        <f t="shared" si="0"/>
        <v>9.1327612915763703E-3</v>
      </c>
      <c r="J32" s="6">
        <f t="shared" si="1"/>
        <v>2.4437216558074945E-2</v>
      </c>
    </row>
    <row r="33" spans="1:10">
      <c r="A33" s="1" t="s">
        <v>132</v>
      </c>
      <c r="B33" s="2">
        <v>40875</v>
      </c>
      <c r="C33" s="1" t="s">
        <v>117</v>
      </c>
      <c r="D33" s="1" t="s">
        <v>23</v>
      </c>
      <c r="E33" s="8">
        <v>4.3408066593566597</v>
      </c>
      <c r="F33" s="9">
        <v>25.285453796386719</v>
      </c>
      <c r="G33" s="9">
        <v>37.938167572021484</v>
      </c>
      <c r="H33" s="9">
        <v>93.056365966796875</v>
      </c>
      <c r="I33" s="6">
        <f t="shared" si="0"/>
        <v>1.315395957380806E-2</v>
      </c>
      <c r="J33" s="6">
        <f t="shared" si="1"/>
        <v>7.2628191955566371E-3</v>
      </c>
    </row>
    <row r="34" spans="1:10">
      <c r="A34" s="1" t="s">
        <v>131</v>
      </c>
      <c r="B34" s="2">
        <v>40875</v>
      </c>
      <c r="C34" s="1" t="s">
        <v>117</v>
      </c>
      <c r="D34" s="1" t="s">
        <v>23</v>
      </c>
      <c r="E34" s="8">
        <v>4.8745009668462176</v>
      </c>
      <c r="F34" s="9">
        <v>23.376670837402344</v>
      </c>
      <c r="G34" s="9">
        <v>39.046466827392578</v>
      </c>
      <c r="H34" s="9">
        <v>65.753898620605469</v>
      </c>
      <c r="I34" s="6">
        <f t="shared" si="0"/>
        <v>1.4771215051049143E-2</v>
      </c>
      <c r="J34" s="6">
        <f t="shared" si="1"/>
        <v>5.0479857292175245E-3</v>
      </c>
    </row>
    <row r="35" spans="1:10">
      <c r="A35" s="1" t="s">
        <v>183</v>
      </c>
      <c r="B35" s="2">
        <v>40875</v>
      </c>
      <c r="C35" s="1" t="s">
        <v>175</v>
      </c>
      <c r="D35" s="1" t="s">
        <v>23</v>
      </c>
      <c r="E35" s="8">
        <v>5.4993787020676503</v>
      </c>
      <c r="F35" s="9">
        <v>25.729806900024414</v>
      </c>
      <c r="G35" s="9">
        <v>36.878944396972656</v>
      </c>
      <c r="H35" s="9">
        <v>1692.373291015625</v>
      </c>
      <c r="I35" s="6">
        <f t="shared" si="0"/>
        <v>1.6664783945659546E-2</v>
      </c>
      <c r="J35" s="6">
        <f t="shared" si="1"/>
        <v>3.7885383341217035E-2</v>
      </c>
    </row>
    <row r="36" spans="1:10">
      <c r="A36" s="1" t="s">
        <v>182</v>
      </c>
      <c r="B36" s="2">
        <v>40875</v>
      </c>
      <c r="C36" s="1" t="s">
        <v>175</v>
      </c>
      <c r="D36" s="1" t="s">
        <v>23</v>
      </c>
      <c r="E36" s="8">
        <v>6.5001111111946166</v>
      </c>
      <c r="F36" s="9">
        <v>23.696813583374023</v>
      </c>
      <c r="G36" s="9">
        <v>38.1976318359375</v>
      </c>
      <c r="H36" s="9">
        <v>669.83416748046875</v>
      </c>
      <c r="I36" s="6">
        <f t="shared" si="0"/>
        <v>1.9697306397559441E-2</v>
      </c>
      <c r="J36" s="6">
        <f t="shared" si="1"/>
        <v>1.6750029854583737E-2</v>
      </c>
    </row>
    <row r="37" spans="1:10">
      <c r="A37" s="1" t="s">
        <v>218</v>
      </c>
      <c r="B37" s="2">
        <v>40875</v>
      </c>
      <c r="C37" s="1" t="s">
        <v>215</v>
      </c>
      <c r="D37" s="1" t="s">
        <v>23</v>
      </c>
      <c r="E37" s="8">
        <v>9.8663982568048851</v>
      </c>
      <c r="F37" s="9">
        <v>26.023002624511719</v>
      </c>
      <c r="G37" s="9">
        <v>36.247959136962891</v>
      </c>
      <c r="H37" s="9">
        <v>1611.95068359375</v>
      </c>
      <c r="I37" s="6">
        <f t="shared" si="0"/>
        <v>2.9898176535772376E-2</v>
      </c>
      <c r="J37" s="6">
        <f t="shared" si="1"/>
        <v>3.66263402557373E-2</v>
      </c>
    </row>
    <row r="38" spans="1:10">
      <c r="A38" s="1" t="s">
        <v>26</v>
      </c>
      <c r="B38" s="2">
        <v>40920</v>
      </c>
      <c r="C38" s="1" t="s">
        <v>9</v>
      </c>
      <c r="D38" s="1" t="s">
        <v>23</v>
      </c>
      <c r="E38" s="8">
        <v>0.63923472171981588</v>
      </c>
      <c r="F38" s="9">
        <v>15.112526893615723</v>
      </c>
      <c r="G38" s="9">
        <v>34.297492980957031</v>
      </c>
      <c r="H38" s="9">
        <v>39.382640838623047</v>
      </c>
      <c r="I38" s="6">
        <f t="shared" si="0"/>
        <v>1.9370749143024723E-3</v>
      </c>
      <c r="J38" s="6">
        <f t="shared" si="1"/>
        <v>-2.8055191528320346E-3</v>
      </c>
    </row>
    <row r="39" spans="1:10">
      <c r="A39" s="1" t="s">
        <v>53</v>
      </c>
      <c r="B39" s="2">
        <v>40920</v>
      </c>
      <c r="C39" s="1" t="s">
        <v>49</v>
      </c>
      <c r="D39" s="1" t="s">
        <v>23</v>
      </c>
      <c r="E39" s="8">
        <v>0.79013451559193737</v>
      </c>
      <c r="F39" s="9">
        <v>12.04022216796875</v>
      </c>
      <c r="G39" s="9">
        <v>27.854814529418945</v>
      </c>
      <c r="H39" s="9">
        <v>1.9488066434860229</v>
      </c>
      <c r="I39" s="6">
        <f t="shared" si="0"/>
        <v>2.3943470169452644E-3</v>
      </c>
      <c r="J39" s="6">
        <f t="shared" si="1"/>
        <v>-6.2473698249459284E-3</v>
      </c>
    </row>
    <row r="40" spans="1:10">
      <c r="A40" s="1" t="s">
        <v>77</v>
      </c>
      <c r="B40" s="2">
        <v>40920</v>
      </c>
      <c r="C40" s="1">
        <v>100</v>
      </c>
      <c r="D40" s="1" t="s">
        <v>23</v>
      </c>
      <c r="E40" s="8">
        <v>0.82649354112414863</v>
      </c>
      <c r="F40" s="9">
        <v>12.097428321838379</v>
      </c>
      <c r="G40" s="9">
        <v>27.908628463745117</v>
      </c>
      <c r="H40" s="9">
        <v>5.0041289329528809</v>
      </c>
      <c r="I40" s="6">
        <f t="shared" si="0"/>
        <v>2.5045258821943897E-3</v>
      </c>
      <c r="J40" s="6">
        <f t="shared" si="1"/>
        <v>-6.1387107567310358E-3</v>
      </c>
    </row>
    <row r="41" spans="1:10">
      <c r="A41" s="1" t="s">
        <v>30</v>
      </c>
      <c r="B41" s="2">
        <v>40920</v>
      </c>
      <c r="C41" s="1" t="s">
        <v>9</v>
      </c>
      <c r="D41" s="1" t="s">
        <v>23</v>
      </c>
      <c r="E41" s="8">
        <v>1.0001003404401874</v>
      </c>
      <c r="F41" s="9">
        <v>20.602897644042969</v>
      </c>
      <c r="G41" s="9">
        <v>28.569082260131836</v>
      </c>
      <c r="H41" s="9">
        <v>40.496639251708984</v>
      </c>
      <c r="I41" s="6">
        <f t="shared" si="0"/>
        <v>3.0306070922429922E-3</v>
      </c>
      <c r="J41" s="6">
        <f t="shared" si="1"/>
        <v>2.1019653850555403E-3</v>
      </c>
    </row>
    <row r="42" spans="1:10">
      <c r="A42" s="1" t="s">
        <v>137</v>
      </c>
      <c r="B42" s="2">
        <v>40920</v>
      </c>
      <c r="C42" s="1" t="s">
        <v>117</v>
      </c>
      <c r="D42" s="1" t="s">
        <v>23</v>
      </c>
      <c r="E42" s="8">
        <v>1.3384970999288257</v>
      </c>
      <c r="F42" s="9">
        <v>12.205287933349609</v>
      </c>
      <c r="G42" s="9">
        <v>27.93281364440918</v>
      </c>
      <c r="H42" s="9">
        <v>10.254606246948242</v>
      </c>
      <c r="I42" s="6">
        <f t="shared" si="0"/>
        <v>4.0560518179661382E-3</v>
      </c>
      <c r="J42" s="6">
        <f t="shared" si="1"/>
        <v>-5.9434816812515279E-3</v>
      </c>
    </row>
    <row r="43" spans="1:10">
      <c r="A43" s="1" t="s">
        <v>187</v>
      </c>
      <c r="B43" s="2">
        <v>40920</v>
      </c>
      <c r="C43" s="1" t="s">
        <v>175</v>
      </c>
      <c r="D43" s="1" t="s">
        <v>23</v>
      </c>
      <c r="E43" s="8">
        <v>1.6483898161322568</v>
      </c>
      <c r="F43" s="9">
        <v>12.298615455627441</v>
      </c>
      <c r="G43" s="9">
        <v>27.961658477783203</v>
      </c>
      <c r="H43" s="9">
        <v>29.394184112548828</v>
      </c>
      <c r="I43" s="6">
        <f t="shared" si="0"/>
        <v>4.9951206549462323E-3</v>
      </c>
      <c r="J43" s="6">
        <f t="shared" si="1"/>
        <v>-5.4986821647644065E-3</v>
      </c>
    </row>
    <row r="44" spans="1:10">
      <c r="A44" s="1" t="s">
        <v>83</v>
      </c>
      <c r="B44" s="2">
        <v>40920</v>
      </c>
      <c r="C44" s="1" t="s">
        <v>57</v>
      </c>
      <c r="D44" s="1" t="s">
        <v>23</v>
      </c>
      <c r="E44" s="8">
        <v>2.2458012709901158</v>
      </c>
      <c r="F44" s="9">
        <v>20.286520004272461</v>
      </c>
      <c r="G44" s="9">
        <v>28.796545028686523</v>
      </c>
      <c r="H44" s="9">
        <v>60.975231170654297</v>
      </c>
      <c r="I44" s="6">
        <f t="shared" si="0"/>
        <v>6.8054583969397453E-3</v>
      </c>
      <c r="J44" s="6">
        <f t="shared" si="1"/>
        <v>2.2074346729278535E-3</v>
      </c>
    </row>
    <row r="45" spans="1:10">
      <c r="A45" s="1" t="s">
        <v>233</v>
      </c>
      <c r="B45" s="2">
        <v>40920</v>
      </c>
      <c r="C45" s="1" t="s">
        <v>232</v>
      </c>
      <c r="D45" s="1" t="s">
        <v>23</v>
      </c>
      <c r="E45" s="8">
        <v>2.6676395714460983</v>
      </c>
      <c r="F45" s="9">
        <v>15.515999794006348</v>
      </c>
      <c r="G45" s="9">
        <v>33.878269195556641</v>
      </c>
      <c r="H45" s="9">
        <v>496.88363647460938</v>
      </c>
      <c r="I45" s="6">
        <f t="shared" si="0"/>
        <v>8.0837562771093885E-3</v>
      </c>
      <c r="J45" s="6">
        <f t="shared" si="1"/>
        <v>6.2003405460357638E-3</v>
      </c>
    </row>
    <row r="46" spans="1:10">
      <c r="A46" s="1" t="s">
        <v>219</v>
      </c>
      <c r="B46" s="2">
        <v>40920</v>
      </c>
      <c r="C46" s="1" t="s">
        <v>215</v>
      </c>
      <c r="D46" s="1" t="s">
        <v>23</v>
      </c>
      <c r="E46" s="8">
        <v>2.7438135296393229</v>
      </c>
      <c r="F46" s="9">
        <v>12.409479141235352</v>
      </c>
      <c r="G46" s="9">
        <v>27.969320297241211</v>
      </c>
      <c r="H46" s="9">
        <v>94.9049072265625</v>
      </c>
      <c r="I46" s="6">
        <f t="shared" si="0"/>
        <v>8.3145864534524931E-3</v>
      </c>
      <c r="J46" s="6">
        <f t="shared" si="1"/>
        <v>-4.1618608177185074E-3</v>
      </c>
    </row>
    <row r="47" spans="1:10">
      <c r="A47" s="1" t="s">
        <v>79</v>
      </c>
      <c r="B47" s="2">
        <v>40920</v>
      </c>
      <c r="C47" s="1" t="s">
        <v>57</v>
      </c>
      <c r="D47" s="1" t="s">
        <v>23</v>
      </c>
      <c r="E47" s="8">
        <v>2.9860643192118621</v>
      </c>
      <c r="F47" s="9">
        <v>16.263240814208984</v>
      </c>
      <c r="G47" s="9">
        <v>32.704082489013672</v>
      </c>
      <c r="H47" s="9">
        <v>39.686794281005859</v>
      </c>
      <c r="I47" s="6">
        <f t="shared" si="0"/>
        <v>9.0486797551874599E-3</v>
      </c>
      <c r="J47" s="6">
        <f t="shared" si="1"/>
        <v>-1.775635263442996E-3</v>
      </c>
    </row>
    <row r="48" spans="1:10">
      <c r="A48" s="1" t="s">
        <v>139</v>
      </c>
      <c r="B48" s="2">
        <v>40920</v>
      </c>
      <c r="C48" s="1" t="s">
        <v>117</v>
      </c>
      <c r="D48" s="1" t="s">
        <v>23</v>
      </c>
      <c r="E48" s="8">
        <v>3.0069156044878413</v>
      </c>
      <c r="F48" s="9">
        <v>16.120729446411133</v>
      </c>
      <c r="G48" s="9">
        <v>32.910102844238281</v>
      </c>
      <c r="H48" s="9">
        <v>56.270767211914062</v>
      </c>
      <c r="I48" s="6">
        <f t="shared" si="0"/>
        <v>9.1118654681449727E-3</v>
      </c>
      <c r="J48" s="6">
        <f t="shared" si="1"/>
        <v>-1.5890332923889187E-3</v>
      </c>
    </row>
    <row r="49" spans="1:10">
      <c r="A49" s="1" t="s">
        <v>67</v>
      </c>
      <c r="B49" s="2">
        <v>40920</v>
      </c>
      <c r="C49" s="1" t="s">
        <v>175</v>
      </c>
      <c r="D49" s="1" t="s">
        <v>23</v>
      </c>
      <c r="E49" s="8">
        <v>3.756188258602108</v>
      </c>
      <c r="F49" s="9">
        <v>15.992856025695801</v>
      </c>
      <c r="G49" s="9">
        <v>33.090904235839844</v>
      </c>
      <c r="H49" s="9">
        <v>258.25894165039062</v>
      </c>
      <c r="I49" s="6">
        <f t="shared" si="0"/>
        <v>1.138238866243063E-2</v>
      </c>
      <c r="J49" s="6">
        <f t="shared" si="1"/>
        <v>2.114735860061643E-3</v>
      </c>
    </row>
    <row r="50" spans="1:10">
      <c r="A50" s="1" t="s">
        <v>220</v>
      </c>
      <c r="B50" s="2">
        <v>40920</v>
      </c>
      <c r="C50" s="1" t="s">
        <v>215</v>
      </c>
      <c r="D50" s="1" t="s">
        <v>23</v>
      </c>
      <c r="E50" s="8">
        <v>3.9565255708593101</v>
      </c>
      <c r="F50" s="9">
        <v>15.710864067077637</v>
      </c>
      <c r="G50" s="9">
        <v>33.555515289306641</v>
      </c>
      <c r="H50" s="9">
        <v>493.50723266601562</v>
      </c>
      <c r="I50" s="6">
        <f t="shared" si="0"/>
        <v>1.1989471426846393E-2</v>
      </c>
      <c r="J50" s="6">
        <f t="shared" si="1"/>
        <v>6.3099557170867918E-3</v>
      </c>
    </row>
    <row r="51" spans="1:10">
      <c r="A51" s="1" t="s">
        <v>143</v>
      </c>
      <c r="B51" s="2">
        <v>40920</v>
      </c>
      <c r="C51" s="1" t="s">
        <v>117</v>
      </c>
      <c r="D51" s="1" t="s">
        <v>23</v>
      </c>
      <c r="E51" s="8">
        <v>4.0704864381241386</v>
      </c>
      <c r="F51" s="9">
        <v>20.014230728149414</v>
      </c>
      <c r="G51" s="9">
        <v>29.060014724731445</v>
      </c>
      <c r="H51" s="9">
        <v>383.50942993164062</v>
      </c>
      <c r="I51" s="6">
        <f t="shared" si="0"/>
        <v>1.2334807388254964E-2</v>
      </c>
      <c r="J51" s="6">
        <f t="shared" si="1"/>
        <v>8.0609935737609821E-3</v>
      </c>
    </row>
    <row r="52" spans="1:10">
      <c r="A52" s="1" t="s">
        <v>221</v>
      </c>
      <c r="B52" s="2">
        <v>40920</v>
      </c>
      <c r="C52" s="1" t="s">
        <v>215</v>
      </c>
      <c r="D52" s="1" t="s">
        <v>23</v>
      </c>
      <c r="E52" s="8">
        <v>4.5625717832257617</v>
      </c>
      <c r="F52" s="9">
        <v>18.579561233520508</v>
      </c>
      <c r="G52" s="9">
        <v>30.746393203735352</v>
      </c>
      <c r="H52" s="9">
        <v>921.182373046875</v>
      </c>
      <c r="I52" s="6">
        <f t="shared" si="0"/>
        <v>1.3825975100684125E-2</v>
      </c>
      <c r="J52" s="6">
        <f t="shared" si="1"/>
        <v>1.6946156348419186E-2</v>
      </c>
    </row>
    <row r="53" spans="1:10">
      <c r="A53" s="1" t="s">
        <v>191</v>
      </c>
      <c r="B53" s="2">
        <v>40920</v>
      </c>
      <c r="C53" s="1" t="s">
        <v>175</v>
      </c>
      <c r="D53" s="1" t="s">
        <v>23</v>
      </c>
      <c r="E53" s="8">
        <v>6.0837702986340245</v>
      </c>
      <c r="F53" s="9">
        <v>19.385103225708008</v>
      </c>
      <c r="G53" s="9">
        <v>29.757045745849609</v>
      </c>
      <c r="H53" s="9">
        <v>762.4415283203125</v>
      </c>
      <c r="I53" s="6">
        <f t="shared" si="0"/>
        <v>1.8435667571618256E-2</v>
      </c>
      <c r="J53" s="6">
        <f t="shared" si="1"/>
        <v>1.466288675613403E-2</v>
      </c>
    </row>
    <row r="54" spans="1:10">
      <c r="A54" s="1" t="s">
        <v>37</v>
      </c>
      <c r="B54" s="2">
        <v>40977</v>
      </c>
      <c r="C54" s="1" t="s">
        <v>9</v>
      </c>
      <c r="D54" s="1" t="s">
        <v>23</v>
      </c>
      <c r="E54" s="8">
        <v>0.27448731462165138</v>
      </c>
      <c r="F54" s="9">
        <v>18.904497146606445</v>
      </c>
      <c r="G54" s="9">
        <v>39.703338623046875</v>
      </c>
      <c r="H54" s="9">
        <v>8.2521123886108398</v>
      </c>
      <c r="I54" s="6">
        <f t="shared" si="0"/>
        <v>8.3177974127773141E-4</v>
      </c>
      <c r="J54" s="6">
        <f t="shared" si="1"/>
        <v>-1.9032615375520062E-5</v>
      </c>
    </row>
    <row r="55" spans="1:10">
      <c r="A55" s="1" t="s">
        <v>42</v>
      </c>
      <c r="B55" s="2">
        <v>40977</v>
      </c>
      <c r="C55" s="1" t="s">
        <v>9</v>
      </c>
      <c r="D55" s="1" t="s">
        <v>23</v>
      </c>
      <c r="E55" s="8">
        <v>0.7774563652875065</v>
      </c>
      <c r="F55" s="9">
        <v>28.350082397460938</v>
      </c>
      <c r="G55" s="9">
        <v>30.097440719604492</v>
      </c>
      <c r="H55" s="9">
        <v>755.68927001953125</v>
      </c>
      <c r="I55" s="6">
        <f t="shared" si="0"/>
        <v>2.3559283796591108E-3</v>
      </c>
      <c r="J55" s="6">
        <f t="shared" si="1"/>
        <v>2.2514100537109373E-2</v>
      </c>
    </row>
    <row r="56" spans="1:10">
      <c r="A56" s="1" t="s">
        <v>104</v>
      </c>
      <c r="B56" s="2">
        <v>40977</v>
      </c>
      <c r="C56" s="1" t="s">
        <v>57</v>
      </c>
      <c r="D56" s="1" t="s">
        <v>23</v>
      </c>
      <c r="E56" s="8">
        <v>1.0329913649589728</v>
      </c>
      <c r="F56" s="9">
        <v>25.210016250610352</v>
      </c>
      <c r="G56" s="9">
        <v>33.063228607177734</v>
      </c>
      <c r="H56" s="9">
        <v>1188.7694091796875</v>
      </c>
      <c r="I56" s="6">
        <f t="shared" si="0"/>
        <v>3.1302768635120388E-3</v>
      </c>
      <c r="J56" s="6">
        <f t="shared" si="1"/>
        <v>2.79046562965393E-2</v>
      </c>
    </row>
    <row r="57" spans="1:10">
      <c r="A57" s="1" t="s">
        <v>97</v>
      </c>
      <c r="B57" s="2">
        <v>40977</v>
      </c>
      <c r="C57" s="1" t="s">
        <v>57</v>
      </c>
      <c r="D57" s="1" t="s">
        <v>23</v>
      </c>
      <c r="E57" s="8">
        <v>1.4305235671386052</v>
      </c>
      <c r="F57" s="9">
        <v>18.880069732666016</v>
      </c>
      <c r="G57" s="9">
        <v>39.881381988525391</v>
      </c>
      <c r="H57" s="9">
        <v>39.887393951416016</v>
      </c>
      <c r="I57" s="6">
        <f t="shared" si="0"/>
        <v>4.3349199004200159E-3</v>
      </c>
      <c r="J57" s="6">
        <f t="shared" si="1"/>
        <v>5.571338077545139E-4</v>
      </c>
    </row>
    <row r="58" spans="1:10">
      <c r="A58" s="1" t="s">
        <v>47</v>
      </c>
      <c r="B58" s="2">
        <v>40977</v>
      </c>
      <c r="C58" s="1" t="s">
        <v>9</v>
      </c>
      <c r="D58" s="1" t="s">
        <v>23</v>
      </c>
      <c r="E58" s="8">
        <v>1.9566283062373331</v>
      </c>
      <c r="F58" s="9">
        <v>28.818201065063477</v>
      </c>
      <c r="G58" s="9">
        <v>28.29768180847168</v>
      </c>
      <c r="H58" s="9">
        <v>739.3109130859375</v>
      </c>
      <c r="I58" s="6">
        <f t="shared" si="0"/>
        <v>5.9291766855676751E-3</v>
      </c>
      <c r="J58" s="6">
        <f t="shared" si="1"/>
        <v>2.2621175205230708E-2</v>
      </c>
    </row>
    <row r="59" spans="1:10">
      <c r="A59" s="1" t="s">
        <v>156</v>
      </c>
      <c r="B59" s="2">
        <v>40977</v>
      </c>
      <c r="C59" s="1" t="s">
        <v>117</v>
      </c>
      <c r="D59" s="1" t="s">
        <v>23</v>
      </c>
      <c r="E59" s="8">
        <v>2.9992310330695151</v>
      </c>
      <c r="F59" s="9">
        <v>18.805915832519531</v>
      </c>
      <c r="G59" s="9">
        <v>40.208587646484375</v>
      </c>
      <c r="H59" s="9">
        <v>70.124725341796875</v>
      </c>
      <c r="I59" s="6">
        <f t="shared" si="0"/>
        <v>9.0885788880894387E-3</v>
      </c>
      <c r="J59" s="6">
        <f t="shared" si="1"/>
        <v>1.0626223999023431E-3</v>
      </c>
    </row>
    <row r="60" spans="1:10">
      <c r="A60" s="1" t="s">
        <v>203</v>
      </c>
      <c r="B60" s="2">
        <v>40977</v>
      </c>
      <c r="C60" s="1" t="s">
        <v>175</v>
      </c>
      <c r="D60" s="1" t="s">
        <v>23</v>
      </c>
      <c r="E60" s="8">
        <v>3.0387920986071193</v>
      </c>
      <c r="F60" s="9">
        <v>18.514799118041992</v>
      </c>
      <c r="G60" s="9">
        <v>41.190708160400391</v>
      </c>
      <c r="H60" s="9">
        <v>165.76763916015625</v>
      </c>
      <c r="I60" s="6">
        <f t="shared" si="0"/>
        <v>9.208460904870059E-3</v>
      </c>
      <c r="J60" s="6">
        <f t="shared" si="1"/>
        <v>2.6111795951843236E-3</v>
      </c>
    </row>
    <row r="61" spans="1:10">
      <c r="A61" s="1" t="s">
        <v>160</v>
      </c>
      <c r="B61" s="2">
        <v>40977</v>
      </c>
      <c r="C61" s="1" t="s">
        <v>117</v>
      </c>
      <c r="D61" s="1" t="s">
        <v>23</v>
      </c>
      <c r="E61" s="8">
        <v>3.3636803598051483</v>
      </c>
      <c r="F61" s="9">
        <v>24.916337966918945</v>
      </c>
      <c r="G61" s="9">
        <v>33.832878112792969</v>
      </c>
      <c r="H61" s="9">
        <v>1676.8472900390625</v>
      </c>
      <c r="I61" s="6">
        <f t="shared" si="0"/>
        <v>1.0192970787288327E-2</v>
      </c>
      <c r="J61" s="6">
        <f t="shared" si="1"/>
        <v>3.6867954572296135E-2</v>
      </c>
    </row>
    <row r="62" spans="1:10">
      <c r="A62" s="1" t="s">
        <v>228</v>
      </c>
      <c r="B62" s="2">
        <v>40977</v>
      </c>
      <c r="C62" s="1" t="s">
        <v>215</v>
      </c>
      <c r="D62" s="1" t="s">
        <v>23</v>
      </c>
      <c r="E62" s="8">
        <v>4.2358935378139222</v>
      </c>
      <c r="F62" s="9">
        <v>24.838603973388672</v>
      </c>
      <c r="G62" s="9">
        <v>34.266658782958984</v>
      </c>
      <c r="H62" s="9">
        <v>479.59774780273438</v>
      </c>
      <c r="I62" s="6">
        <f t="shared" si="0"/>
        <v>1.2836041023678552E-2</v>
      </c>
      <c r="J62" s="6">
        <f t="shared" si="1"/>
        <v>1.4170754969787591E-2</v>
      </c>
    </row>
    <row r="63" spans="1:10">
      <c r="A63" s="1" t="s">
        <v>113</v>
      </c>
      <c r="B63" s="2">
        <v>40977</v>
      </c>
      <c r="C63" s="1" t="s">
        <v>57</v>
      </c>
      <c r="D63" s="1" t="s">
        <v>23</v>
      </c>
      <c r="E63" s="8">
        <v>4.325955522568468</v>
      </c>
      <c r="F63" s="9">
        <v>28.648826599121094</v>
      </c>
      <c r="G63" s="9">
        <v>28.850513458251953</v>
      </c>
      <c r="H63" s="9">
        <v>1322.5062255859375</v>
      </c>
      <c r="I63" s="6">
        <f t="shared" si="0"/>
        <v>1.3108956128995356E-2</v>
      </c>
      <c r="J63" s="6">
        <f t="shared" si="1"/>
        <v>3.3492823336791988E-2</v>
      </c>
    </row>
    <row r="64" spans="1:10">
      <c r="A64" s="1" t="s">
        <v>206</v>
      </c>
      <c r="B64" s="2">
        <v>40977</v>
      </c>
      <c r="C64" s="1" t="s">
        <v>175</v>
      </c>
      <c r="D64" s="1" t="s">
        <v>23</v>
      </c>
      <c r="E64" s="8">
        <v>5.1253491604146433</v>
      </c>
      <c r="F64" s="9">
        <v>24.812767028808594</v>
      </c>
      <c r="G64" s="9">
        <v>34.235805511474609</v>
      </c>
      <c r="H64" s="9">
        <v>1637.086181640625</v>
      </c>
      <c r="I64" s="6">
        <f t="shared" si="0"/>
        <v>1.5531361092165585E-2</v>
      </c>
      <c r="J64" s="6">
        <f t="shared" si="1"/>
        <v>3.6024291488647456E-2</v>
      </c>
    </row>
    <row r="65" spans="1:10">
      <c r="A65" s="1" t="s">
        <v>210</v>
      </c>
      <c r="B65" s="2">
        <v>40977</v>
      </c>
      <c r="C65" s="1" t="s">
        <v>175</v>
      </c>
      <c r="D65" s="1" t="s">
        <v>23</v>
      </c>
      <c r="E65" s="8">
        <v>5.7783783416819769</v>
      </c>
      <c r="F65" s="9">
        <v>28.443178176879883</v>
      </c>
      <c r="G65" s="9">
        <v>29.599712371826172</v>
      </c>
      <c r="H65" s="9">
        <v>177.43867492675781</v>
      </c>
      <c r="I65" s="6">
        <f t="shared" si="0"/>
        <v>1.7510237399036295E-2</v>
      </c>
      <c r="J65" s="6">
        <f t="shared" si="1"/>
        <v>1.1668019533538816E-2</v>
      </c>
    </row>
    <row r="66" spans="1:10">
      <c r="A66" s="1" t="s">
        <v>107</v>
      </c>
      <c r="B66" s="2">
        <v>40977</v>
      </c>
      <c r="C66" s="1" t="s">
        <v>57</v>
      </c>
      <c r="D66" s="1" t="s">
        <v>23</v>
      </c>
      <c r="E66" s="8">
        <v>7.137839799605425</v>
      </c>
      <c r="F66" s="9">
        <v>28.169580459594727</v>
      </c>
      <c r="G66" s="9">
        <v>30.992267608642578</v>
      </c>
      <c r="H66" s="9">
        <v>1421.2100830078125</v>
      </c>
      <c r="I66" s="6">
        <f t="shared" ref="I66:I129" si="2">(E66/10000)/0.033</f>
        <v>2.162981757456189E-2</v>
      </c>
      <c r="J66" s="6">
        <f t="shared" si="1"/>
        <v>3.4931797177886956E-2</v>
      </c>
    </row>
    <row r="67" spans="1:10">
      <c r="A67" s="1" t="s">
        <v>165</v>
      </c>
      <c r="B67" s="2">
        <v>40977</v>
      </c>
      <c r="C67" s="1" t="s">
        <v>117</v>
      </c>
      <c r="D67" s="1" t="s">
        <v>23</v>
      </c>
      <c r="E67" s="8">
        <v>7.9742613402050946</v>
      </c>
      <c r="F67" s="9">
        <v>28.492189407348633</v>
      </c>
      <c r="G67" s="9">
        <v>29.341230392456055</v>
      </c>
      <c r="H67" s="9">
        <v>584.44793701171875</v>
      </c>
      <c r="I67" s="6">
        <f t="shared" si="2"/>
        <v>2.41644283036518E-2</v>
      </c>
      <c r="J67" s="6">
        <f t="shared" ref="J67:J130" si="3">(0.00089*F67)+(0.0000189*H67)-0.017</f>
        <v>1.940411458206176E-2</v>
      </c>
    </row>
    <row r="68" spans="1:10">
      <c r="A68" s="1" t="s">
        <v>280</v>
      </c>
      <c r="B68" s="2">
        <v>41045</v>
      </c>
      <c r="C68" s="1">
        <v>50</v>
      </c>
      <c r="D68" s="1" t="s">
        <v>23</v>
      </c>
      <c r="E68" s="8">
        <v>1.4182393758956284</v>
      </c>
      <c r="F68" s="9">
        <v>39.504711151123047</v>
      </c>
      <c r="G68" s="9">
        <v>28.965171813964844</v>
      </c>
      <c r="H68" s="9">
        <v>7.8159165382385254</v>
      </c>
      <c r="I68" s="6">
        <f t="shared" si="2"/>
        <v>4.2976950784716006E-3</v>
      </c>
      <c r="J68" s="6">
        <f t="shared" si="3"/>
        <v>1.8306913747072218E-2</v>
      </c>
    </row>
    <row r="69" spans="1:10">
      <c r="A69" s="1" t="s">
        <v>279</v>
      </c>
      <c r="B69" s="2">
        <v>41045</v>
      </c>
      <c r="C69" s="1">
        <v>50</v>
      </c>
      <c r="D69" s="1" t="s">
        <v>23</v>
      </c>
      <c r="E69" s="8">
        <v>1.7560826685039546</v>
      </c>
      <c r="F69" s="9">
        <v>39.644004821777344</v>
      </c>
      <c r="G69" s="9">
        <v>28.325883865356445</v>
      </c>
      <c r="H69" s="9">
        <v>7.0244936943054199</v>
      </c>
      <c r="I69" s="6">
        <f t="shared" si="2"/>
        <v>5.3214626318301653E-3</v>
      </c>
      <c r="J69" s="6">
        <f t="shared" si="3"/>
        <v>1.8415927222204205E-2</v>
      </c>
    </row>
    <row r="70" spans="1:10">
      <c r="A70" s="1" t="s">
        <v>242</v>
      </c>
      <c r="B70" s="2">
        <v>41045</v>
      </c>
      <c r="C70" s="1">
        <v>100</v>
      </c>
      <c r="D70" s="1" t="s">
        <v>23</v>
      </c>
      <c r="E70" s="8">
        <v>2.5253861479400013</v>
      </c>
      <c r="F70" s="9">
        <v>39.534133911132812</v>
      </c>
      <c r="G70" s="9">
        <v>28.602664947509766</v>
      </c>
      <c r="H70" s="9">
        <v>20.848672866821289</v>
      </c>
      <c r="I70" s="6">
        <f t="shared" si="2"/>
        <v>7.6526852967878818E-3</v>
      </c>
      <c r="J70" s="6">
        <f t="shared" si="3"/>
        <v>1.8579419098091125E-2</v>
      </c>
    </row>
    <row r="71" spans="1:10">
      <c r="A71" s="1" t="s">
        <v>243</v>
      </c>
      <c r="B71" s="2">
        <v>41045</v>
      </c>
      <c r="C71" s="1">
        <v>100</v>
      </c>
      <c r="D71" s="1" t="s">
        <v>23</v>
      </c>
      <c r="E71" s="8">
        <v>5.6392804193843791</v>
      </c>
      <c r="F71" s="9">
        <v>39.378868103027344</v>
      </c>
      <c r="G71" s="9">
        <v>29.133047103881836</v>
      </c>
      <c r="H71" s="9">
        <v>129.92581176757812</v>
      </c>
      <c r="I71" s="6">
        <f t="shared" si="2"/>
        <v>1.7088728543589025E-2</v>
      </c>
      <c r="J71" s="6">
        <f t="shared" si="3"/>
        <v>2.0502790454101555E-2</v>
      </c>
    </row>
    <row r="72" spans="1:10">
      <c r="A72" s="1" t="s">
        <v>259</v>
      </c>
      <c r="B72" s="2">
        <v>41045</v>
      </c>
      <c r="C72" s="1">
        <v>150</v>
      </c>
      <c r="D72" s="1" t="s">
        <v>23</v>
      </c>
      <c r="E72" s="8">
        <v>12.564501597421003</v>
      </c>
      <c r="F72" s="9">
        <v>39.591819763183594</v>
      </c>
      <c r="G72" s="9">
        <v>28.734918594360352</v>
      </c>
      <c r="H72" s="9">
        <v>1410.476318359375</v>
      </c>
      <c r="I72" s="6">
        <f t="shared" si="2"/>
        <v>3.8074247264912126E-2</v>
      </c>
      <c r="J72" s="6">
        <f t="shared" si="3"/>
        <v>4.4894722006225581E-2</v>
      </c>
    </row>
    <row r="73" spans="1:10">
      <c r="A73" s="1" t="s">
        <v>260</v>
      </c>
      <c r="B73" s="2">
        <v>41045</v>
      </c>
      <c r="C73" s="1">
        <v>150</v>
      </c>
      <c r="D73" s="1" t="s">
        <v>23</v>
      </c>
      <c r="E73" s="8">
        <v>16.89207023629541</v>
      </c>
      <c r="F73" s="9">
        <v>39.499614715576172</v>
      </c>
      <c r="G73" s="9">
        <v>28.536342620849609</v>
      </c>
      <c r="H73" s="9">
        <v>1801.5712890625</v>
      </c>
      <c r="I73" s="6">
        <f t="shared" si="2"/>
        <v>5.1188091625137606E-2</v>
      </c>
      <c r="J73" s="6">
        <f t="shared" si="3"/>
        <v>5.2204354460144028E-2</v>
      </c>
    </row>
    <row r="74" spans="1:10">
      <c r="A74" s="1" t="s">
        <v>275</v>
      </c>
      <c r="B74" s="2">
        <v>41059</v>
      </c>
      <c r="C74" s="1">
        <v>25</v>
      </c>
      <c r="D74" s="1" t="s">
        <v>23</v>
      </c>
      <c r="E74" s="8">
        <v>0.88977536928751089</v>
      </c>
      <c r="F74" s="9">
        <v>36.651458740234375</v>
      </c>
      <c r="G74" s="9">
        <v>25.069766998291016</v>
      </c>
      <c r="H74" s="9">
        <v>11.504519462585449</v>
      </c>
      <c r="I74" s="6">
        <f t="shared" si="2"/>
        <v>2.6962889978409421E-3</v>
      </c>
      <c r="J74" s="6">
        <f t="shared" si="3"/>
        <v>1.5837233696651458E-2</v>
      </c>
    </row>
    <row r="75" spans="1:10">
      <c r="A75" s="1" t="s">
        <v>291</v>
      </c>
      <c r="B75" s="2">
        <v>41059</v>
      </c>
      <c r="C75" s="1">
        <v>50</v>
      </c>
      <c r="D75" s="1" t="s">
        <v>23</v>
      </c>
      <c r="E75" s="8">
        <v>5.852494081296955</v>
      </c>
      <c r="F75" s="9">
        <v>36.52032470703125</v>
      </c>
      <c r="G75" s="9">
        <v>24.948308944702148</v>
      </c>
      <c r="H75" s="9">
        <v>22.137357711791992</v>
      </c>
      <c r="I75" s="6">
        <f t="shared" si="2"/>
        <v>1.7734830549384711E-2</v>
      </c>
      <c r="J75" s="6">
        <f t="shared" si="3"/>
        <v>1.5921485050010682E-2</v>
      </c>
    </row>
    <row r="76" spans="1:10">
      <c r="A76" s="1" t="s">
        <v>301</v>
      </c>
      <c r="B76" s="2">
        <v>41059</v>
      </c>
      <c r="C76" s="1">
        <v>75</v>
      </c>
      <c r="D76" s="1" t="s">
        <v>23</v>
      </c>
      <c r="E76" s="8">
        <v>21.86358683801944</v>
      </c>
      <c r="F76" s="9">
        <v>36.603836059570312</v>
      </c>
      <c r="G76" s="9">
        <v>24.162023544311523</v>
      </c>
      <c r="H76" s="9">
        <v>1185.0523681640625</v>
      </c>
      <c r="I76" s="6">
        <f t="shared" si="2"/>
        <v>6.6253293448543762E-2</v>
      </c>
      <c r="J76" s="6">
        <f t="shared" si="3"/>
        <v>3.7974903851318353E-2</v>
      </c>
    </row>
    <row r="77" spans="1:10">
      <c r="A77" s="1" t="s">
        <v>579</v>
      </c>
      <c r="B77" s="2">
        <v>41179</v>
      </c>
      <c r="C77" s="1" t="s">
        <v>9</v>
      </c>
      <c r="D77" s="1" t="s">
        <v>543</v>
      </c>
      <c r="E77" s="8">
        <v>2.2715202511765091</v>
      </c>
      <c r="F77" s="9">
        <v>32.859130859375</v>
      </c>
      <c r="G77" s="9">
        <v>45.310096740722656</v>
      </c>
      <c r="H77" s="9">
        <v>18.940317153930664</v>
      </c>
      <c r="I77" s="6">
        <f t="shared" si="2"/>
        <v>6.8833947005348759E-3</v>
      </c>
      <c r="J77" s="6">
        <f t="shared" si="3"/>
        <v>1.2602598459053038E-2</v>
      </c>
    </row>
    <row r="78" spans="1:10">
      <c r="A78" s="1" t="s">
        <v>578</v>
      </c>
      <c r="B78" s="2">
        <v>41179</v>
      </c>
      <c r="C78" s="1" t="s">
        <v>57</v>
      </c>
      <c r="D78" s="1" t="s">
        <v>543</v>
      </c>
      <c r="E78" s="8">
        <v>2.388175407320654</v>
      </c>
      <c r="F78" s="9">
        <v>32.974777221679688</v>
      </c>
      <c r="G78" s="9">
        <v>44.733726501464844</v>
      </c>
      <c r="H78" s="9">
        <v>47.667831420898438</v>
      </c>
      <c r="I78" s="6">
        <f t="shared" si="2"/>
        <v>7.2368951736989512E-3</v>
      </c>
      <c r="J78" s="6">
        <f t="shared" si="3"/>
        <v>1.3248473741149902E-2</v>
      </c>
    </row>
    <row r="79" spans="1:10">
      <c r="A79" s="1" t="s">
        <v>542</v>
      </c>
      <c r="B79" s="2">
        <v>41179</v>
      </c>
      <c r="C79" s="1" t="s">
        <v>57</v>
      </c>
      <c r="D79" s="1" t="s">
        <v>543</v>
      </c>
      <c r="E79" s="8">
        <v>3.1266309043763285</v>
      </c>
      <c r="F79" s="9">
        <v>26.089948654174805</v>
      </c>
      <c r="G79" s="9">
        <v>47.294612884521484</v>
      </c>
      <c r="H79" s="9">
        <v>5.5552506446838379</v>
      </c>
      <c r="I79" s="6">
        <f t="shared" si="2"/>
        <v>9.4746391041706911E-3</v>
      </c>
      <c r="J79" s="6">
        <f t="shared" si="3"/>
        <v>6.3250485394001008E-3</v>
      </c>
    </row>
    <row r="80" spans="1:10">
      <c r="A80" s="1" t="s">
        <v>544</v>
      </c>
      <c r="B80" s="2">
        <v>41179</v>
      </c>
      <c r="C80" s="1" t="s">
        <v>117</v>
      </c>
      <c r="D80" s="1" t="s">
        <v>543</v>
      </c>
      <c r="E80" s="8">
        <v>3.7115897952515984</v>
      </c>
      <c r="F80" s="9">
        <v>26.085865020751953</v>
      </c>
      <c r="G80" s="9">
        <v>47.477458953857422</v>
      </c>
      <c r="H80" s="9">
        <v>20.705287933349609</v>
      </c>
      <c r="I80" s="6">
        <f t="shared" si="2"/>
        <v>1.1247241803792721E-2</v>
      </c>
      <c r="J80" s="6">
        <f t="shared" si="3"/>
        <v>6.6077498104095411E-3</v>
      </c>
    </row>
    <row r="81" spans="1:10">
      <c r="A81" s="1" t="s">
        <v>577</v>
      </c>
      <c r="B81" s="2">
        <v>41179</v>
      </c>
      <c r="C81" s="1" t="s">
        <v>117</v>
      </c>
      <c r="D81" s="1" t="s">
        <v>543</v>
      </c>
      <c r="E81" s="8">
        <v>8.1102604260848974</v>
      </c>
      <c r="F81" s="9">
        <v>32.792823791503906</v>
      </c>
      <c r="G81" s="9">
        <v>44.968906402587891</v>
      </c>
      <c r="H81" s="9">
        <v>83.334037780761719</v>
      </c>
      <c r="I81" s="6">
        <f t="shared" si="2"/>
        <v>2.4576546745711809E-2</v>
      </c>
      <c r="J81" s="6">
        <f t="shared" si="3"/>
        <v>1.3760626488494868E-2</v>
      </c>
    </row>
    <row r="82" spans="1:10">
      <c r="A82" s="1" t="s">
        <v>574</v>
      </c>
      <c r="B82" s="2">
        <v>41179</v>
      </c>
      <c r="C82" s="1" t="s">
        <v>575</v>
      </c>
      <c r="D82" s="1" t="s">
        <v>543</v>
      </c>
      <c r="E82" s="8">
        <v>8.4848565619029639</v>
      </c>
      <c r="F82" s="9">
        <v>31.842605590820312</v>
      </c>
      <c r="G82" s="9">
        <v>46.851924896240234</v>
      </c>
      <c r="H82" s="9">
        <v>802.28875732421875</v>
      </c>
      <c r="I82" s="6">
        <f t="shared" si="2"/>
        <v>2.5711686551221101E-2</v>
      </c>
      <c r="J82" s="6">
        <f t="shared" si="3"/>
        <v>2.6503176489257804E-2</v>
      </c>
    </row>
    <row r="83" spans="1:10">
      <c r="A83" s="1" t="s">
        <v>576</v>
      </c>
      <c r="B83" s="2">
        <v>41179</v>
      </c>
      <c r="C83" s="1" t="s">
        <v>175</v>
      </c>
      <c r="D83" s="1" t="s">
        <v>543</v>
      </c>
      <c r="E83" s="8">
        <v>9.5659969346114728</v>
      </c>
      <c r="F83" s="9">
        <v>32.393505096435547</v>
      </c>
      <c r="G83" s="9">
        <v>45.609786987304688</v>
      </c>
      <c r="H83" s="9">
        <v>1543.032958984375</v>
      </c>
      <c r="I83" s="6">
        <f t="shared" si="2"/>
        <v>2.8987869498822642E-2</v>
      </c>
      <c r="J83" s="6">
        <f t="shared" si="3"/>
        <v>4.0993542460632318E-2</v>
      </c>
    </row>
    <row r="84" spans="1:10">
      <c r="A84" s="1" t="s">
        <v>614</v>
      </c>
      <c r="B84" s="2">
        <v>41180</v>
      </c>
      <c r="C84" s="1" t="s">
        <v>57</v>
      </c>
      <c r="D84" s="1" t="s">
        <v>543</v>
      </c>
      <c r="E84" s="8">
        <v>1.8755095732886928</v>
      </c>
      <c r="F84" s="9">
        <v>33.791145324707031</v>
      </c>
      <c r="G84" s="9">
        <v>39.184436798095703</v>
      </c>
      <c r="H84" s="9">
        <v>733.686767578125</v>
      </c>
      <c r="I84" s="6">
        <f t="shared" si="2"/>
        <v>5.6833623432990688E-3</v>
      </c>
      <c r="J84" s="6">
        <f t="shared" si="3"/>
        <v>2.6940799246215813E-2</v>
      </c>
    </row>
    <row r="85" spans="1:10">
      <c r="A85" s="1" t="s">
        <v>587</v>
      </c>
      <c r="B85" s="2">
        <v>41180</v>
      </c>
      <c r="C85" s="1" t="s">
        <v>175</v>
      </c>
      <c r="D85" s="1" t="s">
        <v>543</v>
      </c>
      <c r="E85" s="8">
        <v>2.8793324858140905</v>
      </c>
      <c r="F85" s="9">
        <v>26.310178756713867</v>
      </c>
      <c r="G85" s="9">
        <v>47.148880004882812</v>
      </c>
      <c r="H85" s="9">
        <v>66.587661743164062</v>
      </c>
      <c r="I85" s="6">
        <f t="shared" si="2"/>
        <v>8.7252499570123956E-3</v>
      </c>
      <c r="J85" s="6">
        <f t="shared" si="3"/>
        <v>7.6745659004211417E-3</v>
      </c>
    </row>
    <row r="86" spans="1:10">
      <c r="A86" s="1" t="s">
        <v>615</v>
      </c>
      <c r="B86" s="2">
        <v>41180</v>
      </c>
      <c r="C86" s="1" t="s">
        <v>9</v>
      </c>
      <c r="D86" s="1" t="s">
        <v>543</v>
      </c>
      <c r="E86" s="8">
        <v>3.2313692629099284</v>
      </c>
      <c r="F86" s="9">
        <v>33.671932220458984</v>
      </c>
      <c r="G86" s="9">
        <v>39.474689483642578</v>
      </c>
      <c r="H86" s="9">
        <v>492.8486328125</v>
      </c>
      <c r="I86" s="6">
        <f t="shared" si="2"/>
        <v>9.7920280694240251E-3</v>
      </c>
      <c r="J86" s="6">
        <f t="shared" si="3"/>
        <v>2.2282858836364744E-2</v>
      </c>
    </row>
    <row r="87" spans="1:10">
      <c r="A87" s="1" t="s">
        <v>160</v>
      </c>
      <c r="B87" s="2">
        <v>41180</v>
      </c>
      <c r="C87" s="1" t="s">
        <v>117</v>
      </c>
      <c r="D87" s="1" t="s">
        <v>543</v>
      </c>
      <c r="E87" s="8">
        <v>5.5680077136650832</v>
      </c>
      <c r="F87" s="9">
        <v>33.708377838134766</v>
      </c>
      <c r="G87" s="9">
        <v>39.330806732177734</v>
      </c>
      <c r="H87" s="9">
        <v>799.0242919921875</v>
      </c>
      <c r="I87" s="6">
        <f t="shared" si="2"/>
        <v>1.6872750647469948E-2</v>
      </c>
      <c r="J87" s="6">
        <f t="shared" si="3"/>
        <v>2.8102015394592283E-2</v>
      </c>
    </row>
    <row r="88" spans="1:10">
      <c r="A88" s="1" t="s">
        <v>613</v>
      </c>
      <c r="B88" s="2">
        <v>41180</v>
      </c>
      <c r="C88" s="1" t="s">
        <v>175</v>
      </c>
      <c r="D88" s="1" t="s">
        <v>543</v>
      </c>
      <c r="E88" s="8">
        <v>8.5066769395639348</v>
      </c>
      <c r="F88" s="9">
        <v>33.513805389404297</v>
      </c>
      <c r="G88" s="9">
        <v>39.659797668457031</v>
      </c>
      <c r="H88" s="9">
        <v>336.73797607421875</v>
      </c>
      <c r="I88" s="6">
        <f t="shared" si="2"/>
        <v>2.5777808907769498E-2</v>
      </c>
      <c r="J88" s="6">
        <f t="shared" si="3"/>
        <v>1.9191634544372553E-2</v>
      </c>
    </row>
    <row r="89" spans="1:10">
      <c r="A89" s="1" t="s">
        <v>588</v>
      </c>
      <c r="B89" s="2">
        <v>41180</v>
      </c>
      <c r="C89" s="1" t="s">
        <v>215</v>
      </c>
      <c r="D89" s="1" t="s">
        <v>543</v>
      </c>
      <c r="E89" s="8">
        <v>9.6623796946657095</v>
      </c>
      <c r="F89" s="9">
        <v>26.703693389892578</v>
      </c>
      <c r="G89" s="9">
        <v>46.186927795410156</v>
      </c>
      <c r="H89" s="9">
        <v>822.53179931640625</v>
      </c>
      <c r="I89" s="6">
        <f t="shared" si="2"/>
        <v>2.9279938468683965E-2</v>
      </c>
      <c r="J89" s="6">
        <f t="shared" si="3"/>
        <v>2.2312138124084467E-2</v>
      </c>
    </row>
    <row r="90" spans="1:10">
      <c r="A90" s="1" t="s">
        <v>589</v>
      </c>
      <c r="B90" s="2">
        <v>41180</v>
      </c>
      <c r="C90" s="1" t="s">
        <v>235</v>
      </c>
      <c r="D90" s="1" t="s">
        <v>543</v>
      </c>
      <c r="E90" s="8">
        <v>14.024884850246439</v>
      </c>
      <c r="F90" s="9">
        <v>26.980484008789062</v>
      </c>
      <c r="G90" s="9">
        <v>45.505390167236328</v>
      </c>
      <c r="H90" s="9">
        <v>574.258544921875</v>
      </c>
      <c r="I90" s="6">
        <f t="shared" si="2"/>
        <v>4.2499651061352839E-2</v>
      </c>
      <c r="J90" s="6">
        <f t="shared" si="3"/>
        <v>1.7866117266845699E-2</v>
      </c>
    </row>
    <row r="91" spans="1:10">
      <c r="A91" s="1" t="s">
        <v>556</v>
      </c>
      <c r="B91" s="2">
        <v>41179</v>
      </c>
      <c r="C91" s="1" t="s">
        <v>57</v>
      </c>
      <c r="D91" s="1" t="s">
        <v>554</v>
      </c>
      <c r="E91" s="8">
        <v>1.4010347279112056</v>
      </c>
      <c r="F91" s="9">
        <v>29.227319717407227</v>
      </c>
      <c r="G91" s="9">
        <v>51.727821350097656</v>
      </c>
      <c r="H91" s="9">
        <v>10.331355094909668</v>
      </c>
      <c r="I91" s="6">
        <f t="shared" si="2"/>
        <v>4.2455597815491079E-3</v>
      </c>
      <c r="J91" s="6">
        <f t="shared" si="3"/>
        <v>9.2075771597862205E-3</v>
      </c>
    </row>
    <row r="92" spans="1:10">
      <c r="A92" s="1" t="s">
        <v>555</v>
      </c>
      <c r="B92" s="2">
        <v>41179</v>
      </c>
      <c r="C92" s="1" t="s">
        <v>117</v>
      </c>
      <c r="D92" s="1" t="s">
        <v>554</v>
      </c>
      <c r="E92" s="8">
        <v>4.2859003394048987</v>
      </c>
      <c r="F92" s="9">
        <v>29.133943557739258</v>
      </c>
      <c r="G92" s="9">
        <v>52.190986633300781</v>
      </c>
      <c r="H92" s="9">
        <v>440.62631225585938</v>
      </c>
      <c r="I92" s="6">
        <f t="shared" si="2"/>
        <v>1.298757678607545E-2</v>
      </c>
      <c r="J92" s="6">
        <f t="shared" si="3"/>
        <v>1.7257047068023681E-2</v>
      </c>
    </row>
    <row r="93" spans="1:10">
      <c r="A93" s="1" t="s">
        <v>553</v>
      </c>
      <c r="B93" s="2">
        <v>41179</v>
      </c>
      <c r="C93" s="1" t="s">
        <v>175</v>
      </c>
      <c r="D93" s="1" t="s">
        <v>554</v>
      </c>
      <c r="E93" s="8">
        <v>7.117550243726801</v>
      </c>
      <c r="F93" s="9">
        <v>28.915214538574219</v>
      </c>
      <c r="G93" s="9">
        <v>53.076107025146484</v>
      </c>
      <c r="H93" s="9">
        <v>448.02389526367188</v>
      </c>
      <c r="I93" s="6">
        <f t="shared" si="2"/>
        <v>2.1568334071899394E-2</v>
      </c>
      <c r="J93" s="6">
        <f t="shared" si="3"/>
        <v>1.720219255981445E-2</v>
      </c>
    </row>
    <row r="94" spans="1:10">
      <c r="A94" s="1" t="s">
        <v>634</v>
      </c>
      <c r="B94" s="2">
        <v>41233</v>
      </c>
      <c r="C94" s="1" t="s">
        <v>57</v>
      </c>
      <c r="D94" s="1" t="s">
        <v>554</v>
      </c>
      <c r="E94" s="8">
        <v>5.0151343729219512E-2</v>
      </c>
      <c r="F94" s="9">
        <v>19.740917205810547</v>
      </c>
      <c r="G94" s="9">
        <v>54.249011993408203</v>
      </c>
      <c r="H94" s="9">
        <v>18.541999816894531</v>
      </c>
      <c r="I94" s="6">
        <f t="shared" si="2"/>
        <v>1.5197376887642278E-4</v>
      </c>
      <c r="J94" s="6">
        <f t="shared" si="3"/>
        <v>9.1986010971068996E-4</v>
      </c>
    </row>
    <row r="95" spans="1:10">
      <c r="A95" s="1" t="s">
        <v>627</v>
      </c>
      <c r="B95" s="2">
        <v>41233</v>
      </c>
      <c r="C95" s="1" t="s">
        <v>57</v>
      </c>
      <c r="D95" s="1" t="s">
        <v>554</v>
      </c>
      <c r="E95" s="8">
        <v>0.74221463242001717</v>
      </c>
      <c r="F95" s="9">
        <v>17.732410430908203</v>
      </c>
      <c r="G95" s="9">
        <v>52.41021728515625</v>
      </c>
      <c r="H95" s="9">
        <v>20.581750869750977</v>
      </c>
      <c r="I95" s="6">
        <f t="shared" si="2"/>
        <v>2.2491352497576275E-3</v>
      </c>
      <c r="J95" s="6">
        <f t="shared" si="3"/>
        <v>-8.2915962505340779E-4</v>
      </c>
    </row>
    <row r="96" spans="1:10">
      <c r="A96" s="1" t="s">
        <v>626</v>
      </c>
      <c r="B96" s="2">
        <v>41233</v>
      </c>
      <c r="C96" s="1" t="s">
        <v>117</v>
      </c>
      <c r="D96" s="1" t="s">
        <v>554</v>
      </c>
      <c r="E96" s="8">
        <v>0.75255941290002815</v>
      </c>
      <c r="F96" s="9">
        <v>17.720304489135742</v>
      </c>
      <c r="G96" s="9">
        <v>52.601520538330078</v>
      </c>
      <c r="H96" s="9">
        <v>603.47161865234375</v>
      </c>
      <c r="I96" s="6">
        <f t="shared" si="2"/>
        <v>2.2804830693940242E-3</v>
      </c>
      <c r="J96" s="6">
        <f t="shared" si="3"/>
        <v>1.0176684587860106E-2</v>
      </c>
    </row>
    <row r="97" spans="1:10">
      <c r="A97" s="1" t="s">
        <v>633</v>
      </c>
      <c r="B97" s="2">
        <v>41233</v>
      </c>
      <c r="C97" s="1" t="s">
        <v>117</v>
      </c>
      <c r="D97" s="1" t="s">
        <v>554</v>
      </c>
      <c r="E97" s="8">
        <v>0.93678640406411429</v>
      </c>
      <c r="F97" s="9">
        <v>19.657548904418945</v>
      </c>
      <c r="G97" s="9">
        <v>54.481494903564453</v>
      </c>
      <c r="H97" s="9">
        <v>666.85137939453125</v>
      </c>
      <c r="I97" s="6">
        <f t="shared" si="2"/>
        <v>2.8387466789821644E-3</v>
      </c>
      <c r="J97" s="6">
        <f t="shared" si="3"/>
        <v>1.3098709595489498E-2</v>
      </c>
    </row>
    <row r="98" spans="1:10">
      <c r="A98" s="1" t="s">
        <v>635</v>
      </c>
      <c r="B98" s="2">
        <v>41233</v>
      </c>
      <c r="C98" s="1" t="s">
        <v>9</v>
      </c>
      <c r="D98" s="1" t="s">
        <v>554</v>
      </c>
      <c r="E98" s="8">
        <v>1.2309525788354174</v>
      </c>
      <c r="F98" s="9">
        <v>19.744409561157227</v>
      </c>
      <c r="G98" s="9">
        <v>54.253986358642578</v>
      </c>
      <c r="H98" s="9">
        <v>7.634282112121582</v>
      </c>
      <c r="I98" s="6">
        <f t="shared" si="2"/>
        <v>3.7301593298042948E-3</v>
      </c>
      <c r="J98" s="6">
        <f t="shared" si="3"/>
        <v>7.1681244134902747E-4</v>
      </c>
    </row>
    <row r="99" spans="1:10">
      <c r="A99" s="1" t="s">
        <v>632</v>
      </c>
      <c r="B99" s="2">
        <v>41233</v>
      </c>
      <c r="C99" s="1" t="s">
        <v>175</v>
      </c>
      <c r="D99" s="1" t="s">
        <v>554</v>
      </c>
      <c r="E99" s="8">
        <v>2.4192069290390554</v>
      </c>
      <c r="F99" s="9">
        <v>19.579925537109375</v>
      </c>
      <c r="G99" s="9">
        <v>54.680667877197266</v>
      </c>
      <c r="H99" s="9">
        <v>1367.774658203125</v>
      </c>
      <c r="I99" s="6">
        <f t="shared" si="2"/>
        <v>7.3309300879971376E-3</v>
      </c>
      <c r="J99" s="6">
        <f t="shared" si="3"/>
        <v>2.62770747680664E-2</v>
      </c>
    </row>
    <row r="100" spans="1:10">
      <c r="A100" s="1" t="s">
        <v>624</v>
      </c>
      <c r="B100" s="2">
        <v>41233</v>
      </c>
      <c r="C100" s="1" t="s">
        <v>625</v>
      </c>
      <c r="D100" s="1" t="s">
        <v>554</v>
      </c>
      <c r="E100" s="8">
        <v>3.9011428453040051</v>
      </c>
      <c r="F100" s="9">
        <v>17.587547302246094</v>
      </c>
      <c r="G100" s="9">
        <v>53.224784851074219</v>
      </c>
      <c r="H100" s="9">
        <v>999.646728515625</v>
      </c>
      <c r="I100" s="6">
        <f t="shared" si="2"/>
        <v>1.1821644985769712E-2</v>
      </c>
      <c r="J100" s="6">
        <f t="shared" si="3"/>
        <v>1.7546240267944338E-2</v>
      </c>
    </row>
    <row r="101" spans="1:10">
      <c r="A101" s="1" t="s">
        <v>623</v>
      </c>
      <c r="B101" s="2">
        <v>41233</v>
      </c>
      <c r="C101" s="1" t="s">
        <v>215</v>
      </c>
      <c r="D101" s="1" t="s">
        <v>554</v>
      </c>
      <c r="E101" s="8">
        <v>5.8004938869859073</v>
      </c>
      <c r="F101" s="9">
        <v>17.20081901550293</v>
      </c>
      <c r="G101" s="9">
        <v>54.707122802734375</v>
      </c>
      <c r="H101" s="9">
        <v>1171.0633544921875</v>
      </c>
      <c r="I101" s="6">
        <f t="shared" si="2"/>
        <v>1.7577254202987596E-2</v>
      </c>
      <c r="J101" s="6">
        <f t="shared" si="3"/>
        <v>2.0441826323699945E-2</v>
      </c>
    </row>
    <row r="102" spans="1:10">
      <c r="A102" s="1" t="s">
        <v>631</v>
      </c>
      <c r="B102" s="2">
        <v>41233</v>
      </c>
      <c r="C102" s="1" t="s">
        <v>215</v>
      </c>
      <c r="D102" s="1" t="s">
        <v>554</v>
      </c>
      <c r="E102" s="8">
        <v>6.5762795379579551</v>
      </c>
      <c r="F102" s="9">
        <v>19.477910995483398</v>
      </c>
      <c r="G102" s="9">
        <v>54.800506591796875</v>
      </c>
      <c r="H102" s="9">
        <v>683.61651611328125</v>
      </c>
      <c r="I102" s="6">
        <f t="shared" si="2"/>
        <v>1.9928119811993803E-2</v>
      </c>
      <c r="J102" s="6">
        <f t="shared" si="3"/>
        <v>1.3255692940521237E-2</v>
      </c>
    </row>
    <row r="103" spans="1:10">
      <c r="A103" s="1" t="s">
        <v>481</v>
      </c>
      <c r="B103" s="2">
        <v>40724</v>
      </c>
      <c r="C103" s="1" t="s">
        <v>308</v>
      </c>
      <c r="D103" s="1" t="s">
        <v>241</v>
      </c>
      <c r="E103" s="8">
        <v>2.3028101624976949</v>
      </c>
      <c r="F103" s="9">
        <v>34.166053771972656</v>
      </c>
      <c r="G103" s="9">
        <v>33.046623229980469</v>
      </c>
      <c r="H103" s="9">
        <v>8.6093606948852539</v>
      </c>
      <c r="I103" s="6">
        <f t="shared" si="2"/>
        <v>6.9782126136293783E-3</v>
      </c>
      <c r="J103" s="6">
        <f t="shared" si="3"/>
        <v>1.3570504774188991E-2</v>
      </c>
    </row>
    <row r="104" spans="1:10">
      <c r="A104" s="1" t="s">
        <v>440</v>
      </c>
      <c r="B104" s="2">
        <v>40724</v>
      </c>
      <c r="C104" s="1" t="s">
        <v>308</v>
      </c>
      <c r="D104" s="1" t="s">
        <v>241</v>
      </c>
      <c r="E104" s="8">
        <v>8.0480031009072519</v>
      </c>
      <c r="F104" s="9">
        <v>38.985034942626953</v>
      </c>
      <c r="G104" s="9">
        <v>35.050945281982422</v>
      </c>
      <c r="H104" s="9">
        <v>59.767490386962891</v>
      </c>
      <c r="I104" s="6">
        <f t="shared" si="2"/>
        <v>2.4387888184567427E-2</v>
      </c>
      <c r="J104" s="6">
        <f t="shared" si="3"/>
        <v>1.8826286667251578E-2</v>
      </c>
    </row>
    <row r="105" spans="1:10">
      <c r="A105" s="1" t="s">
        <v>483</v>
      </c>
      <c r="B105" s="2">
        <v>40724</v>
      </c>
      <c r="C105" s="1" t="s">
        <v>308</v>
      </c>
      <c r="D105" s="1" t="s">
        <v>241</v>
      </c>
      <c r="E105" s="8">
        <v>10.591352490380249</v>
      </c>
      <c r="F105" s="9">
        <v>33.484508514404297</v>
      </c>
      <c r="G105" s="9">
        <v>34.734024047851562</v>
      </c>
      <c r="H105" s="9">
        <v>57.914402008056641</v>
      </c>
      <c r="I105" s="6">
        <f t="shared" si="2"/>
        <v>3.2095007546606817E-2</v>
      </c>
      <c r="J105" s="6">
        <f t="shared" si="3"/>
        <v>1.3895794775772092E-2</v>
      </c>
    </row>
    <row r="106" spans="1:10">
      <c r="A106" s="1" t="s">
        <v>482</v>
      </c>
      <c r="B106" s="2">
        <v>40724</v>
      </c>
      <c r="C106" s="1" t="s">
        <v>306</v>
      </c>
      <c r="D106" s="1" t="s">
        <v>241</v>
      </c>
      <c r="E106" s="8">
        <v>12.46341896759893</v>
      </c>
      <c r="F106" s="9">
        <v>33.347812652587891</v>
      </c>
      <c r="G106" s="9">
        <v>35.002071380615234</v>
      </c>
      <c r="H106" s="9">
        <v>1514.044921875</v>
      </c>
      <c r="I106" s="6">
        <f t="shared" si="2"/>
        <v>3.7767936265451295E-2</v>
      </c>
      <c r="J106" s="6">
        <f t="shared" si="3"/>
        <v>4.1295002284240719E-2</v>
      </c>
    </row>
    <row r="107" spans="1:10">
      <c r="A107" s="1" t="s">
        <v>484</v>
      </c>
      <c r="B107" s="2">
        <v>40724</v>
      </c>
      <c r="C107" s="1" t="s">
        <v>306</v>
      </c>
      <c r="D107" s="1" t="s">
        <v>241</v>
      </c>
      <c r="E107" s="8">
        <v>14.216670274996334</v>
      </c>
      <c r="F107" s="9">
        <v>33.841144561767578</v>
      </c>
      <c r="G107" s="9">
        <v>33.854118347167969</v>
      </c>
      <c r="H107" s="9">
        <v>1798.93994140625</v>
      </c>
      <c r="I107" s="6">
        <f t="shared" si="2"/>
        <v>4.3080819015140402E-2</v>
      </c>
      <c r="J107" s="6">
        <f t="shared" si="3"/>
        <v>4.711858355255126E-2</v>
      </c>
    </row>
    <row r="108" spans="1:10">
      <c r="A108" s="1" t="s">
        <v>439</v>
      </c>
      <c r="B108" s="2">
        <v>40724</v>
      </c>
      <c r="C108" s="1" t="s">
        <v>306</v>
      </c>
      <c r="D108" s="1" t="s">
        <v>241</v>
      </c>
      <c r="E108" s="8">
        <v>25.788428114080549</v>
      </c>
      <c r="F108" s="9">
        <v>38.705875396728516</v>
      </c>
      <c r="G108" s="9">
        <v>35.762966156005859</v>
      </c>
      <c r="H108" s="9">
        <v>1572.70947265625</v>
      </c>
      <c r="I108" s="6">
        <f t="shared" si="2"/>
        <v>7.8146751860850142E-2</v>
      </c>
      <c r="J108" s="6">
        <f t="shared" si="3"/>
        <v>4.7172438136291503E-2</v>
      </c>
    </row>
    <row r="109" spans="1:10">
      <c r="A109" s="1" t="s">
        <v>424</v>
      </c>
      <c r="B109" s="2">
        <v>40731</v>
      </c>
      <c r="C109" s="1" t="s">
        <v>308</v>
      </c>
      <c r="D109" s="1" t="s">
        <v>241</v>
      </c>
      <c r="E109" s="8">
        <v>0.12420108448038306</v>
      </c>
      <c r="F109" s="9">
        <v>35.4808349609375</v>
      </c>
      <c r="G109" s="9">
        <v>42.595184326171875</v>
      </c>
      <c r="H109" s="9">
        <v>18.086189270019531</v>
      </c>
      <c r="I109" s="6">
        <f t="shared" si="2"/>
        <v>3.7636692266782744E-4</v>
      </c>
      <c r="J109" s="6">
        <f t="shared" si="3"/>
        <v>1.4919772092437743E-2</v>
      </c>
    </row>
    <row r="110" spans="1:10">
      <c r="A110" s="1" t="s">
        <v>421</v>
      </c>
      <c r="B110" s="2">
        <v>40731</v>
      </c>
      <c r="C110" s="1" t="s">
        <v>308</v>
      </c>
      <c r="D110" s="1" t="s">
        <v>241</v>
      </c>
      <c r="E110" s="8">
        <v>0.52056373720021587</v>
      </c>
      <c r="F110" s="9">
        <v>32.208595275878906</v>
      </c>
      <c r="G110" s="9">
        <v>46.214332580566406</v>
      </c>
      <c r="H110" s="9">
        <v>36.847774505615234</v>
      </c>
      <c r="I110" s="6">
        <f t="shared" si="2"/>
        <v>1.5774658703036845E-3</v>
      </c>
      <c r="J110" s="6">
        <f t="shared" si="3"/>
        <v>1.2362072733688351E-2</v>
      </c>
    </row>
    <row r="111" spans="1:10">
      <c r="A111" s="1" t="s">
        <v>423</v>
      </c>
      <c r="B111" s="2">
        <v>40731</v>
      </c>
      <c r="C111" s="1" t="s">
        <v>308</v>
      </c>
      <c r="D111" s="1" t="s">
        <v>241</v>
      </c>
      <c r="E111" s="8">
        <v>0.67980179419534681</v>
      </c>
      <c r="F111" s="9">
        <v>34.673717498779297</v>
      </c>
      <c r="G111" s="9">
        <v>44.551536560058594</v>
      </c>
      <c r="H111" s="9">
        <v>27.021577835083008</v>
      </c>
      <c r="I111" s="6">
        <f t="shared" si="2"/>
        <v>2.0600054369555964E-3</v>
      </c>
      <c r="J111" s="6">
        <f t="shared" si="3"/>
        <v>1.4370316394996641E-2</v>
      </c>
    </row>
    <row r="112" spans="1:10">
      <c r="A112" s="1" t="s">
        <v>339</v>
      </c>
      <c r="B112" s="2">
        <v>40731</v>
      </c>
      <c r="C112" s="1" t="s">
        <v>308</v>
      </c>
      <c r="D112" s="1" t="s">
        <v>241</v>
      </c>
      <c r="E112" s="8">
        <v>2.8196050084324691</v>
      </c>
      <c r="F112" s="9">
        <v>40.917579650878906</v>
      </c>
      <c r="G112" s="9">
        <v>40.166465759277344</v>
      </c>
      <c r="H112" s="9">
        <v>28.350484848022461</v>
      </c>
      <c r="I112" s="6">
        <f t="shared" si="2"/>
        <v>8.5442576013105113E-3</v>
      </c>
      <c r="J112" s="6">
        <f t="shared" si="3"/>
        <v>1.9952470052909843E-2</v>
      </c>
    </row>
    <row r="113" spans="1:10">
      <c r="A113" s="1" t="s">
        <v>420</v>
      </c>
      <c r="B113" s="2">
        <v>40731</v>
      </c>
      <c r="C113" s="1" t="s">
        <v>306</v>
      </c>
      <c r="D113" s="1" t="s">
        <v>241</v>
      </c>
      <c r="E113" s="8">
        <v>11.176152697590455</v>
      </c>
      <c r="F113" s="9">
        <v>32.094223022460938</v>
      </c>
      <c r="G113" s="9">
        <v>46.223335266113281</v>
      </c>
      <c r="H113" s="9">
        <v>533.30584716796875</v>
      </c>
      <c r="I113" s="6">
        <f t="shared" si="2"/>
        <v>3.3867129386637745E-2</v>
      </c>
      <c r="J113" s="6">
        <f t="shared" si="3"/>
        <v>2.164333900146484E-2</v>
      </c>
    </row>
    <row r="114" spans="1:10">
      <c r="A114" s="1" t="s">
        <v>422</v>
      </c>
      <c r="B114" s="2">
        <v>40731</v>
      </c>
      <c r="C114" s="1" t="s">
        <v>306</v>
      </c>
      <c r="D114" s="1" t="s">
        <v>241</v>
      </c>
      <c r="E114" s="8">
        <v>11.884484355924823</v>
      </c>
      <c r="F114" s="9">
        <v>34.406707763671875</v>
      </c>
      <c r="G114" s="9">
        <v>44.64306640625</v>
      </c>
      <c r="H114" s="9">
        <v>1287.3787841796875</v>
      </c>
      <c r="I114" s="6">
        <f t="shared" si="2"/>
        <v>3.6013588957347943E-2</v>
      </c>
      <c r="J114" s="6">
        <f t="shared" si="3"/>
        <v>3.7953428930664057E-2</v>
      </c>
    </row>
    <row r="115" spans="1:10">
      <c r="A115" s="1" t="s">
        <v>425</v>
      </c>
      <c r="B115" s="2">
        <v>40731</v>
      </c>
      <c r="C115" s="1" t="s">
        <v>306</v>
      </c>
      <c r="D115" s="1" t="s">
        <v>241</v>
      </c>
      <c r="E115" s="8">
        <v>12.782019537706113</v>
      </c>
      <c r="F115" s="9">
        <v>35.673980712890625</v>
      </c>
      <c r="G115" s="9">
        <v>41.5621337890625</v>
      </c>
      <c r="H115" s="9">
        <v>1270.94384765625</v>
      </c>
      <c r="I115" s="6">
        <f t="shared" si="2"/>
        <v>3.8733392538503365E-2</v>
      </c>
      <c r="J115" s="6">
        <f t="shared" si="3"/>
        <v>3.8770681555175775E-2</v>
      </c>
    </row>
    <row r="116" spans="1:10">
      <c r="A116" s="1" t="s">
        <v>338</v>
      </c>
      <c r="B116" s="2">
        <v>40731</v>
      </c>
      <c r="C116" s="1" t="s">
        <v>306</v>
      </c>
      <c r="D116" s="1" t="s">
        <v>241</v>
      </c>
      <c r="E116" s="8">
        <v>20.763923410845685</v>
      </c>
      <c r="F116" s="9">
        <v>40.668834686279297</v>
      </c>
      <c r="G116" s="9">
        <v>40.659992218017578</v>
      </c>
      <c r="H116" s="9">
        <v>1514.8209228515625</v>
      </c>
      <c r="I116" s="6">
        <f t="shared" si="2"/>
        <v>6.2920980032865712E-2</v>
      </c>
      <c r="J116" s="6">
        <f t="shared" si="3"/>
        <v>4.7825378312683103E-2</v>
      </c>
    </row>
    <row r="117" spans="1:10">
      <c r="A117" s="1" t="s">
        <v>385</v>
      </c>
      <c r="B117" s="2">
        <v>40732</v>
      </c>
      <c r="C117" s="1" t="s">
        <v>308</v>
      </c>
      <c r="D117" s="1" t="s">
        <v>241</v>
      </c>
      <c r="E117" s="8">
        <v>6.098353783429606E-2</v>
      </c>
      <c r="F117" s="9">
        <v>39.959438323974609</v>
      </c>
      <c r="G117" s="9">
        <v>51.896949768066406</v>
      </c>
      <c r="H117" s="9">
        <v>9.6435480117797852</v>
      </c>
      <c r="I117" s="6">
        <f t="shared" si="2"/>
        <v>1.8479859949786684E-4</v>
      </c>
      <c r="J117" s="6">
        <f t="shared" si="3"/>
        <v>1.8746163165760034E-2</v>
      </c>
    </row>
    <row r="118" spans="1:10">
      <c r="A118" s="1" t="s">
        <v>307</v>
      </c>
      <c r="B118" s="2">
        <v>40732</v>
      </c>
      <c r="C118" s="1" t="s">
        <v>308</v>
      </c>
      <c r="D118" s="1" t="s">
        <v>241</v>
      </c>
      <c r="E118" s="8">
        <v>0.5362566763468789</v>
      </c>
      <c r="F118" s="9">
        <v>34.494739532470703</v>
      </c>
      <c r="G118" s="9">
        <v>51.769191741943359</v>
      </c>
      <c r="H118" s="9">
        <v>4.0424652099609375</v>
      </c>
      <c r="I118" s="6">
        <f t="shared" si="2"/>
        <v>1.6250202313541785E-3</v>
      </c>
      <c r="J118" s="6">
        <f t="shared" si="3"/>
        <v>1.3776720776367185E-2</v>
      </c>
    </row>
    <row r="119" spans="1:10">
      <c r="A119" s="1" t="s">
        <v>383</v>
      </c>
      <c r="B119" s="2">
        <v>40732</v>
      </c>
      <c r="C119" s="1" t="s">
        <v>308</v>
      </c>
      <c r="D119" s="1" t="s">
        <v>241</v>
      </c>
      <c r="E119" s="8">
        <v>2.339954821155342</v>
      </c>
      <c r="F119" s="9">
        <v>38.548614501953125</v>
      </c>
      <c r="G119" s="9">
        <v>51.87762451171875</v>
      </c>
      <c r="H119" s="9">
        <v>28.798376083374023</v>
      </c>
      <c r="I119" s="6">
        <f t="shared" si="2"/>
        <v>7.0907721853192178E-3</v>
      </c>
      <c r="J119" s="6">
        <f t="shared" si="3"/>
        <v>1.7852556214714044E-2</v>
      </c>
    </row>
    <row r="120" spans="1:10">
      <c r="A120" s="1" t="s">
        <v>310</v>
      </c>
      <c r="B120" s="2">
        <v>40732</v>
      </c>
      <c r="C120" s="1" t="s">
        <v>308</v>
      </c>
      <c r="D120" s="1" t="s">
        <v>241</v>
      </c>
      <c r="E120" s="8">
        <v>3.7558086073991128</v>
      </c>
      <c r="F120" s="9">
        <v>36.966560363769531</v>
      </c>
      <c r="G120" s="9">
        <v>49.385322570800781</v>
      </c>
      <c r="H120" s="9">
        <v>20.548652648925781</v>
      </c>
      <c r="I120" s="6">
        <f t="shared" si="2"/>
        <v>1.1381238204239736E-2</v>
      </c>
      <c r="J120" s="6">
        <f t="shared" si="3"/>
        <v>1.628860825881958E-2</v>
      </c>
    </row>
    <row r="121" spans="1:10">
      <c r="A121" s="1" t="s">
        <v>305</v>
      </c>
      <c r="B121" s="2">
        <v>40732</v>
      </c>
      <c r="C121" s="1" t="s">
        <v>306</v>
      </c>
      <c r="D121" s="1" t="s">
        <v>241</v>
      </c>
      <c r="E121" s="8">
        <v>8.0746131062922135</v>
      </c>
      <c r="F121" s="9">
        <v>34.272754669189453</v>
      </c>
      <c r="G121" s="9">
        <v>52.321052551269531</v>
      </c>
      <c r="H121" s="9">
        <v>1230.2191162109375</v>
      </c>
      <c r="I121" s="6">
        <f t="shared" si="2"/>
        <v>2.4468524564521858E-2</v>
      </c>
      <c r="J121" s="6">
        <f t="shared" si="3"/>
        <v>3.6753892951965322E-2</v>
      </c>
    </row>
    <row r="122" spans="1:10">
      <c r="A122" s="1" t="s">
        <v>382</v>
      </c>
      <c r="B122" s="2">
        <v>40732</v>
      </c>
      <c r="C122" s="1" t="s">
        <v>306</v>
      </c>
      <c r="D122" s="1" t="s">
        <v>241</v>
      </c>
      <c r="E122" s="8">
        <v>9.8901692153917313</v>
      </c>
      <c r="F122" s="9">
        <v>38.111454010009766</v>
      </c>
      <c r="G122" s="9">
        <v>51.776302337646484</v>
      </c>
      <c r="H122" s="9">
        <v>1356.5450439453125</v>
      </c>
      <c r="I122" s="6">
        <f t="shared" si="2"/>
        <v>2.9970209743611309E-2</v>
      </c>
      <c r="J122" s="6">
        <f t="shared" si="3"/>
        <v>4.255789539947509E-2</v>
      </c>
    </row>
    <row r="123" spans="1:10">
      <c r="A123" s="1" t="s">
        <v>384</v>
      </c>
      <c r="B123" s="2">
        <v>40732</v>
      </c>
      <c r="C123" s="1" t="s">
        <v>306</v>
      </c>
      <c r="D123" s="1" t="s">
        <v>241</v>
      </c>
      <c r="E123" s="8">
        <v>14.204169560765111</v>
      </c>
      <c r="F123" s="9">
        <v>39.982948303222656</v>
      </c>
      <c r="G123" s="9">
        <v>52.264434814453125</v>
      </c>
      <c r="H123" s="9">
        <v>1778.993896484375</v>
      </c>
      <c r="I123" s="6">
        <f t="shared" si="2"/>
        <v>4.3042938062924571E-2</v>
      </c>
      <c r="J123" s="6">
        <f t="shared" si="3"/>
        <v>5.220780863342285E-2</v>
      </c>
    </row>
    <row r="124" spans="1:10">
      <c r="A124" s="1" t="s">
        <v>309</v>
      </c>
      <c r="B124" s="2">
        <v>40732</v>
      </c>
      <c r="C124" s="1" t="s">
        <v>306</v>
      </c>
      <c r="D124" s="1" t="s">
        <v>241</v>
      </c>
      <c r="E124" s="8">
        <v>17.301917593220072</v>
      </c>
      <c r="F124" s="9">
        <v>36.364383697509766</v>
      </c>
      <c r="G124" s="9">
        <v>50.670116424560547</v>
      </c>
      <c r="H124" s="9">
        <v>1629.532958984375</v>
      </c>
      <c r="I124" s="6">
        <f t="shared" si="2"/>
        <v>5.2430053312788098E-2</v>
      </c>
      <c r="J124" s="6">
        <f t="shared" si="3"/>
        <v>4.6162474415588378E-2</v>
      </c>
    </row>
    <row r="125" spans="1:10">
      <c r="A125" s="1" t="s">
        <v>311</v>
      </c>
      <c r="B125" s="2">
        <v>40732</v>
      </c>
      <c r="C125" s="1" t="s">
        <v>306</v>
      </c>
      <c r="D125" s="1" t="s">
        <v>241</v>
      </c>
      <c r="E125" s="8">
        <v>18.360368713222581</v>
      </c>
      <c r="F125" s="9">
        <v>38.649982452392578</v>
      </c>
      <c r="G125" s="9">
        <v>47.468204498291016</v>
      </c>
      <c r="H125" s="9">
        <v>1561.7659912109375</v>
      </c>
      <c r="I125" s="6">
        <f t="shared" si="2"/>
        <v>5.5637480949159338E-2</v>
      </c>
      <c r="J125" s="6">
        <f t="shared" si="3"/>
        <v>4.6915861616516105E-2</v>
      </c>
    </row>
    <row r="126" spans="1:10">
      <c r="A126" s="1" t="s">
        <v>459</v>
      </c>
      <c r="B126" s="2">
        <v>40738</v>
      </c>
      <c r="C126" s="1" t="s">
        <v>308</v>
      </c>
      <c r="D126" s="1" t="s">
        <v>241</v>
      </c>
      <c r="E126" s="8">
        <v>0.28922044817117304</v>
      </c>
      <c r="F126" s="9">
        <v>29.308679580688477</v>
      </c>
      <c r="G126" s="9">
        <v>47.587421417236328</v>
      </c>
      <c r="H126" s="9">
        <v>10.849493026733398</v>
      </c>
      <c r="I126" s="6">
        <f t="shared" si="2"/>
        <v>8.7642560051870617E-4</v>
      </c>
      <c r="J126" s="6">
        <f t="shared" si="3"/>
        <v>9.2897802450180034E-3</v>
      </c>
    </row>
    <row r="127" spans="1:10">
      <c r="A127" s="1" t="s">
        <v>461</v>
      </c>
      <c r="B127" s="2">
        <v>40738</v>
      </c>
      <c r="C127" s="1" t="s">
        <v>308</v>
      </c>
      <c r="D127" s="1" t="s">
        <v>241</v>
      </c>
      <c r="E127" s="8">
        <v>0.83571205794247494</v>
      </c>
      <c r="F127" s="9">
        <v>31.037824630737305</v>
      </c>
      <c r="G127" s="9">
        <v>48.934959411621094</v>
      </c>
      <c r="H127" s="9">
        <v>30.857950210571289</v>
      </c>
      <c r="I127" s="6">
        <f t="shared" si="2"/>
        <v>2.5324607816438632E-3</v>
      </c>
      <c r="J127" s="6">
        <f t="shared" si="3"/>
        <v>1.1206879180335996E-2</v>
      </c>
    </row>
    <row r="128" spans="1:10">
      <c r="A128" s="1" t="s">
        <v>453</v>
      </c>
      <c r="B128" s="2">
        <v>40738</v>
      </c>
      <c r="C128" s="1" t="s">
        <v>308</v>
      </c>
      <c r="D128" s="1" t="s">
        <v>241</v>
      </c>
      <c r="E128" s="8">
        <v>0.8376598421091338</v>
      </c>
      <c r="F128" s="9">
        <v>25.227436065673828</v>
      </c>
      <c r="G128" s="9">
        <v>53.6922607421875</v>
      </c>
      <c r="H128" s="9">
        <v>9.4122762680053711</v>
      </c>
      <c r="I128" s="6">
        <f t="shared" si="2"/>
        <v>2.5383631579064658E-3</v>
      </c>
      <c r="J128" s="6">
        <f t="shared" si="3"/>
        <v>5.6303101199150045E-3</v>
      </c>
    </row>
    <row r="129" spans="1:10">
      <c r="A129" s="1" t="s">
        <v>456</v>
      </c>
      <c r="B129" s="2">
        <v>40738</v>
      </c>
      <c r="C129" s="1" t="s">
        <v>308</v>
      </c>
      <c r="D129" s="1" t="s">
        <v>241</v>
      </c>
      <c r="E129" s="8">
        <v>0.93701178699736365</v>
      </c>
      <c r="F129" s="9">
        <v>26.658815383911133</v>
      </c>
      <c r="G129" s="9">
        <v>49.252681732177734</v>
      </c>
      <c r="H129" s="9">
        <v>6.4576587677001953</v>
      </c>
      <c r="I129" s="6">
        <f t="shared" si="2"/>
        <v>2.8394296575677686E-3</v>
      </c>
      <c r="J129" s="6">
        <f t="shared" si="3"/>
        <v>6.8483954423904404E-3</v>
      </c>
    </row>
    <row r="130" spans="1:10">
      <c r="A130" s="1" t="s">
        <v>458</v>
      </c>
      <c r="B130" s="2">
        <v>40738</v>
      </c>
      <c r="C130" s="1" t="s">
        <v>308</v>
      </c>
      <c r="D130" s="1" t="s">
        <v>241</v>
      </c>
      <c r="E130" s="8">
        <v>1.6296661286061709</v>
      </c>
      <c r="F130" s="9">
        <v>27.861669540405273</v>
      </c>
      <c r="G130" s="9">
        <v>48.016532897949219</v>
      </c>
      <c r="H130" s="9">
        <v>4.289154052734375</v>
      </c>
      <c r="I130" s="6">
        <f t="shared" ref="I130:I193" si="4">(E130/10000)/0.033</f>
        <v>4.9383822078974873E-3</v>
      </c>
      <c r="J130" s="6">
        <f t="shared" si="3"/>
        <v>7.8779509025573707E-3</v>
      </c>
    </row>
    <row r="131" spans="1:10">
      <c r="A131" s="1" t="s">
        <v>455</v>
      </c>
      <c r="B131" s="2">
        <v>40738</v>
      </c>
      <c r="C131" s="1" t="s">
        <v>306</v>
      </c>
      <c r="D131" s="1" t="s">
        <v>241</v>
      </c>
      <c r="E131" s="8">
        <v>8.5713388295666224</v>
      </c>
      <c r="F131" s="9">
        <v>26.479852676391602</v>
      </c>
      <c r="G131" s="9">
        <v>49.751613616943359</v>
      </c>
      <c r="H131" s="9">
        <v>581.0753173828125</v>
      </c>
      <c r="I131" s="6">
        <f t="shared" si="4"/>
        <v>2.5973754028989764E-2</v>
      </c>
      <c r="J131" s="6">
        <f t="shared" ref="J131:J194" si="5">(0.00089*F131)+(0.0000189*H131)-0.017</f>
        <v>1.7549392380523679E-2</v>
      </c>
    </row>
    <row r="132" spans="1:10">
      <c r="A132" s="1" t="s">
        <v>454</v>
      </c>
      <c r="B132" s="2">
        <v>40738</v>
      </c>
      <c r="C132" s="1" t="s">
        <v>306</v>
      </c>
      <c r="D132" s="1" t="s">
        <v>241</v>
      </c>
      <c r="E132" s="8">
        <v>10.252963646761579</v>
      </c>
      <c r="F132" s="9">
        <v>25.608108520507812</v>
      </c>
      <c r="G132" s="9">
        <v>52.151176452636719</v>
      </c>
      <c r="H132" s="9">
        <v>1096.4383544921875</v>
      </c>
      <c r="I132" s="6">
        <f t="shared" si="4"/>
        <v>3.1069586808368421E-2</v>
      </c>
      <c r="J132" s="6">
        <f t="shared" si="5"/>
        <v>2.6513901483154294E-2</v>
      </c>
    </row>
    <row r="133" spans="1:10">
      <c r="A133" s="1" t="s">
        <v>457</v>
      </c>
      <c r="B133" s="2">
        <v>40738</v>
      </c>
      <c r="C133" s="1" t="s">
        <v>306</v>
      </c>
      <c r="D133" s="1" t="s">
        <v>241</v>
      </c>
      <c r="E133" s="8">
        <v>12.449314475329111</v>
      </c>
      <c r="F133" s="9">
        <v>27.525156021118164</v>
      </c>
      <c r="G133" s="9">
        <v>48.844627380371094</v>
      </c>
      <c r="H133" s="9">
        <v>1205.6646728515625</v>
      </c>
      <c r="I133" s="6">
        <f t="shared" si="4"/>
        <v>3.7725195379785179E-2</v>
      </c>
      <c r="J133" s="6">
        <f t="shared" si="5"/>
        <v>3.0284451175689689E-2</v>
      </c>
    </row>
    <row r="134" spans="1:10">
      <c r="A134" s="1" t="s">
        <v>462</v>
      </c>
      <c r="B134" s="2">
        <v>40738</v>
      </c>
      <c r="C134" s="1" t="s">
        <v>306</v>
      </c>
      <c r="D134" s="1" t="s">
        <v>241</v>
      </c>
      <c r="E134" s="8">
        <v>13.735943597987955</v>
      </c>
      <c r="F134" s="9">
        <v>32.710975646972656</v>
      </c>
      <c r="G134" s="9">
        <v>48.18695068359375</v>
      </c>
      <c r="H134" s="9">
        <v>1722.2340087890625</v>
      </c>
      <c r="I134" s="6">
        <f t="shared" si="4"/>
        <v>4.1624071509054408E-2</v>
      </c>
      <c r="J134" s="6">
        <f t="shared" si="5"/>
        <v>4.4662991091918944E-2</v>
      </c>
    </row>
    <row r="135" spans="1:10">
      <c r="A135" s="1" t="s">
        <v>460</v>
      </c>
      <c r="B135" s="2">
        <v>40738</v>
      </c>
      <c r="C135" s="1" t="s">
        <v>306</v>
      </c>
      <c r="D135" s="1" t="s">
        <v>241</v>
      </c>
      <c r="E135" s="8">
        <v>19.336020770305872</v>
      </c>
      <c r="F135" s="9">
        <v>30.416984558105469</v>
      </c>
      <c r="G135" s="9">
        <v>44.99908447265625</v>
      </c>
      <c r="H135" s="9">
        <v>1657.7286376953125</v>
      </c>
      <c r="I135" s="6">
        <f t="shared" si="4"/>
        <v>5.8594002334260216E-2</v>
      </c>
      <c r="J135" s="6">
        <f t="shared" si="5"/>
        <v>4.1402187509155267E-2</v>
      </c>
    </row>
    <row r="136" spans="1:10">
      <c r="A136" s="1" t="s">
        <v>364</v>
      </c>
      <c r="B136" s="2">
        <v>40745</v>
      </c>
      <c r="C136" s="1" t="s">
        <v>308</v>
      </c>
      <c r="D136" s="1" t="s">
        <v>241</v>
      </c>
      <c r="E136" s="8">
        <v>0.12550659985533899</v>
      </c>
      <c r="F136" s="9">
        <v>37.751277923583984</v>
      </c>
      <c r="G136" s="9">
        <v>41.003314971923828</v>
      </c>
      <c r="H136" s="9">
        <v>7.2845468521118164</v>
      </c>
      <c r="I136" s="6">
        <f t="shared" si="4"/>
        <v>3.803230298646636E-4</v>
      </c>
      <c r="J136" s="6">
        <f t="shared" si="5"/>
        <v>1.6736315287494655E-2</v>
      </c>
    </row>
    <row r="137" spans="1:10">
      <c r="A137" s="1" t="s">
        <v>362</v>
      </c>
      <c r="B137" s="2">
        <v>40745</v>
      </c>
      <c r="C137" s="1" t="s">
        <v>308</v>
      </c>
      <c r="D137" s="1" t="s">
        <v>241</v>
      </c>
      <c r="E137" s="8">
        <v>0.93308872752496808</v>
      </c>
      <c r="F137" s="9">
        <v>35.324897766113281</v>
      </c>
      <c r="G137" s="9">
        <v>47.119434356689453</v>
      </c>
      <c r="H137" s="9">
        <v>11.080944061279297</v>
      </c>
      <c r="I137" s="6">
        <f t="shared" si="4"/>
        <v>2.8275415985605096E-3</v>
      </c>
      <c r="J137" s="6">
        <f t="shared" si="5"/>
        <v>1.4648588854599E-2</v>
      </c>
    </row>
    <row r="138" spans="1:10">
      <c r="A138" s="1" t="s">
        <v>360</v>
      </c>
      <c r="B138" s="2">
        <v>40745</v>
      </c>
      <c r="C138" s="1" t="s">
        <v>308</v>
      </c>
      <c r="D138" s="1" t="s">
        <v>241</v>
      </c>
      <c r="E138" s="8">
        <v>4.6768017273726432</v>
      </c>
      <c r="F138" s="9">
        <v>34.353378295898438</v>
      </c>
      <c r="G138" s="9">
        <v>48.647811889648438</v>
      </c>
      <c r="H138" s="9">
        <v>52.234153747558594</v>
      </c>
      <c r="I138" s="6">
        <f t="shared" si="4"/>
        <v>1.4172126446583767E-2</v>
      </c>
      <c r="J138" s="6">
        <f t="shared" si="5"/>
        <v>1.4561732189178465E-2</v>
      </c>
    </row>
    <row r="139" spans="1:10">
      <c r="A139" s="1" t="s">
        <v>359</v>
      </c>
      <c r="B139" s="2">
        <v>40745</v>
      </c>
      <c r="C139" s="1" t="s">
        <v>306</v>
      </c>
      <c r="D139" s="1" t="s">
        <v>241</v>
      </c>
      <c r="E139" s="8">
        <v>10.917983607692388</v>
      </c>
      <c r="F139" s="9">
        <v>34.177291870117188</v>
      </c>
      <c r="G139" s="9">
        <v>48.570568084716797</v>
      </c>
      <c r="H139" s="9">
        <v>167.93284606933594</v>
      </c>
      <c r="I139" s="6">
        <f t="shared" si="4"/>
        <v>3.3084798811189052E-2</v>
      </c>
      <c r="J139" s="6">
        <f t="shared" si="5"/>
        <v>1.6591720555114743E-2</v>
      </c>
    </row>
    <row r="140" spans="1:10">
      <c r="A140" s="1" t="s">
        <v>361</v>
      </c>
      <c r="B140" s="2">
        <v>40745</v>
      </c>
      <c r="C140" s="1" t="s">
        <v>306</v>
      </c>
      <c r="D140" s="1" t="s">
        <v>241</v>
      </c>
      <c r="E140" s="8">
        <v>14.183068592607347</v>
      </c>
      <c r="F140" s="9">
        <v>35.427581787109375</v>
      </c>
      <c r="G140" s="9">
        <v>47.330707550048828</v>
      </c>
      <c r="H140" s="9">
        <v>1119.559326171875</v>
      </c>
      <c r="I140" s="6">
        <f t="shared" si="4"/>
        <v>4.2978995735173775E-2</v>
      </c>
      <c r="J140" s="6">
        <f t="shared" si="5"/>
        <v>3.5690219055175776E-2</v>
      </c>
    </row>
    <row r="141" spans="1:10">
      <c r="A141" s="1" t="s">
        <v>363</v>
      </c>
      <c r="B141" s="2">
        <v>40745</v>
      </c>
      <c r="C141" s="1" t="s">
        <v>306</v>
      </c>
      <c r="D141" s="1" t="s">
        <v>241</v>
      </c>
      <c r="E141" s="8">
        <v>17.219823666269846</v>
      </c>
      <c r="F141" s="9">
        <v>38.097240447998047</v>
      </c>
      <c r="G141" s="9">
        <v>40.634601593017578</v>
      </c>
      <c r="H141" s="9">
        <v>1310.1256103515625</v>
      </c>
      <c r="I141" s="6">
        <f t="shared" si="4"/>
        <v>5.2181283837181347E-2</v>
      </c>
      <c r="J141" s="6">
        <f t="shared" si="5"/>
        <v>4.1667918034362789E-2</v>
      </c>
    </row>
    <row r="142" spans="1:10">
      <c r="A142" s="1" t="s">
        <v>533</v>
      </c>
      <c r="B142" s="2">
        <v>40814</v>
      </c>
      <c r="C142" s="1" t="s">
        <v>516</v>
      </c>
      <c r="D142" s="1" t="s">
        <v>241</v>
      </c>
      <c r="E142" s="8">
        <v>12.491845594250046</v>
      </c>
      <c r="F142" s="9">
        <v>33.7294921875</v>
      </c>
      <c r="G142" s="9">
        <v>38.246891021728516</v>
      </c>
      <c r="H142" s="9">
        <v>26.19447135925293</v>
      </c>
      <c r="I142" s="6">
        <f t="shared" si="4"/>
        <v>3.785407755833347E-2</v>
      </c>
      <c r="J142" s="6">
        <f t="shared" si="5"/>
        <v>1.3514323555564877E-2</v>
      </c>
    </row>
    <row r="143" spans="1:10">
      <c r="A143" s="1" t="s">
        <v>534</v>
      </c>
      <c r="B143" s="2">
        <v>40814</v>
      </c>
      <c r="C143" s="1" t="s">
        <v>306</v>
      </c>
      <c r="D143" s="1" t="s">
        <v>241</v>
      </c>
      <c r="E143" s="8">
        <v>13.524921830325363</v>
      </c>
      <c r="F143" s="9">
        <v>33.789390563964844</v>
      </c>
      <c r="G143" s="9">
        <v>38.115772247314453</v>
      </c>
      <c r="H143" s="9">
        <v>85.752784729003906</v>
      </c>
      <c r="I143" s="6">
        <f t="shared" si="4"/>
        <v>4.0984611607046549E-2</v>
      </c>
      <c r="J143" s="6">
        <f t="shared" si="5"/>
        <v>1.4693285233306881E-2</v>
      </c>
    </row>
    <row r="144" spans="1:10">
      <c r="A144" s="1" t="s">
        <v>89</v>
      </c>
      <c r="B144" s="2">
        <v>40926</v>
      </c>
      <c r="C144" s="1" t="s">
        <v>57</v>
      </c>
      <c r="D144" s="1" t="s">
        <v>241</v>
      </c>
      <c r="E144" s="8">
        <v>0.23435671198930014</v>
      </c>
      <c r="F144" s="9">
        <v>20.442682266235352</v>
      </c>
      <c r="G144" s="9">
        <v>43.126091003417969</v>
      </c>
      <c r="H144" s="9">
        <v>24.038665771484375</v>
      </c>
      <c r="I144" s="6">
        <f t="shared" si="4"/>
        <v>7.1017185451303076E-4</v>
      </c>
      <c r="J144" s="6">
        <f t="shared" si="5"/>
        <v>1.6483180000305131E-3</v>
      </c>
    </row>
    <row r="145" spans="1:10">
      <c r="A145" s="1" t="s">
        <v>95</v>
      </c>
      <c r="B145" s="2">
        <v>40926</v>
      </c>
      <c r="C145" s="1" t="s">
        <v>57</v>
      </c>
      <c r="D145" s="1" t="s">
        <v>241</v>
      </c>
      <c r="E145" s="8">
        <v>0.3247979022249724</v>
      </c>
      <c r="F145" s="9">
        <v>28.03350830078125</v>
      </c>
      <c r="G145" s="9">
        <v>31.414800643920898</v>
      </c>
      <c r="H145" s="9">
        <v>5.4739236831665039</v>
      </c>
      <c r="I145" s="6">
        <f t="shared" si="4"/>
        <v>9.8423606734840104E-4</v>
      </c>
      <c r="J145" s="6">
        <f t="shared" si="5"/>
        <v>8.0532795453071571E-3</v>
      </c>
    </row>
    <row r="146" spans="1:10">
      <c r="A146" s="1" t="s">
        <v>90</v>
      </c>
      <c r="B146" s="2">
        <v>40926</v>
      </c>
      <c r="C146" s="1" t="s">
        <v>57</v>
      </c>
      <c r="D146" s="1" t="s">
        <v>241</v>
      </c>
      <c r="E146" s="8">
        <v>0.39103645765027789</v>
      </c>
      <c r="F146" s="9">
        <v>22.190715789794922</v>
      </c>
      <c r="G146" s="9">
        <v>44.972026824951172</v>
      </c>
      <c r="H146" s="9">
        <v>44.522647857666016</v>
      </c>
      <c r="I146" s="6">
        <f t="shared" si="4"/>
        <v>1.1849589625765997E-3</v>
      </c>
      <c r="J146" s="6">
        <f t="shared" si="5"/>
        <v>3.5912150974273666E-3</v>
      </c>
    </row>
    <row r="147" spans="1:10">
      <c r="A147" s="1" t="s">
        <v>148</v>
      </c>
      <c r="B147" s="2">
        <v>40926</v>
      </c>
      <c r="C147" s="1" t="s">
        <v>117</v>
      </c>
      <c r="D147" s="1" t="s">
        <v>241</v>
      </c>
      <c r="E147" s="8">
        <v>0.6051235611608009</v>
      </c>
      <c r="F147" s="9">
        <v>20.423656463623047</v>
      </c>
      <c r="G147" s="9">
        <v>43.474567413330078</v>
      </c>
      <c r="H147" s="9">
        <v>63.500324249267578</v>
      </c>
      <c r="I147" s="6">
        <f t="shared" si="4"/>
        <v>1.8337077610933361E-3</v>
      </c>
      <c r="J147" s="6">
        <f t="shared" si="5"/>
        <v>2.3772103809356661E-3</v>
      </c>
    </row>
    <row r="148" spans="1:10">
      <c r="A148" s="1" t="s">
        <v>149</v>
      </c>
      <c r="B148" s="2">
        <v>40926</v>
      </c>
      <c r="C148" s="1" t="s">
        <v>117</v>
      </c>
      <c r="D148" s="1" t="s">
        <v>241</v>
      </c>
      <c r="E148" s="8">
        <v>2.2139129757124079</v>
      </c>
      <c r="F148" s="9">
        <v>22.090404510498047</v>
      </c>
      <c r="G148" s="9">
        <v>45.043369293212891</v>
      </c>
      <c r="H148" s="9">
        <v>1267.9293212890625</v>
      </c>
      <c r="I148" s="6">
        <f t="shared" si="4"/>
        <v>6.7088271991285085E-3</v>
      </c>
      <c r="J148" s="6">
        <f t="shared" si="5"/>
        <v>2.6624324186706537E-2</v>
      </c>
    </row>
    <row r="149" spans="1:10">
      <c r="A149" s="1" t="s">
        <v>195</v>
      </c>
      <c r="B149" s="2">
        <v>40926</v>
      </c>
      <c r="C149" s="1" t="s">
        <v>175</v>
      </c>
      <c r="D149" s="1" t="s">
        <v>241</v>
      </c>
      <c r="E149" s="8">
        <v>2.2183557495188371</v>
      </c>
      <c r="F149" s="9">
        <v>20.407295227050781</v>
      </c>
      <c r="G149" s="9">
        <v>43.659931182861328</v>
      </c>
      <c r="H149" s="9">
        <v>103.73738861083984</v>
      </c>
      <c r="I149" s="6">
        <f t="shared" si="4"/>
        <v>6.7222901500570819E-3</v>
      </c>
      <c r="J149" s="6">
        <f t="shared" si="5"/>
        <v>3.1231293968200652E-3</v>
      </c>
    </row>
    <row r="150" spans="1:10">
      <c r="A150" s="1" t="s">
        <v>154</v>
      </c>
      <c r="B150" s="2">
        <v>40926</v>
      </c>
      <c r="C150" s="1" t="s">
        <v>117</v>
      </c>
      <c r="D150" s="1" t="s">
        <v>241</v>
      </c>
      <c r="E150" s="8">
        <v>2.2436463910919779</v>
      </c>
      <c r="F150" s="9">
        <v>28.114774703979492</v>
      </c>
      <c r="G150" s="9">
        <v>31.356454849243164</v>
      </c>
      <c r="H150" s="9">
        <v>47.940464019775391</v>
      </c>
      <c r="I150" s="6">
        <f t="shared" si="4"/>
        <v>6.7989284578544784E-3</v>
      </c>
      <c r="J150" s="6">
        <f t="shared" si="5"/>
        <v>8.9282242565155018E-3</v>
      </c>
    </row>
    <row r="151" spans="1:10">
      <c r="A151" s="1" t="s">
        <v>223</v>
      </c>
      <c r="B151" s="2">
        <v>40926</v>
      </c>
      <c r="C151" s="1" t="s">
        <v>215</v>
      </c>
      <c r="D151" s="1" t="s">
        <v>241</v>
      </c>
      <c r="E151" s="8">
        <v>2.3141597911321434</v>
      </c>
      <c r="F151" s="9">
        <v>20.426862716674805</v>
      </c>
      <c r="G151" s="9">
        <v>43.764678955078125</v>
      </c>
      <c r="H151" s="9">
        <v>56.949867248535156</v>
      </c>
      <c r="I151" s="6">
        <f t="shared" si="4"/>
        <v>7.0126054276731615E-3</v>
      </c>
      <c r="J151" s="6">
        <f t="shared" si="5"/>
        <v>2.2562603088378888E-3</v>
      </c>
    </row>
    <row r="152" spans="1:10">
      <c r="A152" s="1" t="s">
        <v>196</v>
      </c>
      <c r="B152" s="2">
        <v>40926</v>
      </c>
      <c r="C152" s="1" t="s">
        <v>175</v>
      </c>
      <c r="D152" s="1" t="s">
        <v>241</v>
      </c>
      <c r="E152" s="8">
        <v>3.1643857143191627</v>
      </c>
      <c r="F152" s="9">
        <v>21.781827926635742</v>
      </c>
      <c r="G152" s="9">
        <v>45.483844757080078</v>
      </c>
      <c r="H152" s="9">
        <v>531.764892578125</v>
      </c>
      <c r="I152" s="6">
        <f t="shared" si="4"/>
        <v>9.5890476191489767E-3</v>
      </c>
      <c r="J152" s="6">
        <f t="shared" si="5"/>
        <v>1.2436183324432366E-2</v>
      </c>
    </row>
    <row r="153" spans="1:10">
      <c r="A153" s="1" t="s">
        <v>201</v>
      </c>
      <c r="B153" s="2">
        <v>40926</v>
      </c>
      <c r="C153" s="1" t="s">
        <v>175</v>
      </c>
      <c r="D153" s="1" t="s">
        <v>241</v>
      </c>
      <c r="E153" s="8">
        <v>5.3976078233560667</v>
      </c>
      <c r="F153" s="9">
        <v>28.026107788085938</v>
      </c>
      <c r="G153" s="9">
        <v>31.743343353271484</v>
      </c>
      <c r="H153" s="9">
        <v>353.69821166992188</v>
      </c>
      <c r="I153" s="6">
        <f t="shared" si="4"/>
        <v>1.6356387343503233E-2</v>
      </c>
      <c r="J153" s="6">
        <f t="shared" si="5"/>
        <v>1.4628132131958002E-2</v>
      </c>
    </row>
    <row r="154" spans="1:10">
      <c r="A154" s="1" t="s">
        <v>278</v>
      </c>
      <c r="B154" s="2">
        <v>41045</v>
      </c>
      <c r="C154" s="1">
        <v>50</v>
      </c>
      <c r="D154" s="1" t="s">
        <v>241</v>
      </c>
      <c r="E154" s="8">
        <v>1.223788456569284</v>
      </c>
      <c r="F154" s="9">
        <v>39.863113403320312</v>
      </c>
      <c r="G154" s="9">
        <v>27.763149261474609</v>
      </c>
      <c r="H154" s="9">
        <v>108.74359893798828</v>
      </c>
      <c r="I154" s="6">
        <f t="shared" si="4"/>
        <v>3.7084498683917699E-3</v>
      </c>
      <c r="J154" s="6">
        <f t="shared" si="5"/>
        <v>2.053342494888305E-2</v>
      </c>
    </row>
    <row r="155" spans="1:10">
      <c r="A155" s="1" t="s">
        <v>284</v>
      </c>
      <c r="B155" s="2">
        <v>41045</v>
      </c>
      <c r="C155" s="1">
        <v>50</v>
      </c>
      <c r="D155" s="1" t="s">
        <v>241</v>
      </c>
      <c r="E155" s="8">
        <v>3.2530215361933306</v>
      </c>
      <c r="F155" s="9">
        <v>40.491302490234375</v>
      </c>
      <c r="G155" s="9">
        <v>23.488780975341797</v>
      </c>
      <c r="H155" s="9">
        <v>94.91900634765625</v>
      </c>
      <c r="I155" s="6">
        <f t="shared" si="4"/>
        <v>9.8576410187676683E-3</v>
      </c>
      <c r="J155" s="6">
        <f t="shared" si="5"/>
        <v>2.0831228436279291E-2</v>
      </c>
    </row>
    <row r="156" spans="1:10">
      <c r="A156" s="1" t="s">
        <v>240</v>
      </c>
      <c r="B156" s="2">
        <v>41045</v>
      </c>
      <c r="C156" s="1">
        <v>100</v>
      </c>
      <c r="D156" s="1" t="s">
        <v>241</v>
      </c>
      <c r="E156" s="8">
        <v>4.0533697833726432</v>
      </c>
      <c r="F156" s="9">
        <v>39.617050170898438</v>
      </c>
      <c r="G156" s="9">
        <v>28.40989875793457</v>
      </c>
      <c r="H156" s="9">
        <v>436.85983276367188</v>
      </c>
      <c r="I156" s="6">
        <f t="shared" si="4"/>
        <v>1.2282938737492857E-2</v>
      </c>
      <c r="J156" s="6">
        <f t="shared" si="5"/>
        <v>2.6515825491333002E-2</v>
      </c>
    </row>
    <row r="157" spans="1:10">
      <c r="A157" s="1" t="s">
        <v>283</v>
      </c>
      <c r="B157" s="2">
        <v>41045</v>
      </c>
      <c r="C157" s="1">
        <v>50</v>
      </c>
      <c r="D157" s="1" t="s">
        <v>241</v>
      </c>
      <c r="E157" s="8">
        <v>7.1586362842856071</v>
      </c>
      <c r="F157" s="9">
        <v>41.449676513671875</v>
      </c>
      <c r="G157" s="9">
        <v>19.000095367431641</v>
      </c>
      <c r="H157" s="9">
        <v>55.448211669921875</v>
      </c>
      <c r="I157" s="6">
        <f t="shared" si="4"/>
        <v>2.1692837225107897E-2</v>
      </c>
      <c r="J157" s="6">
        <f t="shared" si="5"/>
        <v>2.0938183297729486E-2</v>
      </c>
    </row>
    <row r="158" spans="1:10">
      <c r="A158" s="1" t="s">
        <v>268</v>
      </c>
      <c r="B158" s="2">
        <v>41045</v>
      </c>
      <c r="C158" s="1">
        <v>200</v>
      </c>
      <c r="D158" s="1" t="s">
        <v>241</v>
      </c>
      <c r="E158" s="8">
        <v>10.973001045406816</v>
      </c>
      <c r="F158" s="9">
        <v>40.560298919677734</v>
      </c>
      <c r="G158" s="9">
        <v>22.630264282226562</v>
      </c>
      <c r="H158" s="9">
        <v>1825.627197265625</v>
      </c>
      <c r="I158" s="6">
        <f t="shared" si="4"/>
        <v>3.3251518319414593E-2</v>
      </c>
      <c r="J158" s="6">
        <f t="shared" si="5"/>
        <v>5.3603020066833498E-2</v>
      </c>
    </row>
    <row r="159" spans="1:10">
      <c r="A159" s="1" t="s">
        <v>258</v>
      </c>
      <c r="B159" s="2">
        <v>41045</v>
      </c>
      <c r="C159" s="1">
        <v>150</v>
      </c>
      <c r="D159" s="1" t="s">
        <v>241</v>
      </c>
      <c r="E159" s="8">
        <v>10.983738328088291</v>
      </c>
      <c r="F159" s="9">
        <v>39.521190643310547</v>
      </c>
      <c r="G159" s="9">
        <v>28.457363128662109</v>
      </c>
      <c r="H159" s="9">
        <v>1712.6434326171875</v>
      </c>
      <c r="I159" s="6">
        <f t="shared" si="4"/>
        <v>3.3284055539661489E-2</v>
      </c>
      <c r="J159" s="6">
        <f t="shared" si="5"/>
        <v>5.0542820549011228E-2</v>
      </c>
    </row>
    <row r="160" spans="1:10">
      <c r="A160" s="1" t="s">
        <v>247</v>
      </c>
      <c r="B160" s="2">
        <v>41045</v>
      </c>
      <c r="C160" s="1">
        <v>100</v>
      </c>
      <c r="D160" s="1" t="s">
        <v>241</v>
      </c>
      <c r="E160" s="8">
        <v>12.72753696004545</v>
      </c>
      <c r="F160" s="9">
        <v>40.870349884033203</v>
      </c>
      <c r="G160" s="9">
        <v>20.316005706787109</v>
      </c>
      <c r="H160" s="9">
        <v>115.73419189453125</v>
      </c>
      <c r="I160" s="6">
        <f t="shared" si="4"/>
        <v>3.8568293818319541E-2</v>
      </c>
      <c r="J160" s="6">
        <f t="shared" si="5"/>
        <v>2.1561987623596186E-2</v>
      </c>
    </row>
    <row r="161" spans="1:10">
      <c r="A161" s="1" t="s">
        <v>248</v>
      </c>
      <c r="B161" s="2">
        <v>41045</v>
      </c>
      <c r="C161" s="1">
        <v>100</v>
      </c>
      <c r="D161" s="1" t="s">
        <v>241</v>
      </c>
      <c r="E161" s="8">
        <v>13.8943092133392</v>
      </c>
      <c r="F161" s="9">
        <v>40.263427734375</v>
      </c>
      <c r="G161" s="9">
        <v>24.99479866027832</v>
      </c>
      <c r="H161" s="9">
        <v>160.61354064941406</v>
      </c>
      <c r="I161" s="6">
        <f t="shared" si="4"/>
        <v>4.2103967313149089E-2</v>
      </c>
      <c r="J161" s="6">
        <f t="shared" si="5"/>
        <v>2.1870046601867671E-2</v>
      </c>
    </row>
    <row r="162" spans="1:10">
      <c r="A162" s="1" t="s">
        <v>263</v>
      </c>
      <c r="B162" s="2">
        <v>41045</v>
      </c>
      <c r="C162" s="1">
        <v>150</v>
      </c>
      <c r="D162" s="1" t="s">
        <v>241</v>
      </c>
      <c r="E162" s="8">
        <v>15.267635357666411</v>
      </c>
      <c r="F162" s="9">
        <v>40.492153167724609</v>
      </c>
      <c r="G162" s="9">
        <v>21.795425415039062</v>
      </c>
      <c r="H162" s="9">
        <v>150.09918212890625</v>
      </c>
      <c r="I162" s="6">
        <f t="shared" si="4"/>
        <v>4.6265561689898212E-2</v>
      </c>
      <c r="J162" s="6">
        <f t="shared" si="5"/>
        <v>2.1874890861511224E-2</v>
      </c>
    </row>
    <row r="163" spans="1:10">
      <c r="A163" s="1" t="s">
        <v>265</v>
      </c>
      <c r="B163" s="2">
        <v>41045</v>
      </c>
      <c r="C163" s="1">
        <v>200</v>
      </c>
      <c r="D163" s="1" t="s">
        <v>241</v>
      </c>
      <c r="E163" s="8">
        <v>16.504313887621361</v>
      </c>
      <c r="F163" s="9">
        <v>39.732990264892578</v>
      </c>
      <c r="G163" s="9">
        <v>28.004932403564453</v>
      </c>
      <c r="H163" s="9">
        <v>1768.9713134765625</v>
      </c>
      <c r="I163" s="6">
        <f t="shared" si="4"/>
        <v>5.0013072386731396E-2</v>
      </c>
      <c r="J163" s="6">
        <f t="shared" si="5"/>
        <v>5.1795919160461418E-2</v>
      </c>
    </row>
    <row r="164" spans="1:10">
      <c r="A164" s="1" t="s">
        <v>264</v>
      </c>
      <c r="B164" s="2">
        <v>41045</v>
      </c>
      <c r="C164" s="1">
        <v>150</v>
      </c>
      <c r="D164" s="1" t="s">
        <v>241</v>
      </c>
      <c r="E164" s="8">
        <v>20.37047642212417</v>
      </c>
      <c r="F164" s="9">
        <v>40.241714477539062</v>
      </c>
      <c r="G164" s="9">
        <v>26.1279296875</v>
      </c>
      <c r="H164" s="9">
        <v>1772.484619140625</v>
      </c>
      <c r="I164" s="6">
        <f t="shared" si="4"/>
        <v>6.1728716430679301E-2</v>
      </c>
      <c r="J164" s="6">
        <f t="shared" si="5"/>
        <v>5.2315085186767571E-2</v>
      </c>
    </row>
    <row r="165" spans="1:10">
      <c r="B165" s="4">
        <v>41544</v>
      </c>
      <c r="C165" s="1" t="s">
        <v>57</v>
      </c>
      <c r="D165" s="1" t="s">
        <v>543</v>
      </c>
      <c r="E165" s="8">
        <v>3.1266309043763285</v>
      </c>
      <c r="F165" s="9">
        <v>26.089948654174805</v>
      </c>
      <c r="G165" s="9">
        <v>47.294612884521484</v>
      </c>
      <c r="H165" s="9">
        <v>5.5552506446838379</v>
      </c>
      <c r="I165" s="6">
        <f t="shared" si="4"/>
        <v>9.4746391041706911E-3</v>
      </c>
      <c r="J165" s="6">
        <f t="shared" si="5"/>
        <v>6.3250485394001008E-3</v>
      </c>
    </row>
    <row r="166" spans="1:10">
      <c r="B166" s="4">
        <v>41544</v>
      </c>
      <c r="C166" s="1" t="s">
        <v>117</v>
      </c>
      <c r="D166" s="1" t="s">
        <v>543</v>
      </c>
      <c r="E166" s="8">
        <v>3.7115897952515984</v>
      </c>
      <c r="F166" s="9">
        <v>26.085865020751953</v>
      </c>
      <c r="G166" s="9">
        <v>47.477458953857422</v>
      </c>
      <c r="H166" s="9">
        <v>20.705287933349609</v>
      </c>
      <c r="I166" s="6">
        <f t="shared" si="4"/>
        <v>1.1247241803792721E-2</v>
      </c>
      <c r="J166" s="6">
        <f t="shared" si="5"/>
        <v>6.6077498104095411E-3</v>
      </c>
    </row>
    <row r="167" spans="1:10">
      <c r="B167" s="4">
        <v>41544</v>
      </c>
      <c r="C167" s="1" t="s">
        <v>175</v>
      </c>
      <c r="D167" s="1" t="s">
        <v>543</v>
      </c>
      <c r="E167" s="8">
        <v>2.8793324858140905</v>
      </c>
      <c r="F167" s="9">
        <v>26.310178756713867</v>
      </c>
      <c r="G167" s="9">
        <v>47.148880004882812</v>
      </c>
      <c r="H167" s="9">
        <v>66.587661743164062</v>
      </c>
      <c r="I167" s="6">
        <f t="shared" si="4"/>
        <v>8.7252499570123956E-3</v>
      </c>
      <c r="J167" s="6">
        <f t="shared" si="5"/>
        <v>7.6745659004211417E-3</v>
      </c>
    </row>
    <row r="168" spans="1:10">
      <c r="B168" s="4">
        <v>41544</v>
      </c>
      <c r="C168" s="1" t="s">
        <v>215</v>
      </c>
      <c r="D168" s="1" t="s">
        <v>543</v>
      </c>
      <c r="E168" s="8">
        <v>9.6623796946657095</v>
      </c>
      <c r="F168" s="9">
        <v>26.703693389892578</v>
      </c>
      <c r="G168" s="9">
        <v>46.186927795410156</v>
      </c>
      <c r="H168" s="9">
        <v>822.53179931640625</v>
      </c>
      <c r="I168" s="6">
        <f t="shared" si="4"/>
        <v>2.9279938468683965E-2</v>
      </c>
      <c r="J168" s="6">
        <f t="shared" si="5"/>
        <v>2.2312138124084467E-2</v>
      </c>
    </row>
    <row r="169" spans="1:10">
      <c r="B169" s="4">
        <v>41544</v>
      </c>
      <c r="C169" s="1" t="s">
        <v>235</v>
      </c>
      <c r="D169" s="1" t="s">
        <v>543</v>
      </c>
      <c r="E169" s="8">
        <v>14.024884850246439</v>
      </c>
      <c r="F169" s="9">
        <v>26.980484008789062</v>
      </c>
      <c r="G169" s="9">
        <v>45.505390167236328</v>
      </c>
      <c r="H169" s="9">
        <v>574.258544921875</v>
      </c>
      <c r="I169" s="6">
        <f t="shared" si="4"/>
        <v>4.2499651061352839E-2</v>
      </c>
      <c r="J169" s="6">
        <f t="shared" si="5"/>
        <v>1.7866117266845699E-2</v>
      </c>
    </row>
    <row r="170" spans="1:10">
      <c r="B170" s="4">
        <v>41544</v>
      </c>
      <c r="C170" s="1" t="s">
        <v>175</v>
      </c>
      <c r="D170" s="1" t="s">
        <v>543</v>
      </c>
      <c r="E170" s="8">
        <v>8.5066769395639348</v>
      </c>
      <c r="F170" s="9">
        <v>33.513805389404297</v>
      </c>
      <c r="G170" s="9">
        <v>39.659797668457031</v>
      </c>
      <c r="H170" s="9">
        <v>336.73797607421875</v>
      </c>
      <c r="I170" s="6">
        <f t="shared" si="4"/>
        <v>2.5777808907769498E-2</v>
      </c>
      <c r="J170" s="6">
        <f t="shared" si="5"/>
        <v>1.9191634544372553E-2</v>
      </c>
    </row>
    <row r="171" spans="1:10">
      <c r="B171" s="4">
        <v>41544</v>
      </c>
      <c r="C171" s="1" t="s">
        <v>117</v>
      </c>
      <c r="D171" s="1" t="s">
        <v>543</v>
      </c>
      <c r="E171" s="8">
        <v>5.5680077136650832</v>
      </c>
      <c r="F171" s="9">
        <v>33.708377838134766</v>
      </c>
      <c r="G171" s="9">
        <v>39.330806732177734</v>
      </c>
      <c r="H171" s="9">
        <v>799.0242919921875</v>
      </c>
      <c r="I171" s="6">
        <f t="shared" si="4"/>
        <v>1.6872750647469948E-2</v>
      </c>
      <c r="J171" s="6">
        <f t="shared" si="5"/>
        <v>2.8102015394592283E-2</v>
      </c>
    </row>
    <row r="172" spans="1:10">
      <c r="B172" s="4">
        <v>41544</v>
      </c>
      <c r="C172" s="1" t="s">
        <v>57</v>
      </c>
      <c r="D172" s="1" t="s">
        <v>543</v>
      </c>
      <c r="E172" s="8">
        <v>1.8755095732886928</v>
      </c>
      <c r="F172" s="9">
        <v>33.791145324707031</v>
      </c>
      <c r="G172" s="9">
        <v>39.184436798095703</v>
      </c>
      <c r="H172" s="9">
        <v>733.686767578125</v>
      </c>
      <c r="I172" s="6">
        <f t="shared" si="4"/>
        <v>5.6833623432990688E-3</v>
      </c>
      <c r="J172" s="6">
        <f t="shared" si="5"/>
        <v>2.6940799246215813E-2</v>
      </c>
    </row>
    <row r="173" spans="1:10">
      <c r="B173" s="4">
        <v>41544</v>
      </c>
      <c r="C173" s="1" t="s">
        <v>9</v>
      </c>
      <c r="D173" s="1" t="s">
        <v>543</v>
      </c>
      <c r="E173" s="8">
        <v>3.2313692629099284</v>
      </c>
      <c r="F173" s="9">
        <v>33.671932220458984</v>
      </c>
      <c r="G173" s="9">
        <v>39.474689483642578</v>
      </c>
      <c r="H173" s="9">
        <v>492.8486328125</v>
      </c>
      <c r="I173" s="6">
        <f t="shared" si="4"/>
        <v>9.7920280694240251E-3</v>
      </c>
      <c r="J173" s="6">
        <f t="shared" si="5"/>
        <v>2.2282858836364744E-2</v>
      </c>
    </row>
    <row r="174" spans="1:10">
      <c r="B174" s="4">
        <v>41545</v>
      </c>
      <c r="C174" s="1" t="s">
        <v>175</v>
      </c>
      <c r="D174" s="1" t="s">
        <v>554</v>
      </c>
      <c r="E174" s="8">
        <v>7.117550243726801</v>
      </c>
      <c r="F174" s="9">
        <v>28.915214538574219</v>
      </c>
      <c r="G174" s="9">
        <v>53.076107025146484</v>
      </c>
      <c r="H174" s="9">
        <v>448.02389526367188</v>
      </c>
      <c r="I174" s="6">
        <f t="shared" si="4"/>
        <v>2.1568334071899394E-2</v>
      </c>
      <c r="J174" s="6">
        <f t="shared" si="5"/>
        <v>1.720219255981445E-2</v>
      </c>
    </row>
    <row r="175" spans="1:10">
      <c r="B175" s="4">
        <v>41545</v>
      </c>
      <c r="C175" s="1" t="s">
        <v>117</v>
      </c>
      <c r="D175" s="1" t="s">
        <v>554</v>
      </c>
      <c r="E175" s="8">
        <v>4.2859003394048987</v>
      </c>
      <c r="F175" s="9">
        <v>29.133943557739258</v>
      </c>
      <c r="G175" s="9">
        <v>52.190986633300781</v>
      </c>
      <c r="H175" s="9">
        <v>440.62631225585938</v>
      </c>
      <c r="I175" s="6">
        <f t="shared" si="4"/>
        <v>1.298757678607545E-2</v>
      </c>
      <c r="J175" s="6">
        <f t="shared" si="5"/>
        <v>1.7257047068023681E-2</v>
      </c>
    </row>
    <row r="176" spans="1:10">
      <c r="B176" s="4">
        <v>41545</v>
      </c>
      <c r="C176" s="1" t="s">
        <v>57</v>
      </c>
      <c r="D176" s="1" t="s">
        <v>554</v>
      </c>
      <c r="E176" s="8">
        <v>1.4010347279112056</v>
      </c>
      <c r="F176" s="9">
        <v>29.227319717407227</v>
      </c>
      <c r="G176" s="9">
        <v>51.727821350097656</v>
      </c>
      <c r="H176" s="9">
        <v>10.331355094909668</v>
      </c>
      <c r="I176" s="6">
        <f t="shared" si="4"/>
        <v>4.2455597815491079E-3</v>
      </c>
      <c r="J176" s="6">
        <f t="shared" si="5"/>
        <v>9.2075771597862205E-3</v>
      </c>
    </row>
    <row r="177" spans="2:10">
      <c r="B177" s="4">
        <v>41545</v>
      </c>
      <c r="C177" s="1" t="s">
        <v>575</v>
      </c>
      <c r="D177" s="1" t="s">
        <v>543</v>
      </c>
      <c r="E177" s="8">
        <v>8.4848565619029639</v>
      </c>
      <c r="F177" s="9">
        <v>31.842605590820312</v>
      </c>
      <c r="G177" s="9">
        <v>46.851924896240234</v>
      </c>
      <c r="H177" s="9">
        <v>802.28875732421875</v>
      </c>
      <c r="I177" s="6">
        <f t="shared" si="4"/>
        <v>2.5711686551221101E-2</v>
      </c>
      <c r="J177" s="6">
        <f t="shared" si="5"/>
        <v>2.6503176489257804E-2</v>
      </c>
    </row>
    <row r="178" spans="2:10">
      <c r="B178" s="4">
        <v>41545</v>
      </c>
      <c r="C178" s="1" t="s">
        <v>175</v>
      </c>
      <c r="D178" s="1" t="s">
        <v>543</v>
      </c>
      <c r="E178" s="8">
        <v>9.5659969346114728</v>
      </c>
      <c r="F178" s="9">
        <v>32.393505096435547</v>
      </c>
      <c r="G178" s="9">
        <v>45.609786987304688</v>
      </c>
      <c r="H178" s="9">
        <v>1543.032958984375</v>
      </c>
      <c r="I178" s="6">
        <f t="shared" si="4"/>
        <v>2.8987869498822642E-2</v>
      </c>
      <c r="J178" s="6">
        <f t="shared" si="5"/>
        <v>4.0993542460632318E-2</v>
      </c>
    </row>
    <row r="179" spans="2:10">
      <c r="B179" s="4">
        <v>41545</v>
      </c>
      <c r="C179" s="1" t="s">
        <v>117</v>
      </c>
      <c r="D179" s="1" t="s">
        <v>543</v>
      </c>
      <c r="E179" s="8">
        <v>8.1102604260848974</v>
      </c>
      <c r="F179" s="9">
        <v>32.792823791503906</v>
      </c>
      <c r="G179" s="9">
        <v>44.968906402587891</v>
      </c>
      <c r="H179" s="9">
        <v>83.334037780761719</v>
      </c>
      <c r="I179" s="6">
        <f t="shared" si="4"/>
        <v>2.4576546745711809E-2</v>
      </c>
      <c r="J179" s="6">
        <f t="shared" si="5"/>
        <v>1.3760626488494868E-2</v>
      </c>
    </row>
    <row r="180" spans="2:10">
      <c r="B180" s="4">
        <v>41545</v>
      </c>
      <c r="C180" s="1" t="s">
        <v>57</v>
      </c>
      <c r="D180" s="1" t="s">
        <v>543</v>
      </c>
      <c r="E180" s="8">
        <v>2.388175407320654</v>
      </c>
      <c r="F180" s="9">
        <v>32.974777221679688</v>
      </c>
      <c r="G180" s="9">
        <v>44.733726501464844</v>
      </c>
      <c r="H180" s="9">
        <v>47.667831420898438</v>
      </c>
      <c r="I180" s="6">
        <f t="shared" si="4"/>
        <v>7.2368951736989512E-3</v>
      </c>
      <c r="J180" s="6">
        <f t="shared" si="5"/>
        <v>1.3248473741149902E-2</v>
      </c>
    </row>
    <row r="181" spans="2:10">
      <c r="B181" s="4">
        <v>41545</v>
      </c>
      <c r="C181" s="1" t="s">
        <v>9</v>
      </c>
      <c r="D181" s="1" t="s">
        <v>543</v>
      </c>
      <c r="E181" s="8">
        <v>2.2715202511765091</v>
      </c>
      <c r="F181" s="9">
        <v>32.859130859375</v>
      </c>
      <c r="G181" s="9">
        <v>45.310096740722656</v>
      </c>
      <c r="H181" s="9">
        <v>18.940317153930664</v>
      </c>
      <c r="I181" s="6">
        <f t="shared" si="4"/>
        <v>6.8833947005348759E-3</v>
      </c>
      <c r="J181" s="6">
        <f t="shared" si="5"/>
        <v>1.2602598459053038E-2</v>
      </c>
    </row>
    <row r="182" spans="2:10">
      <c r="B182" s="5">
        <v>41091</v>
      </c>
      <c r="C182" s="1">
        <v>250</v>
      </c>
      <c r="D182" s="1" t="s">
        <v>23</v>
      </c>
      <c r="E182" s="8">
        <v>11.534666180248879</v>
      </c>
      <c r="F182" s="9">
        <v>33.645362854003906</v>
      </c>
      <c r="G182" s="9">
        <v>33.045570373535156</v>
      </c>
      <c r="H182" s="9">
        <v>989.91552734375</v>
      </c>
      <c r="I182" s="6">
        <f t="shared" si="4"/>
        <v>3.4953533879542059E-2</v>
      </c>
      <c r="J182" s="6">
        <f t="shared" si="5"/>
        <v>3.1653776406860346E-2</v>
      </c>
    </row>
    <row r="183" spans="2:10">
      <c r="B183" s="5">
        <v>41091</v>
      </c>
      <c r="C183" s="1">
        <v>200</v>
      </c>
      <c r="D183" s="1" t="s">
        <v>23</v>
      </c>
      <c r="E183" s="8">
        <v>8.8831108840585173</v>
      </c>
      <c r="F183" s="9">
        <v>33.920108795166016</v>
      </c>
      <c r="G183" s="9">
        <v>33.9989013671875</v>
      </c>
      <c r="H183" s="9">
        <v>1002.3656005859375</v>
      </c>
      <c r="I183" s="6">
        <f t="shared" si="4"/>
        <v>2.6918517830480358E-2</v>
      </c>
      <c r="J183" s="6">
        <f t="shared" si="5"/>
        <v>3.2133606678771971E-2</v>
      </c>
    </row>
    <row r="184" spans="2:10">
      <c r="B184" s="5">
        <v>41091</v>
      </c>
      <c r="C184" s="1">
        <v>150</v>
      </c>
      <c r="D184" s="1" t="s">
        <v>23</v>
      </c>
      <c r="E184" s="8">
        <v>5.0886249992112162</v>
      </c>
      <c r="F184" s="9">
        <v>34.097625732421875</v>
      </c>
      <c r="G184" s="9">
        <v>35.181625366210938</v>
      </c>
      <c r="H184" s="9">
        <v>349.7230224609375</v>
      </c>
      <c r="I184" s="6">
        <f t="shared" si="4"/>
        <v>1.5420075755185505E-2</v>
      </c>
      <c r="J184" s="6">
        <f t="shared" si="5"/>
        <v>1.9956652026367185E-2</v>
      </c>
    </row>
    <row r="185" spans="2:10">
      <c r="B185" s="5">
        <v>41091</v>
      </c>
      <c r="C185" s="1">
        <v>100</v>
      </c>
      <c r="D185" s="1" t="s">
        <v>23</v>
      </c>
      <c r="E185" s="8">
        <v>2.1268543219492089</v>
      </c>
      <c r="F185" s="9">
        <v>34.335910797119141</v>
      </c>
      <c r="G185" s="9">
        <v>36.342002868652344</v>
      </c>
      <c r="H185" s="9">
        <v>156.40133666992188</v>
      </c>
      <c r="I185" s="6">
        <f t="shared" si="4"/>
        <v>6.445013096815784E-3</v>
      </c>
      <c r="J185" s="6">
        <f t="shared" si="5"/>
        <v>1.6514945872497556E-2</v>
      </c>
    </row>
    <row r="186" spans="2:10">
      <c r="B186" s="5">
        <v>41091</v>
      </c>
      <c r="C186" s="1">
        <v>50</v>
      </c>
      <c r="D186" s="1" t="s">
        <v>23</v>
      </c>
      <c r="E186" s="8">
        <v>0.54555637739917151</v>
      </c>
      <c r="F186" s="9">
        <v>34.436901092529297</v>
      </c>
      <c r="G186" s="9">
        <v>36.796970367431641</v>
      </c>
      <c r="H186" s="9">
        <v>184.03955078125</v>
      </c>
      <c r="I186" s="6">
        <f t="shared" si="4"/>
        <v>1.6532011436338531E-3</v>
      </c>
      <c r="J186" s="6">
        <f t="shared" si="5"/>
        <v>1.7127189482116695E-2</v>
      </c>
    </row>
    <row r="187" spans="2:10">
      <c r="B187" s="5">
        <v>41091</v>
      </c>
      <c r="C187" s="1">
        <v>200</v>
      </c>
      <c r="D187" s="1" t="s">
        <v>23</v>
      </c>
      <c r="E187" s="8">
        <v>22.879759743598939</v>
      </c>
      <c r="F187" s="9">
        <v>38.314254760742188</v>
      </c>
      <c r="G187" s="9">
        <v>41.673652648925781</v>
      </c>
      <c r="H187" s="9">
        <v>722.79315185546875</v>
      </c>
      <c r="I187" s="6">
        <f t="shared" si="4"/>
        <v>6.9332605283633136E-2</v>
      </c>
      <c r="J187" s="6">
        <f t="shared" si="5"/>
        <v>3.07604773071289E-2</v>
      </c>
    </row>
    <row r="188" spans="2:10">
      <c r="B188" s="5">
        <v>41091</v>
      </c>
      <c r="C188" s="1">
        <v>150</v>
      </c>
      <c r="D188" s="1" t="s">
        <v>23</v>
      </c>
      <c r="E188" s="8">
        <v>19.059294866138245</v>
      </c>
      <c r="F188" s="9">
        <v>38.886161804199219</v>
      </c>
      <c r="G188" s="9">
        <v>40.759613037109375</v>
      </c>
      <c r="H188" s="9">
        <v>912.60577392578125</v>
      </c>
      <c r="I188" s="6">
        <f t="shared" si="4"/>
        <v>5.7755438988297714E-2</v>
      </c>
      <c r="J188" s="6">
        <f t="shared" si="5"/>
        <v>3.4856933132934559E-2</v>
      </c>
    </row>
    <row r="189" spans="2:10">
      <c r="B189" s="5">
        <v>41091</v>
      </c>
      <c r="C189" s="1">
        <v>100</v>
      </c>
      <c r="D189" s="1" t="s">
        <v>23</v>
      </c>
      <c r="E189" s="8">
        <v>12.248810697905114</v>
      </c>
      <c r="F189" s="9">
        <v>39.213565826416016</v>
      </c>
      <c r="G189" s="9">
        <v>40.449787139892578</v>
      </c>
      <c r="H189" s="9">
        <v>869.21331787109375</v>
      </c>
      <c r="I189" s="6">
        <f t="shared" si="4"/>
        <v>3.7117608175470038E-2</v>
      </c>
      <c r="J189" s="6">
        <f t="shared" si="5"/>
        <v>3.432820529327392E-2</v>
      </c>
    </row>
    <row r="190" spans="2:10">
      <c r="B190" s="5">
        <v>41091</v>
      </c>
      <c r="C190" s="1">
        <v>50</v>
      </c>
      <c r="D190" s="1" t="s">
        <v>23</v>
      </c>
      <c r="E190" s="8">
        <v>6.6637031140793281</v>
      </c>
      <c r="F190" s="9">
        <v>39.388294219970703</v>
      </c>
      <c r="G190" s="9">
        <v>40.312938690185547</v>
      </c>
      <c r="H190" s="9">
        <v>172.37765502929688</v>
      </c>
      <c r="I190" s="6">
        <f t="shared" si="4"/>
        <v>2.0193039739634329E-2</v>
      </c>
      <c r="J190" s="6">
        <f t="shared" si="5"/>
        <v>2.1313519535827635E-2</v>
      </c>
    </row>
    <row r="191" spans="2:10">
      <c r="B191" s="5">
        <v>41091</v>
      </c>
      <c r="C191" s="1">
        <v>100</v>
      </c>
      <c r="D191" s="1" t="s">
        <v>23</v>
      </c>
      <c r="E191" s="8">
        <v>0.82846267397220408</v>
      </c>
      <c r="F191" s="9">
        <v>36.729408264160156</v>
      </c>
      <c r="G191" s="9">
        <v>38.466739654541016</v>
      </c>
      <c r="H191" s="9">
        <v>53.572391510009766</v>
      </c>
      <c r="I191" s="6">
        <f t="shared" si="4"/>
        <v>2.5104929514309215E-3</v>
      </c>
      <c r="J191" s="6">
        <f t="shared" si="5"/>
        <v>1.6701691554641726E-2</v>
      </c>
    </row>
    <row r="192" spans="2:10">
      <c r="B192" s="5">
        <v>41091</v>
      </c>
      <c r="C192" s="1">
        <v>150</v>
      </c>
      <c r="D192" s="1" t="s">
        <v>23</v>
      </c>
      <c r="E192" s="8">
        <v>8.7792460018289802</v>
      </c>
      <c r="F192" s="9">
        <v>37.495742797851562</v>
      </c>
      <c r="G192" s="9">
        <v>36.968799591064453</v>
      </c>
      <c r="H192" s="9">
        <v>546.23138427734375</v>
      </c>
      <c r="I192" s="6">
        <f t="shared" si="4"/>
        <v>2.660377576311812E-2</v>
      </c>
      <c r="J192" s="6">
        <f t="shared" si="5"/>
        <v>2.6694984252929682E-2</v>
      </c>
    </row>
    <row r="193" spans="2:10">
      <c r="B193" s="5">
        <v>41091</v>
      </c>
      <c r="C193" s="1">
        <v>200</v>
      </c>
      <c r="D193" s="1" t="s">
        <v>23</v>
      </c>
      <c r="E193" s="8">
        <v>15.038177040113627</v>
      </c>
      <c r="F193" s="9">
        <v>38.489173889160156</v>
      </c>
      <c r="G193" s="9">
        <v>34.676994323730469</v>
      </c>
      <c r="H193" s="9">
        <v>1269.800048828125</v>
      </c>
      <c r="I193" s="6">
        <f t="shared" si="4"/>
        <v>4.5570233454889773E-2</v>
      </c>
      <c r="J193" s="6">
        <f t="shared" si="5"/>
        <v>4.1254585684204099E-2</v>
      </c>
    </row>
    <row r="194" spans="2:10">
      <c r="B194" s="5">
        <v>41091</v>
      </c>
      <c r="C194" s="1">
        <v>200</v>
      </c>
      <c r="D194" s="1" t="s">
        <v>241</v>
      </c>
      <c r="E194" s="8">
        <v>12.393506045039199</v>
      </c>
      <c r="F194" s="9">
        <v>36.855186462402344</v>
      </c>
      <c r="G194" s="9">
        <v>41.29327392578125</v>
      </c>
      <c r="H194" s="9">
        <v>1263.604736328125</v>
      </c>
      <c r="I194" s="6">
        <f t="shared" ref="I194:I247" si="6">(E194/10000)/0.033</f>
        <v>3.7556078924361212E-2</v>
      </c>
      <c r="J194" s="6">
        <f t="shared" si="5"/>
        <v>3.9683245468139644E-2</v>
      </c>
    </row>
    <row r="195" spans="2:10">
      <c r="B195" s="5">
        <v>41091</v>
      </c>
      <c r="C195" s="1">
        <v>150</v>
      </c>
      <c r="D195" s="1" t="s">
        <v>241</v>
      </c>
      <c r="E195" s="8">
        <v>8.9786168429226532</v>
      </c>
      <c r="F195" s="9">
        <v>37.085704803466797</v>
      </c>
      <c r="G195" s="9">
        <v>41.166416168212891</v>
      </c>
      <c r="H195" s="9">
        <v>523.999267578125</v>
      </c>
      <c r="I195" s="6">
        <f t="shared" si="6"/>
        <v>2.7207929827038343E-2</v>
      </c>
      <c r="J195" s="6">
        <f t="shared" ref="J195:J248" si="7">(0.00089*F195)+(0.0000189*H195)-0.017</f>
        <v>2.5909863432312011E-2</v>
      </c>
    </row>
    <row r="196" spans="2:10">
      <c r="B196" s="5">
        <v>41091</v>
      </c>
      <c r="C196" s="1">
        <v>100</v>
      </c>
      <c r="D196" s="1" t="s">
        <v>241</v>
      </c>
      <c r="E196" s="8">
        <v>2.7954919734747312</v>
      </c>
      <c r="F196" s="9">
        <v>37.40167236328125</v>
      </c>
      <c r="G196" s="9">
        <v>40.749824523925781</v>
      </c>
      <c r="H196" s="9">
        <v>45.688812255859375</v>
      </c>
      <c r="I196" s="6">
        <f t="shared" si="6"/>
        <v>8.4711877984082768E-3</v>
      </c>
      <c r="J196" s="6">
        <f t="shared" si="7"/>
        <v>1.7151006954956055E-2</v>
      </c>
    </row>
    <row r="197" spans="2:10">
      <c r="B197" s="5">
        <v>41091</v>
      </c>
      <c r="C197" s="1">
        <v>50</v>
      </c>
      <c r="D197" s="1" t="s">
        <v>241</v>
      </c>
      <c r="E197" s="8">
        <v>0.43760871538046758</v>
      </c>
      <c r="F197" s="9">
        <v>37.601043701171875</v>
      </c>
      <c r="G197" s="9">
        <v>40.605705261230469</v>
      </c>
      <c r="H197" s="9">
        <v>23.263349533081055</v>
      </c>
      <c r="I197" s="6">
        <f t="shared" si="6"/>
        <v>1.326087016304447E-3</v>
      </c>
      <c r="J197" s="6">
        <f t="shared" si="7"/>
        <v>1.6904606200218199E-2</v>
      </c>
    </row>
    <row r="198" spans="2:10">
      <c r="B198" s="5">
        <v>41091</v>
      </c>
      <c r="C198" s="1">
        <v>150</v>
      </c>
      <c r="D198" s="1" t="s">
        <v>241</v>
      </c>
      <c r="E198" s="8">
        <v>29.127437320623986</v>
      </c>
      <c r="F198" s="9">
        <v>37.761634826660156</v>
      </c>
      <c r="G198" s="9">
        <v>41.965782165527344</v>
      </c>
      <c r="H198" s="9">
        <v>557.94696044921875</v>
      </c>
      <c r="I198" s="6">
        <f t="shared" si="6"/>
        <v>8.8264961577648446E-2</v>
      </c>
      <c r="J198" s="6">
        <f t="shared" si="7"/>
        <v>2.7153052548217767E-2</v>
      </c>
    </row>
    <row r="199" spans="2:10">
      <c r="B199" s="5">
        <v>41091</v>
      </c>
      <c r="C199" s="1">
        <v>100</v>
      </c>
      <c r="D199" s="1" t="s">
        <v>241</v>
      </c>
      <c r="E199" s="8">
        <v>11.446578183085583</v>
      </c>
      <c r="F199" s="9">
        <v>37.831527709960938</v>
      </c>
      <c r="G199" s="9">
        <v>41.989315032958984</v>
      </c>
      <c r="H199" s="9">
        <v>860.24615478515625</v>
      </c>
      <c r="I199" s="6">
        <f t="shared" si="6"/>
        <v>3.4686600554804797E-2</v>
      </c>
      <c r="J199" s="6">
        <f t="shared" si="7"/>
        <v>3.2928711987304682E-2</v>
      </c>
    </row>
    <row r="200" spans="2:10">
      <c r="B200" s="5">
        <v>41091</v>
      </c>
      <c r="C200" s="1">
        <v>50</v>
      </c>
      <c r="D200" s="1" t="s">
        <v>241</v>
      </c>
      <c r="E200" s="8">
        <v>5.5876674555878836</v>
      </c>
      <c r="F200" s="9">
        <v>37.922554016113281</v>
      </c>
      <c r="G200" s="9">
        <v>41.937324523925781</v>
      </c>
      <c r="H200" s="9">
        <v>102.75917053222656</v>
      </c>
      <c r="I200" s="6">
        <f t="shared" si="6"/>
        <v>1.6932325622993585E-2</v>
      </c>
      <c r="J200" s="6">
        <f t="shared" si="7"/>
        <v>1.8693221397399901E-2</v>
      </c>
    </row>
    <row r="201" spans="2:10">
      <c r="B201" s="5">
        <v>41091</v>
      </c>
      <c r="C201" s="1">
        <v>50</v>
      </c>
      <c r="D201" s="1" t="s">
        <v>241</v>
      </c>
      <c r="E201" s="8">
        <v>0.87408693538475934</v>
      </c>
      <c r="F201" s="9">
        <v>36.571456909179688</v>
      </c>
      <c r="G201" s="9">
        <v>42.049491882324219</v>
      </c>
      <c r="H201" s="9">
        <v>170.15267944335938</v>
      </c>
      <c r="I201" s="6">
        <f t="shared" si="6"/>
        <v>2.648748289044725E-3</v>
      </c>
      <c r="J201" s="6">
        <f t="shared" si="7"/>
        <v>1.8764482290649406E-2</v>
      </c>
    </row>
    <row r="202" spans="2:10">
      <c r="B202" s="5">
        <v>41091</v>
      </c>
      <c r="C202" s="1">
        <v>100</v>
      </c>
      <c r="D202" s="1" t="s">
        <v>241</v>
      </c>
      <c r="E202" s="8">
        <v>0.76176448720376844</v>
      </c>
      <c r="F202" s="9">
        <v>36.474956512451172</v>
      </c>
      <c r="G202" s="9">
        <v>41.971050262451172</v>
      </c>
      <c r="H202" s="9">
        <v>63.456081390380859</v>
      </c>
      <c r="I202" s="6">
        <f t="shared" si="6"/>
        <v>2.3083772339508131E-3</v>
      </c>
      <c r="J202" s="6">
        <f t="shared" si="7"/>
        <v>1.6662031234359734E-2</v>
      </c>
    </row>
    <row r="203" spans="2:10">
      <c r="B203" s="5">
        <v>41091</v>
      </c>
      <c r="C203" s="1">
        <v>150</v>
      </c>
      <c r="D203" s="1" t="s">
        <v>241</v>
      </c>
      <c r="E203" s="8">
        <v>7.2877646394637088</v>
      </c>
      <c r="F203" s="9">
        <v>36.624988555908203</v>
      </c>
      <c r="G203" s="9">
        <v>41.230369567871094</v>
      </c>
      <c r="H203" s="9">
        <v>298.75662231445312</v>
      </c>
      <c r="I203" s="6">
        <f t="shared" si="6"/>
        <v>2.2084135271102149E-2</v>
      </c>
      <c r="J203" s="6">
        <f t="shared" si="7"/>
        <v>2.1242739976501467E-2</v>
      </c>
    </row>
    <row r="204" spans="2:10">
      <c r="B204" s="5">
        <v>41091</v>
      </c>
      <c r="C204" s="1">
        <v>200</v>
      </c>
      <c r="D204" s="1" t="s">
        <v>241</v>
      </c>
      <c r="E204" s="8">
        <v>6.1568766351225506</v>
      </c>
      <c r="F204" s="9">
        <v>36.729957580566406</v>
      </c>
      <c r="G204" s="9">
        <v>40.406639099121094</v>
      </c>
      <c r="H204" s="9">
        <v>355.0225830078125</v>
      </c>
      <c r="I204" s="6">
        <f t="shared" si="6"/>
        <v>1.865720192461379E-2</v>
      </c>
      <c r="J204" s="6">
        <f t="shared" si="7"/>
        <v>2.2399589065551756E-2</v>
      </c>
    </row>
    <row r="205" spans="2:10">
      <c r="B205" s="5">
        <v>41091</v>
      </c>
      <c r="C205" s="1">
        <v>250</v>
      </c>
      <c r="D205" s="1" t="s">
        <v>241</v>
      </c>
      <c r="E205" s="8">
        <v>14.422888799968407</v>
      </c>
      <c r="F205" s="9">
        <v>36.887832641601562</v>
      </c>
      <c r="G205" s="9">
        <v>39.653766632080078</v>
      </c>
      <c r="H205" s="9">
        <v>1317.6861572265625</v>
      </c>
      <c r="I205" s="6">
        <f t="shared" si="6"/>
        <v>4.3705723636267901E-2</v>
      </c>
      <c r="J205" s="6">
        <f t="shared" si="7"/>
        <v>4.0734439422607419E-2</v>
      </c>
    </row>
    <row r="206" spans="2:10">
      <c r="B206" s="4">
        <v>41233</v>
      </c>
      <c r="C206" s="1" t="s">
        <v>215</v>
      </c>
      <c r="D206" s="1" t="s">
        <v>554</v>
      </c>
      <c r="E206" s="8">
        <v>5.8004938869859073</v>
      </c>
      <c r="F206" s="9">
        <v>17.20081901550293</v>
      </c>
      <c r="G206" s="9">
        <v>54.707122802734375</v>
      </c>
      <c r="H206" s="9">
        <v>1171.0633544921875</v>
      </c>
      <c r="I206" s="6">
        <f t="shared" si="6"/>
        <v>1.7577254202987596E-2</v>
      </c>
      <c r="J206" s="6">
        <f t="shared" si="7"/>
        <v>2.0441826323699945E-2</v>
      </c>
    </row>
    <row r="207" spans="2:10">
      <c r="B207" s="4">
        <v>41233</v>
      </c>
      <c r="C207" s="1" t="s">
        <v>625</v>
      </c>
      <c r="D207" s="1" t="s">
        <v>554</v>
      </c>
      <c r="E207" s="8">
        <v>3.9011428453040051</v>
      </c>
      <c r="F207" s="9">
        <v>17.587547302246094</v>
      </c>
      <c r="G207" s="9">
        <v>53.224784851074219</v>
      </c>
      <c r="H207" s="9">
        <v>999.646728515625</v>
      </c>
      <c r="I207" s="6">
        <f t="shared" si="6"/>
        <v>1.1821644985769712E-2</v>
      </c>
      <c r="J207" s="6">
        <f t="shared" si="7"/>
        <v>1.7546240267944338E-2</v>
      </c>
    </row>
    <row r="208" spans="2:10">
      <c r="B208" s="4">
        <v>41233</v>
      </c>
      <c r="C208" s="1" t="s">
        <v>117</v>
      </c>
      <c r="D208" s="1" t="s">
        <v>554</v>
      </c>
      <c r="E208" s="8">
        <v>0.75255941290002815</v>
      </c>
      <c r="F208" s="9">
        <v>17.720304489135742</v>
      </c>
      <c r="G208" s="9">
        <v>52.601520538330078</v>
      </c>
      <c r="H208" s="9">
        <v>603.47161865234375</v>
      </c>
      <c r="I208" s="6">
        <f t="shared" si="6"/>
        <v>2.2804830693940242E-3</v>
      </c>
      <c r="J208" s="6">
        <f t="shared" si="7"/>
        <v>1.0176684587860106E-2</v>
      </c>
    </row>
    <row r="209" spans="2:10">
      <c r="B209" s="4">
        <v>41233</v>
      </c>
      <c r="C209" s="1" t="s">
        <v>57</v>
      </c>
      <c r="D209" s="1" t="s">
        <v>554</v>
      </c>
      <c r="E209" s="8">
        <v>0.74221463242001717</v>
      </c>
      <c r="F209" s="9">
        <v>17.732410430908203</v>
      </c>
      <c r="G209" s="9">
        <v>52.41021728515625</v>
      </c>
      <c r="H209" s="9">
        <v>20.581750869750977</v>
      </c>
      <c r="I209" s="6">
        <f t="shared" si="6"/>
        <v>2.2491352497576275E-3</v>
      </c>
      <c r="J209" s="6">
        <f t="shared" si="7"/>
        <v>-8.2915962505340779E-4</v>
      </c>
    </row>
    <row r="210" spans="2:10">
      <c r="B210" s="4">
        <v>41233</v>
      </c>
      <c r="C210" s="1" t="s">
        <v>215</v>
      </c>
      <c r="D210" s="1" t="s">
        <v>554</v>
      </c>
      <c r="E210" s="8">
        <v>6.5762795379579551</v>
      </c>
      <c r="F210" s="9">
        <v>19.477910995483398</v>
      </c>
      <c r="G210" s="9">
        <v>54.800506591796875</v>
      </c>
      <c r="H210" s="9">
        <v>683.61651611328125</v>
      </c>
      <c r="I210" s="6">
        <f t="shared" si="6"/>
        <v>1.9928119811993803E-2</v>
      </c>
      <c r="J210" s="6">
        <f t="shared" si="7"/>
        <v>1.3255692940521237E-2</v>
      </c>
    </row>
    <row r="211" spans="2:10">
      <c r="B211" s="4">
        <v>41233</v>
      </c>
      <c r="C211" s="1" t="s">
        <v>175</v>
      </c>
      <c r="D211" s="1" t="s">
        <v>554</v>
      </c>
      <c r="E211" s="8">
        <v>2.4192069290390554</v>
      </c>
      <c r="F211" s="9">
        <v>19.579925537109375</v>
      </c>
      <c r="G211" s="9">
        <v>54.680667877197266</v>
      </c>
      <c r="H211" s="9">
        <v>1367.774658203125</v>
      </c>
      <c r="I211" s="6">
        <f t="shared" si="6"/>
        <v>7.3309300879971376E-3</v>
      </c>
      <c r="J211" s="6">
        <f t="shared" si="7"/>
        <v>2.62770747680664E-2</v>
      </c>
    </row>
    <row r="212" spans="2:10">
      <c r="B212" s="4">
        <v>41233</v>
      </c>
      <c r="C212" s="1" t="s">
        <v>117</v>
      </c>
      <c r="D212" s="1" t="s">
        <v>554</v>
      </c>
      <c r="E212" s="8">
        <v>0.93678640406411429</v>
      </c>
      <c r="F212" s="9">
        <v>19.657548904418945</v>
      </c>
      <c r="G212" s="9">
        <v>54.481494903564453</v>
      </c>
      <c r="H212" s="9">
        <v>666.85137939453125</v>
      </c>
      <c r="I212" s="6">
        <f t="shared" si="6"/>
        <v>2.8387466789821644E-3</v>
      </c>
      <c r="J212" s="6">
        <f t="shared" si="7"/>
        <v>1.3098709595489498E-2</v>
      </c>
    </row>
    <row r="213" spans="2:10">
      <c r="B213" s="4">
        <v>41233</v>
      </c>
      <c r="C213" s="1" t="s">
        <v>57</v>
      </c>
      <c r="D213" s="1" t="s">
        <v>554</v>
      </c>
      <c r="E213" s="8">
        <v>5.0151343729219512E-2</v>
      </c>
      <c r="F213" s="9">
        <v>19.740917205810547</v>
      </c>
      <c r="G213" s="9">
        <v>54.249011993408203</v>
      </c>
      <c r="H213" s="9">
        <v>18.541999816894531</v>
      </c>
      <c r="I213" s="6">
        <f t="shared" si="6"/>
        <v>1.5197376887642278E-4</v>
      </c>
      <c r="J213" s="6">
        <f t="shared" si="7"/>
        <v>9.1986010971068996E-4</v>
      </c>
    </row>
    <row r="214" spans="2:10">
      <c r="B214" s="4">
        <v>41233</v>
      </c>
      <c r="C214" s="1" t="s">
        <v>9</v>
      </c>
      <c r="D214" s="1" t="s">
        <v>554</v>
      </c>
      <c r="E214" s="8">
        <v>1.2309525788354174</v>
      </c>
      <c r="F214" s="9">
        <v>19.744409561157227</v>
      </c>
      <c r="G214" s="9">
        <v>54.253986358642578</v>
      </c>
      <c r="H214" s="9">
        <v>7.634282112121582</v>
      </c>
      <c r="I214" s="6">
        <f t="shared" si="6"/>
        <v>3.7301593298042948E-3</v>
      </c>
      <c r="J214" s="6">
        <f t="shared" si="7"/>
        <v>7.1681244134902747E-4</v>
      </c>
    </row>
    <row r="215" spans="2:10">
      <c r="B215" s="4">
        <v>41281</v>
      </c>
      <c r="C215" s="1">
        <v>100</v>
      </c>
      <c r="D215" s="1" t="s">
        <v>554</v>
      </c>
      <c r="E215" s="8">
        <v>0.42699015962019221</v>
      </c>
      <c r="F215" s="9">
        <v>17.323640823364258</v>
      </c>
      <c r="G215" s="9">
        <v>53.418552398681641</v>
      </c>
      <c r="H215" s="9">
        <v>64.472023010253906</v>
      </c>
      <c r="I215" s="6">
        <f t="shared" si="6"/>
        <v>1.2939095746066431E-3</v>
      </c>
      <c r="J215" s="6">
        <f t="shared" si="7"/>
        <v>-3.6343843231201323E-4</v>
      </c>
    </row>
    <row r="216" spans="2:10">
      <c r="B216" s="4">
        <v>41281</v>
      </c>
      <c r="C216" s="1">
        <v>200</v>
      </c>
      <c r="D216" s="1" t="s">
        <v>554</v>
      </c>
      <c r="E216" s="8">
        <v>0.59124696228367923</v>
      </c>
      <c r="F216" s="9">
        <v>12.981700897216797</v>
      </c>
      <c r="G216" s="9">
        <v>58.980064392089844</v>
      </c>
      <c r="H216" s="9">
        <v>272.77978515625</v>
      </c>
      <c r="I216" s="6">
        <f t="shared" si="6"/>
        <v>1.7916574614656945E-3</v>
      </c>
      <c r="J216" s="6">
        <f t="shared" si="7"/>
        <v>-2.9074826202392726E-4</v>
      </c>
    </row>
    <row r="217" spans="2:10">
      <c r="B217" s="4">
        <v>41281</v>
      </c>
      <c r="C217" s="1">
        <v>150</v>
      </c>
      <c r="D217" s="1" t="s">
        <v>554</v>
      </c>
      <c r="E217" s="8">
        <v>0.90086515450400217</v>
      </c>
      <c r="F217" s="9">
        <v>13.431404113769531</v>
      </c>
      <c r="G217" s="9">
        <v>57.780590057373047</v>
      </c>
      <c r="H217" s="9">
        <v>718.96240234375</v>
      </c>
      <c r="I217" s="6">
        <f t="shared" si="6"/>
        <v>2.7298944075878854E-3</v>
      </c>
      <c r="J217" s="6">
        <f t="shared" si="7"/>
        <v>8.5423390655517545E-3</v>
      </c>
    </row>
    <row r="218" spans="2:10">
      <c r="B218" s="4">
        <v>41281</v>
      </c>
      <c r="C218" s="1">
        <v>100</v>
      </c>
      <c r="D218" s="1" t="s">
        <v>554</v>
      </c>
      <c r="E218" s="8">
        <v>0.32415160056017928</v>
      </c>
      <c r="F218" s="9">
        <v>13.820853233337402</v>
      </c>
      <c r="G218" s="9">
        <v>56.746894836425781</v>
      </c>
      <c r="H218" s="9">
        <v>63.156749725341797</v>
      </c>
      <c r="I218" s="6">
        <f t="shared" si="6"/>
        <v>9.8227757745508867E-4</v>
      </c>
      <c r="J218" s="6">
        <f t="shared" si="7"/>
        <v>-3.5057780525207527E-3</v>
      </c>
    </row>
    <row r="219" spans="2:10">
      <c r="B219" s="4">
        <v>41281</v>
      </c>
      <c r="C219" s="1">
        <v>200</v>
      </c>
      <c r="D219" s="1" t="s">
        <v>554</v>
      </c>
      <c r="E219" s="8">
        <v>3.6311113856592629</v>
      </c>
      <c r="F219" s="9">
        <v>16.34466552734375</v>
      </c>
      <c r="G219" s="9">
        <v>54.571491241455078</v>
      </c>
      <c r="H219" s="9">
        <v>516.0548095703125</v>
      </c>
      <c r="I219" s="6">
        <f t="shared" si="6"/>
        <v>1.1003367835331099E-2</v>
      </c>
      <c r="J219" s="6">
        <f t="shared" si="7"/>
        <v>7.300188220214842E-3</v>
      </c>
    </row>
    <row r="220" spans="2:10">
      <c r="B220" s="4">
        <v>41281</v>
      </c>
      <c r="C220" s="1">
        <v>150</v>
      </c>
      <c r="D220" s="1" t="s">
        <v>554</v>
      </c>
      <c r="E220" s="8">
        <v>2.7140576522566211</v>
      </c>
      <c r="F220" s="9">
        <v>16.854999542236328</v>
      </c>
      <c r="G220" s="9">
        <v>53.799446105957031</v>
      </c>
      <c r="H220" s="9">
        <v>408.31817626953125</v>
      </c>
      <c r="I220" s="6">
        <f t="shared" si="6"/>
        <v>8.2244171280503667E-3</v>
      </c>
      <c r="J220" s="6">
        <f t="shared" si="7"/>
        <v>5.7181631240844702E-3</v>
      </c>
    </row>
    <row r="221" spans="2:10">
      <c r="B221" s="4">
        <v>41281</v>
      </c>
      <c r="C221" s="1">
        <v>100</v>
      </c>
      <c r="D221" s="1" t="s">
        <v>554</v>
      </c>
      <c r="E221" s="8">
        <v>1.7713741985597138</v>
      </c>
      <c r="F221" s="9">
        <v>17.199151992797852</v>
      </c>
      <c r="G221" s="9">
        <v>53.439872741699219</v>
      </c>
      <c r="H221" s="9">
        <v>125.00139617919922</v>
      </c>
      <c r="I221" s="6">
        <f t="shared" si="6"/>
        <v>5.3678006016961016E-3</v>
      </c>
      <c r="J221" s="6">
        <f t="shared" si="7"/>
        <v>6.697716613769493E-4</v>
      </c>
    </row>
    <row r="222" spans="2:10">
      <c r="B222" s="4">
        <v>41281</v>
      </c>
      <c r="C222" s="1">
        <v>50</v>
      </c>
      <c r="D222" s="1" t="s">
        <v>554</v>
      </c>
      <c r="E222" s="8">
        <v>1.2260416672376804</v>
      </c>
      <c r="F222" s="9">
        <v>17.444690704345703</v>
      </c>
      <c r="G222" s="9">
        <v>53.378501892089844</v>
      </c>
      <c r="H222" s="9">
        <v>63.653942108154297</v>
      </c>
      <c r="I222" s="6">
        <f t="shared" si="6"/>
        <v>3.7152777795081224E-3</v>
      </c>
      <c r="J222" s="6">
        <f t="shared" si="7"/>
        <v>-2.7116576728820896E-4</v>
      </c>
    </row>
    <row r="223" spans="2:10">
      <c r="B223" s="4">
        <v>41281</v>
      </c>
      <c r="C223" s="1">
        <v>250</v>
      </c>
      <c r="D223" s="1" t="s">
        <v>554</v>
      </c>
      <c r="E223" s="8">
        <v>0.68070768647151325</v>
      </c>
      <c r="F223" s="9">
        <v>19.734399795532227</v>
      </c>
      <c r="G223" s="9">
        <v>55.976715087890625</v>
      </c>
      <c r="H223" s="9">
        <v>1137.111083984375</v>
      </c>
      <c r="I223" s="6">
        <f t="shared" si="6"/>
        <v>2.0627505650651916E-3</v>
      </c>
      <c r="J223" s="6">
        <f t="shared" si="7"/>
        <v>2.2055015305328371E-2</v>
      </c>
    </row>
    <row r="224" spans="2:10">
      <c r="B224" s="4">
        <v>41281</v>
      </c>
      <c r="C224" s="1">
        <v>200</v>
      </c>
      <c r="D224" s="1" t="s">
        <v>554</v>
      </c>
      <c r="E224" s="8">
        <v>1.5936737386501558</v>
      </c>
      <c r="F224" s="9">
        <v>20.885547637939453</v>
      </c>
      <c r="G224" s="9">
        <v>55.116172790527344</v>
      </c>
      <c r="H224" s="9">
        <v>972.3494873046875</v>
      </c>
      <c r="I224" s="6">
        <f t="shared" si="6"/>
        <v>4.8293143595459264E-3</v>
      </c>
      <c r="J224" s="6">
        <f t="shared" si="7"/>
        <v>1.9965542707824704E-2</v>
      </c>
    </row>
    <row r="225" spans="2:10">
      <c r="B225" s="4">
        <v>41281</v>
      </c>
      <c r="C225" s="1">
        <v>150</v>
      </c>
      <c r="D225" s="1" t="s">
        <v>554</v>
      </c>
      <c r="E225" s="8">
        <v>2.3294633132602294</v>
      </c>
      <c r="F225" s="9">
        <v>21.760282516479492</v>
      </c>
      <c r="G225" s="9">
        <v>48.500888824462891</v>
      </c>
      <c r="H225" s="9">
        <v>823.69952392578125</v>
      </c>
      <c r="I225" s="6">
        <f t="shared" si="6"/>
        <v>7.0589797371522099E-3</v>
      </c>
      <c r="J225" s="6">
        <f t="shared" si="7"/>
        <v>1.7934572441864013E-2</v>
      </c>
    </row>
    <row r="226" spans="2:10">
      <c r="B226" s="4">
        <v>41281</v>
      </c>
      <c r="C226" s="1">
        <v>100</v>
      </c>
      <c r="D226" s="1" t="s">
        <v>554</v>
      </c>
      <c r="E226" s="8">
        <v>1.9772206749718133</v>
      </c>
      <c r="F226" s="9">
        <v>22.170042037963867</v>
      </c>
      <c r="G226" s="9">
        <v>46.464385986328125</v>
      </c>
      <c r="H226" s="9">
        <v>218.29106140136719</v>
      </c>
      <c r="I226" s="6">
        <f t="shared" si="6"/>
        <v>5.9915778029448882E-3</v>
      </c>
      <c r="J226" s="6">
        <f t="shared" si="7"/>
        <v>6.8570384742736787E-3</v>
      </c>
    </row>
    <row r="227" spans="2:10">
      <c r="B227" s="4">
        <v>41281</v>
      </c>
      <c r="C227" s="1">
        <v>50</v>
      </c>
      <c r="D227" s="1" t="s">
        <v>554</v>
      </c>
      <c r="E227" s="8">
        <v>0.25711965155658784</v>
      </c>
      <c r="F227" s="9">
        <v>22.316390991210938</v>
      </c>
      <c r="G227" s="9">
        <v>46.004680633544922</v>
      </c>
      <c r="H227" s="9">
        <v>51.601554870605469</v>
      </c>
      <c r="I227" s="6">
        <f t="shared" si="6"/>
        <v>7.7915045926238728E-4</v>
      </c>
      <c r="J227" s="6">
        <f t="shared" si="7"/>
        <v>3.8368573692321786E-3</v>
      </c>
    </row>
    <row r="228" spans="2:10">
      <c r="B228" s="4">
        <v>41351</v>
      </c>
      <c r="C228" s="1" t="s">
        <v>117</v>
      </c>
      <c r="D228" s="1" t="s">
        <v>554</v>
      </c>
      <c r="E228" s="8">
        <v>5.3078544278745676</v>
      </c>
      <c r="F228" s="9">
        <v>25.853649139404297</v>
      </c>
      <c r="G228" s="9">
        <v>57.550788879394531</v>
      </c>
      <c r="H228" s="9">
        <v>1069.7666015625</v>
      </c>
      <c r="I228" s="6">
        <f t="shared" si="6"/>
        <v>1.6084407357195657E-2</v>
      </c>
      <c r="J228" s="6">
        <f t="shared" si="7"/>
        <v>2.6228336503601068E-2</v>
      </c>
    </row>
    <row r="229" spans="2:10">
      <c r="B229" s="4">
        <v>41351</v>
      </c>
      <c r="C229" s="1" t="s">
        <v>175</v>
      </c>
      <c r="D229" s="1" t="s">
        <v>554</v>
      </c>
      <c r="E229" s="8">
        <v>6.1611463944173668</v>
      </c>
      <c r="F229" s="9">
        <v>31.450710296630859</v>
      </c>
      <c r="G229" s="9">
        <v>41.60394287109375</v>
      </c>
      <c r="H229" s="9">
        <v>111.44516754150391</v>
      </c>
      <c r="I229" s="6">
        <f t="shared" si="6"/>
        <v>1.8670140589143538E-2</v>
      </c>
      <c r="J229" s="6">
        <f t="shared" si="7"/>
        <v>1.3097445830535886E-2</v>
      </c>
    </row>
    <row r="230" spans="2:10">
      <c r="B230" s="4">
        <v>41351</v>
      </c>
      <c r="C230" s="1" t="s">
        <v>117</v>
      </c>
      <c r="D230" s="1" t="s">
        <v>554</v>
      </c>
      <c r="E230" s="8">
        <v>7.2027702319032612</v>
      </c>
      <c r="F230" s="9">
        <v>32.027137756347656</v>
      </c>
      <c r="G230" s="9">
        <v>40.503108978271484</v>
      </c>
      <c r="H230" s="9">
        <v>77.342643737792969</v>
      </c>
      <c r="I230" s="6">
        <f t="shared" si="6"/>
        <v>2.1826576460312913E-2</v>
      </c>
      <c r="J230" s="6">
        <f t="shared" si="7"/>
        <v>1.29659285697937E-2</v>
      </c>
    </row>
    <row r="231" spans="2:10">
      <c r="B231" s="4">
        <v>41351</v>
      </c>
      <c r="C231" s="1" t="s">
        <v>57</v>
      </c>
      <c r="D231" s="1" t="s">
        <v>554</v>
      </c>
      <c r="E231" s="8">
        <v>2.2343626668417369</v>
      </c>
      <c r="F231" s="9">
        <v>32.373130798339844</v>
      </c>
      <c r="G231" s="9">
        <v>39.954536437988281</v>
      </c>
      <c r="H231" s="9">
        <v>23.330167770385742</v>
      </c>
      <c r="I231" s="6">
        <f t="shared" si="6"/>
        <v>6.7707959601264753E-3</v>
      </c>
      <c r="J231" s="6">
        <f t="shared" si="7"/>
        <v>1.2253026581382751E-2</v>
      </c>
    </row>
    <row r="232" spans="2:10">
      <c r="B232" s="4">
        <v>41351</v>
      </c>
      <c r="C232" s="1" t="s">
        <v>175</v>
      </c>
      <c r="D232" s="1" t="s">
        <v>554</v>
      </c>
      <c r="E232" s="8">
        <v>10.011486301934859</v>
      </c>
      <c r="F232" s="9">
        <v>32.788360595703125</v>
      </c>
      <c r="G232" s="9">
        <v>39.806377410888672</v>
      </c>
      <c r="H232" s="9">
        <v>110.08403015136719</v>
      </c>
      <c r="I232" s="6">
        <f t="shared" si="6"/>
        <v>3.0337837278590477E-2</v>
      </c>
      <c r="J232" s="6">
        <f t="shared" si="7"/>
        <v>1.4262229100036619E-2</v>
      </c>
    </row>
    <row r="233" spans="2:10">
      <c r="B233" s="4">
        <v>41351</v>
      </c>
      <c r="C233" s="1" t="s">
        <v>117</v>
      </c>
      <c r="D233" s="1" t="s">
        <v>554</v>
      </c>
      <c r="E233" s="8">
        <v>7.763452161769405</v>
      </c>
      <c r="F233" s="9">
        <v>33.334190368652344</v>
      </c>
      <c r="G233" s="9">
        <v>38.932823181152344</v>
      </c>
      <c r="H233" s="9">
        <v>81.746467590332031</v>
      </c>
      <c r="I233" s="6">
        <f t="shared" si="6"/>
        <v>2.3525612611422438E-2</v>
      </c>
      <c r="J233" s="6">
        <f t="shared" si="7"/>
        <v>1.421243766555786E-2</v>
      </c>
    </row>
    <row r="234" spans="2:10">
      <c r="B234" s="4">
        <v>41351</v>
      </c>
      <c r="C234" s="1" t="s">
        <v>57</v>
      </c>
      <c r="D234" s="1" t="s">
        <v>554</v>
      </c>
      <c r="E234" s="8">
        <v>1.54617992244683</v>
      </c>
      <c r="F234" s="9">
        <v>33.573726654052734</v>
      </c>
      <c r="G234" s="9">
        <v>38.667263031005859</v>
      </c>
      <c r="H234" s="9">
        <v>19.209907531738281</v>
      </c>
      <c r="I234" s="6">
        <f t="shared" si="6"/>
        <v>4.6853937043843333E-3</v>
      </c>
      <c r="J234" s="6">
        <f t="shared" si="7"/>
        <v>1.3243683974456785E-2</v>
      </c>
    </row>
    <row r="235" spans="2:10">
      <c r="B235" s="4">
        <v>41424</v>
      </c>
      <c r="C235" s="1" t="s">
        <v>215</v>
      </c>
      <c r="D235" s="1" t="s">
        <v>554</v>
      </c>
      <c r="E235" s="8">
        <v>11.115332748488932</v>
      </c>
      <c r="F235" s="9">
        <v>33.172828674316406</v>
      </c>
      <c r="G235" s="9">
        <v>51.084815979003906</v>
      </c>
      <c r="H235" s="9">
        <v>90.482513427734375</v>
      </c>
      <c r="I235" s="6">
        <f t="shared" si="6"/>
        <v>3.3682826510572521E-2</v>
      </c>
      <c r="J235" s="6">
        <f t="shared" si="7"/>
        <v>1.423393702392578E-2</v>
      </c>
    </row>
    <row r="236" spans="2:10">
      <c r="B236" s="4">
        <v>41424</v>
      </c>
      <c r="C236" s="1" t="s">
        <v>175</v>
      </c>
      <c r="D236" s="1" t="s">
        <v>554</v>
      </c>
      <c r="E236" s="8">
        <v>9.9206592656064529</v>
      </c>
      <c r="F236" s="9">
        <v>33.840476989746094</v>
      </c>
      <c r="G236" s="9">
        <v>48.642486572265625</v>
      </c>
      <c r="H236" s="9">
        <v>93.860443115234375</v>
      </c>
      <c r="I236" s="6">
        <f t="shared" si="6"/>
        <v>3.0062603835171071E-2</v>
      </c>
      <c r="J236" s="6">
        <f t="shared" si="7"/>
        <v>1.4891986895751948E-2</v>
      </c>
    </row>
    <row r="237" spans="2:10">
      <c r="B237" s="4">
        <v>41424</v>
      </c>
      <c r="C237" s="1" t="s">
        <v>117</v>
      </c>
      <c r="D237" s="1" t="s">
        <v>554</v>
      </c>
      <c r="E237" s="8">
        <v>8.852733891553406</v>
      </c>
      <c r="F237" s="9">
        <v>34.453330993652344</v>
      </c>
      <c r="G237" s="9">
        <v>46.386054992675781</v>
      </c>
      <c r="H237" s="9">
        <v>872.3604736328125</v>
      </c>
      <c r="I237" s="6">
        <f t="shared" si="6"/>
        <v>2.682646633804062E-2</v>
      </c>
      <c r="J237" s="6">
        <f t="shared" si="7"/>
        <v>3.0151077536010734E-2</v>
      </c>
    </row>
    <row r="238" spans="2:10">
      <c r="B238" s="4">
        <v>41424</v>
      </c>
      <c r="C238" s="1" t="s">
        <v>57</v>
      </c>
      <c r="D238" s="1" t="s">
        <v>554</v>
      </c>
      <c r="E238" s="8">
        <v>4.318353125617409</v>
      </c>
      <c r="F238" s="9">
        <v>34.666084289550781</v>
      </c>
      <c r="G238" s="9">
        <v>45.470317840576172</v>
      </c>
      <c r="H238" s="9">
        <v>32.950908660888672</v>
      </c>
      <c r="I238" s="6">
        <f t="shared" si="6"/>
        <v>1.3085918562476997E-2</v>
      </c>
      <c r="J238" s="6">
        <f t="shared" si="7"/>
        <v>1.4475587191390991E-2</v>
      </c>
    </row>
    <row r="239" spans="2:10">
      <c r="B239" s="4">
        <v>41424</v>
      </c>
      <c r="C239" s="1" t="s">
        <v>9</v>
      </c>
      <c r="D239" s="1" t="s">
        <v>554</v>
      </c>
      <c r="E239" s="8">
        <v>0.19825310262085169</v>
      </c>
      <c r="F239" s="9">
        <v>34.707115173339844</v>
      </c>
      <c r="G239" s="9">
        <v>44.49542236328125</v>
      </c>
      <c r="H239" s="9">
        <v>49.699474334716797</v>
      </c>
      <c r="I239" s="6">
        <f t="shared" si="6"/>
        <v>6.0076697763894449E-4</v>
      </c>
      <c r="J239" s="6">
        <f t="shared" si="7"/>
        <v>1.4828652569198603E-2</v>
      </c>
    </row>
    <row r="240" spans="2:10">
      <c r="B240" s="4">
        <v>41424</v>
      </c>
      <c r="C240" s="1" t="s">
        <v>215</v>
      </c>
      <c r="D240" s="1" t="s">
        <v>554</v>
      </c>
      <c r="E240" s="8">
        <v>20.622857055573412</v>
      </c>
      <c r="F240" s="9">
        <v>36.499584197998047</v>
      </c>
      <c r="G240" s="9">
        <v>44.536655426025391</v>
      </c>
      <c r="H240" s="9">
        <v>1392.3251953125</v>
      </c>
      <c r="I240" s="6">
        <f t="shared" si="6"/>
        <v>6.2493506229010343E-2</v>
      </c>
      <c r="J240" s="6">
        <f t="shared" si="7"/>
        <v>4.1799576127624499E-2</v>
      </c>
    </row>
    <row r="241" spans="2:10">
      <c r="B241" s="4">
        <v>41424</v>
      </c>
      <c r="C241" s="1" t="s">
        <v>175</v>
      </c>
      <c r="D241" s="1" t="s">
        <v>554</v>
      </c>
      <c r="E241" s="8">
        <v>18.423707382563428</v>
      </c>
      <c r="F241" s="9">
        <v>36.832172393798828</v>
      </c>
      <c r="G241" s="9">
        <v>43.448734283447266</v>
      </c>
      <c r="H241" s="9">
        <v>613.55828857421875</v>
      </c>
      <c r="I241" s="6">
        <f t="shared" si="6"/>
        <v>5.5829416310798269E-2</v>
      </c>
      <c r="J241" s="6">
        <f t="shared" si="7"/>
        <v>2.7376885084533689E-2</v>
      </c>
    </row>
    <row r="242" spans="2:10">
      <c r="B242" s="4">
        <v>41424</v>
      </c>
      <c r="C242" s="1" t="s">
        <v>117</v>
      </c>
      <c r="D242" s="1" t="s">
        <v>554</v>
      </c>
      <c r="E242" s="8">
        <v>12.771102488231353</v>
      </c>
      <c r="F242" s="9">
        <v>37.184963226318359</v>
      </c>
      <c r="G242" s="9">
        <v>42.352230072021484</v>
      </c>
      <c r="H242" s="9">
        <v>693.87225341796875</v>
      </c>
      <c r="I242" s="6">
        <f t="shared" si="6"/>
        <v>3.8700310570398043E-2</v>
      </c>
      <c r="J242" s="6">
        <f t="shared" si="7"/>
        <v>2.9208802861022939E-2</v>
      </c>
    </row>
    <row r="243" spans="2:10">
      <c r="B243" s="4">
        <v>41424</v>
      </c>
      <c r="C243" s="1" t="s">
        <v>57</v>
      </c>
      <c r="D243" s="1" t="s">
        <v>554</v>
      </c>
      <c r="E243" s="8">
        <v>7.5965069840490687</v>
      </c>
      <c r="F243" s="9">
        <v>37.407272338867188</v>
      </c>
      <c r="G243" s="9">
        <v>41.668350219726562</v>
      </c>
      <c r="H243" s="9">
        <v>37.835166931152344</v>
      </c>
      <c r="I243" s="6">
        <f t="shared" si="6"/>
        <v>2.3019718133482026E-2</v>
      </c>
      <c r="J243" s="6">
        <f t="shared" si="7"/>
        <v>1.7007557036590577E-2</v>
      </c>
    </row>
    <row r="244" spans="2:10">
      <c r="B244" s="4">
        <v>41424</v>
      </c>
      <c r="C244" s="1" t="s">
        <v>9</v>
      </c>
      <c r="D244" s="1" t="s">
        <v>554</v>
      </c>
      <c r="E244" s="8">
        <v>0.65423246370566812</v>
      </c>
      <c r="F244" s="9">
        <v>37.302871704101562</v>
      </c>
      <c r="G244" s="9">
        <v>41.781818389892578</v>
      </c>
      <c r="H244" s="9">
        <v>7.7226777076721191</v>
      </c>
      <c r="I244" s="6">
        <f t="shared" si="6"/>
        <v>1.9825226172899032E-3</v>
      </c>
      <c r="J244" s="6">
        <f t="shared" si="7"/>
        <v>1.6345514425325391E-2</v>
      </c>
    </row>
    <row r="245" spans="2:10">
      <c r="B245" s="4">
        <v>41424</v>
      </c>
      <c r="C245" s="1" t="s">
        <v>175</v>
      </c>
      <c r="D245" s="1" t="s">
        <v>554</v>
      </c>
      <c r="E245" s="8">
        <v>12.213980550664731</v>
      </c>
      <c r="F245" s="9">
        <v>38.451301574707031</v>
      </c>
      <c r="G245" s="9">
        <v>45.201908111572266</v>
      </c>
      <c r="H245" s="9">
        <v>57.579135894775391</v>
      </c>
      <c r="I245" s="6">
        <f t="shared" si="6"/>
        <v>3.701206227474161E-2</v>
      </c>
      <c r="J245" s="6">
        <f t="shared" si="7"/>
        <v>1.8309904069900504E-2</v>
      </c>
    </row>
    <row r="246" spans="2:10">
      <c r="B246" s="4">
        <v>41424</v>
      </c>
      <c r="C246" s="1" t="s">
        <v>117</v>
      </c>
      <c r="D246" s="1" t="s">
        <v>554</v>
      </c>
      <c r="E246" s="8">
        <v>9.1658280682318889</v>
      </c>
      <c r="F246" s="9">
        <v>38.949703216552734</v>
      </c>
      <c r="G246" s="9">
        <v>44.555877685546875</v>
      </c>
      <c r="H246" s="9">
        <v>244.99923706054688</v>
      </c>
      <c r="I246" s="6">
        <f t="shared" si="6"/>
        <v>2.777523657039966E-2</v>
      </c>
      <c r="J246" s="6">
        <f t="shared" si="7"/>
        <v>2.2295721443176264E-2</v>
      </c>
    </row>
    <row r="247" spans="2:10">
      <c r="B247" s="4">
        <v>41424</v>
      </c>
      <c r="C247" s="1" t="s">
        <v>57</v>
      </c>
      <c r="D247" s="1" t="s">
        <v>554</v>
      </c>
      <c r="E247" s="8">
        <v>6.7981945031695092</v>
      </c>
      <c r="F247" s="9">
        <v>39.121036529541016</v>
      </c>
      <c r="G247" s="9">
        <v>44.545368194580078</v>
      </c>
      <c r="H247" s="9">
        <v>81.190841674804688</v>
      </c>
      <c r="I247" s="6">
        <f t="shared" si="6"/>
        <v>2.0600589403543968E-2</v>
      </c>
      <c r="J247" s="6">
        <f t="shared" si="7"/>
        <v>1.9352229418945315E-2</v>
      </c>
    </row>
    <row r="248" spans="2:10">
      <c r="B248" s="4">
        <v>41424</v>
      </c>
      <c r="C248" s="1" t="s">
        <v>9</v>
      </c>
      <c r="D248" s="1" t="s">
        <v>554</v>
      </c>
      <c r="E248" s="8">
        <v>0.2266880192226963</v>
      </c>
      <c r="F248" s="9">
        <v>39.106704711914062</v>
      </c>
      <c r="G248" s="9">
        <v>44.877567291259766</v>
      </c>
      <c r="H248" s="9">
        <v>23.193748474121094</v>
      </c>
      <c r="I248" s="6">
        <f t="shared" ref="I248" si="8">(E248/10000)/0.033</f>
        <v>6.8693339158392818E-4</v>
      </c>
      <c r="J248" s="6">
        <f t="shared" si="7"/>
        <v>1.8243329039764403E-2</v>
      </c>
    </row>
  </sheetData>
  <sortState ref="B245:H293">
    <sortCondition ref="D245:D293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8"/>
  <sheetViews>
    <sheetView workbookViewId="0">
      <selection sqref="A1:J228"/>
    </sheetView>
  </sheetViews>
  <sheetFormatPr baseColWidth="10" defaultRowHeight="15" x14ac:dyDescent="0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515</v>
      </c>
      <c r="J1" s="1" t="s">
        <v>535</v>
      </c>
    </row>
    <row r="2" spans="1:10">
      <c r="A2" s="1" t="s">
        <v>492</v>
      </c>
      <c r="B2" s="2">
        <v>40724</v>
      </c>
      <c r="C2" s="1" t="s">
        <v>308</v>
      </c>
      <c r="D2" s="1" t="s">
        <v>13</v>
      </c>
      <c r="E2">
        <v>1.5345858353535984</v>
      </c>
      <c r="F2" s="1">
        <v>33.934822082519531</v>
      </c>
      <c r="G2" s="1">
        <v>33.730537414550781</v>
      </c>
      <c r="H2" s="1">
        <v>21.079648971557617</v>
      </c>
      <c r="I2">
        <f t="shared" ref="I2:I65" si="0">(E2/10000)/0.059</f>
        <v>2.6009929412772856E-3</v>
      </c>
      <c r="J2">
        <f>(0.000305*F2)+(0.00000616*H2)</f>
        <v>1.0479971372833252E-2</v>
      </c>
    </row>
    <row r="3" spans="1:10">
      <c r="A3" s="1" t="s">
        <v>486</v>
      </c>
      <c r="B3" s="2">
        <v>40724</v>
      </c>
      <c r="C3" s="1" t="s">
        <v>308</v>
      </c>
      <c r="D3" s="1" t="s">
        <v>13</v>
      </c>
      <c r="E3">
        <v>1.6203869212603166</v>
      </c>
      <c r="F3" s="1">
        <v>33.287723541259766</v>
      </c>
      <c r="G3" s="1">
        <v>35.140865325927734</v>
      </c>
      <c r="H3" s="1">
        <v>12.996228218078613</v>
      </c>
      <c r="I3">
        <f t="shared" si="0"/>
        <v>2.7464185106107061E-3</v>
      </c>
      <c r="J3">
        <f t="shared" ref="J3:J66" si="1">(0.000305*F3)+(0.00000616*H3)</f>
        <v>1.0232812445907593E-2</v>
      </c>
    </row>
    <row r="4" spans="1:10">
      <c r="A4" s="1" t="s">
        <v>488</v>
      </c>
      <c r="B4" s="2">
        <v>40724</v>
      </c>
      <c r="C4" s="1" t="s">
        <v>308</v>
      </c>
      <c r="D4" s="1" t="s">
        <v>13</v>
      </c>
      <c r="E4">
        <v>1.721974968027763</v>
      </c>
      <c r="F4" s="1">
        <v>33.286094665527344</v>
      </c>
      <c r="G4" s="1">
        <v>36.830368041992188</v>
      </c>
      <c r="H4" s="1">
        <v>5.1632027626037598</v>
      </c>
      <c r="I4">
        <f t="shared" si="0"/>
        <v>2.9186016407250219E-3</v>
      </c>
      <c r="J4">
        <f t="shared" si="1"/>
        <v>1.0184064202003478E-2</v>
      </c>
    </row>
    <row r="5" spans="1:10">
      <c r="A5" s="1" t="s">
        <v>494</v>
      </c>
      <c r="B5" s="2">
        <v>40724</v>
      </c>
      <c r="C5" s="1" t="s">
        <v>308</v>
      </c>
      <c r="D5" s="1" t="s">
        <v>13</v>
      </c>
      <c r="E5">
        <v>1.7953009397264457</v>
      </c>
      <c r="F5" s="1">
        <v>33.353897094726562</v>
      </c>
      <c r="G5" s="1">
        <v>34.330429077148438</v>
      </c>
      <c r="H5" s="1">
        <v>10.687718391418457</v>
      </c>
      <c r="I5">
        <f t="shared" si="0"/>
        <v>3.0428829486888911E-3</v>
      </c>
      <c r="J5">
        <f t="shared" si="1"/>
        <v>1.0238774959182739E-2</v>
      </c>
    </row>
    <row r="6" spans="1:10">
      <c r="A6" s="1" t="s">
        <v>496</v>
      </c>
      <c r="B6" s="2">
        <v>40724</v>
      </c>
      <c r="C6" s="1" t="s">
        <v>308</v>
      </c>
      <c r="D6" s="1" t="s">
        <v>13</v>
      </c>
      <c r="E6">
        <v>2.595057055255138</v>
      </c>
      <c r="F6" s="1">
        <v>33.46063232421875</v>
      </c>
      <c r="G6" s="1">
        <v>34.709983825683594</v>
      </c>
      <c r="H6" s="1">
        <v>1484.413818359375</v>
      </c>
      <c r="I6">
        <f t="shared" si="0"/>
        <v>4.3984017885680309E-3</v>
      </c>
      <c r="J6">
        <f t="shared" si="1"/>
        <v>1.934948197998047E-2</v>
      </c>
    </row>
    <row r="7" spans="1:10">
      <c r="A7" s="1" t="s">
        <v>446</v>
      </c>
      <c r="B7" s="2">
        <v>40724</v>
      </c>
      <c r="C7" s="1" t="s">
        <v>308</v>
      </c>
      <c r="D7" s="1" t="s">
        <v>13</v>
      </c>
      <c r="E7">
        <v>3.1431147119099125</v>
      </c>
      <c r="F7" s="1">
        <v>38.591953277587891</v>
      </c>
      <c r="G7" s="1">
        <v>32.803169250488281</v>
      </c>
      <c r="H7" s="1">
        <v>46.265419006347656</v>
      </c>
      <c r="I7">
        <f t="shared" si="0"/>
        <v>5.3273130710337502E-3</v>
      </c>
      <c r="J7">
        <f t="shared" si="1"/>
        <v>1.2055540730743408E-2</v>
      </c>
    </row>
    <row r="8" spans="1:10">
      <c r="A8" s="1" t="s">
        <v>490</v>
      </c>
      <c r="B8" s="2">
        <v>40724</v>
      </c>
      <c r="C8" s="1" t="s">
        <v>308</v>
      </c>
      <c r="D8" s="1" t="s">
        <v>13</v>
      </c>
      <c r="E8">
        <v>4.8668563045310869</v>
      </c>
      <c r="F8" s="1">
        <v>33.440914154052734</v>
      </c>
      <c r="G8" s="1">
        <v>35.173385620117188</v>
      </c>
      <c r="H8" s="1">
        <v>13.918767929077148</v>
      </c>
      <c r="I8">
        <f t="shared" si="0"/>
        <v>8.2489089907306565E-3</v>
      </c>
      <c r="J8">
        <f t="shared" si="1"/>
        <v>1.02852184274292E-2</v>
      </c>
    </row>
    <row r="9" spans="1:10">
      <c r="A9" s="1" t="s">
        <v>493</v>
      </c>
      <c r="B9" s="2">
        <v>40724</v>
      </c>
      <c r="C9" s="1" t="s">
        <v>306</v>
      </c>
      <c r="D9" s="1" t="s">
        <v>13</v>
      </c>
      <c r="E9">
        <v>9.5643171166575449</v>
      </c>
      <c r="F9" s="1">
        <v>33.544288635253906</v>
      </c>
      <c r="G9" s="1">
        <v>34.18206787109375</v>
      </c>
      <c r="H9" s="1">
        <v>1421.9725341796875</v>
      </c>
      <c r="I9">
        <f t="shared" si="0"/>
        <v>1.6210706977385671E-2</v>
      </c>
      <c r="J9">
        <f t="shared" si="1"/>
        <v>1.8990358844299317E-2</v>
      </c>
    </row>
    <row r="10" spans="1:10">
      <c r="A10" s="1" t="s">
        <v>448</v>
      </c>
      <c r="B10" s="2">
        <v>40724</v>
      </c>
      <c r="C10" s="1" t="s">
        <v>308</v>
      </c>
      <c r="D10" s="1" t="s">
        <v>13</v>
      </c>
      <c r="E10">
        <v>9.8878044208155238</v>
      </c>
      <c r="F10" s="1">
        <v>38.400470733642578</v>
      </c>
      <c r="G10" s="1">
        <v>33.076099395751953</v>
      </c>
      <c r="H10" s="1">
        <v>33.532932281494141</v>
      </c>
      <c r="I10">
        <f t="shared" si="0"/>
        <v>1.6758990543755126E-2</v>
      </c>
      <c r="J10">
        <f t="shared" si="1"/>
        <v>1.191870643661499E-2</v>
      </c>
    </row>
    <row r="11" spans="1:10">
      <c r="A11" s="1" t="s">
        <v>487</v>
      </c>
      <c r="B11" s="2">
        <v>40724</v>
      </c>
      <c r="C11" s="1" t="s">
        <v>306</v>
      </c>
      <c r="D11" s="1" t="s">
        <v>13</v>
      </c>
      <c r="E11">
        <v>9.9509054292183254</v>
      </c>
      <c r="F11" s="1">
        <v>33.384658813476562</v>
      </c>
      <c r="G11" s="1">
        <v>36.78759765625</v>
      </c>
      <c r="H11" s="1">
        <v>1007.4249877929688</v>
      </c>
      <c r="I11">
        <f t="shared" si="0"/>
        <v>1.686594140545479E-2</v>
      </c>
      <c r="J11">
        <f t="shared" si="1"/>
        <v>1.6388058862915039E-2</v>
      </c>
    </row>
    <row r="12" spans="1:10">
      <c r="A12" s="1" t="s">
        <v>495</v>
      </c>
      <c r="B12" s="2">
        <v>40724</v>
      </c>
      <c r="C12" s="1" t="s">
        <v>306</v>
      </c>
      <c r="D12" s="1" t="s">
        <v>13</v>
      </c>
      <c r="E12">
        <v>9.9797233615004366</v>
      </c>
      <c r="F12" s="1">
        <v>33.477664947509766</v>
      </c>
      <c r="G12" s="1">
        <v>34.833930969238281</v>
      </c>
      <c r="H12" s="1">
        <v>1292.7734375</v>
      </c>
      <c r="I12">
        <f t="shared" si="0"/>
        <v>1.6914785358475317E-2</v>
      </c>
      <c r="J12">
        <f t="shared" si="1"/>
        <v>1.8174172183990478E-2</v>
      </c>
    </row>
    <row r="13" spans="1:10">
      <c r="A13" s="1" t="s">
        <v>485</v>
      </c>
      <c r="B13" s="2">
        <v>40724</v>
      </c>
      <c r="C13" s="1" t="s">
        <v>306</v>
      </c>
      <c r="D13" s="1" t="s">
        <v>13</v>
      </c>
      <c r="E13">
        <v>10.324824745257814</v>
      </c>
      <c r="F13" s="1">
        <v>33.368080139160156</v>
      </c>
      <c r="G13" s="1">
        <v>34.915187835693359</v>
      </c>
      <c r="H13" s="1">
        <v>1337.32080078125</v>
      </c>
      <c r="I13">
        <f t="shared" si="0"/>
        <v>1.7499702958064092E-2</v>
      </c>
      <c r="J13">
        <f t="shared" si="1"/>
        <v>1.8415160575256349E-2</v>
      </c>
    </row>
    <row r="14" spans="1:10">
      <c r="A14" s="1" t="s">
        <v>491</v>
      </c>
      <c r="B14" s="2">
        <v>40724</v>
      </c>
      <c r="C14" s="1" t="s">
        <v>306</v>
      </c>
      <c r="D14" s="1" t="s">
        <v>13</v>
      </c>
      <c r="E14">
        <v>10.741870022782763</v>
      </c>
      <c r="F14" s="1">
        <v>34.164894104003906</v>
      </c>
      <c r="G14" s="1">
        <v>33.500598907470703</v>
      </c>
      <c r="H14" s="1">
        <v>1285.432861328125</v>
      </c>
      <c r="I14">
        <f t="shared" si="0"/>
        <v>1.8206559360648751E-2</v>
      </c>
      <c r="J14">
        <f t="shared" si="1"/>
        <v>1.8338559127502443E-2</v>
      </c>
    </row>
    <row r="15" spans="1:10">
      <c r="A15" s="1" t="s">
        <v>489</v>
      </c>
      <c r="B15" s="2">
        <v>40724</v>
      </c>
      <c r="C15" s="1" t="s">
        <v>306</v>
      </c>
      <c r="D15" s="1" t="s">
        <v>13</v>
      </c>
      <c r="E15">
        <v>12.15891623071389</v>
      </c>
      <c r="F15" s="1">
        <v>33.489593505859375</v>
      </c>
      <c r="G15" s="1">
        <v>35.224361419677734</v>
      </c>
      <c r="H15" s="1">
        <v>1657.5791015625</v>
      </c>
      <c r="I15">
        <f t="shared" si="0"/>
        <v>2.0608332594430321E-2</v>
      </c>
      <c r="J15">
        <f t="shared" si="1"/>
        <v>2.042501328491211E-2</v>
      </c>
    </row>
    <row r="16" spans="1:10">
      <c r="A16" s="1" t="s">
        <v>445</v>
      </c>
      <c r="B16" s="2">
        <v>40724</v>
      </c>
      <c r="C16" s="1" t="s">
        <v>306</v>
      </c>
      <c r="D16" s="1" t="s">
        <v>13</v>
      </c>
      <c r="E16">
        <v>15.659123169017155</v>
      </c>
      <c r="F16" s="1">
        <v>38.542293548583984</v>
      </c>
      <c r="G16" s="1">
        <v>33.548397064208984</v>
      </c>
      <c r="H16" s="1">
        <v>1808.8929443359375</v>
      </c>
      <c r="I16">
        <f t="shared" si="0"/>
        <v>2.654088672714772E-2</v>
      </c>
      <c r="J16">
        <f t="shared" si="1"/>
        <v>2.2898180069427489E-2</v>
      </c>
    </row>
    <row r="17" spans="1:10">
      <c r="A17" s="1" t="s">
        <v>447</v>
      </c>
      <c r="B17" s="2">
        <v>40724</v>
      </c>
      <c r="C17" s="1" t="s">
        <v>306</v>
      </c>
      <c r="D17" s="1" t="s">
        <v>13</v>
      </c>
      <c r="E17">
        <v>18.626196474302425</v>
      </c>
      <c r="F17" s="1">
        <v>38.414772033691406</v>
      </c>
      <c r="G17" s="1">
        <v>33.121395111083984</v>
      </c>
      <c r="H17" s="1">
        <v>1891.212158203125</v>
      </c>
      <c r="I17">
        <f t="shared" si="0"/>
        <v>3.1569824532715979E-2</v>
      </c>
      <c r="J17">
        <f t="shared" si="1"/>
        <v>2.3366372364807129E-2</v>
      </c>
    </row>
    <row r="18" spans="1:10">
      <c r="A18" s="1" t="s">
        <v>428</v>
      </c>
      <c r="B18" s="2">
        <v>40731</v>
      </c>
      <c r="C18" s="1" t="s">
        <v>308</v>
      </c>
      <c r="D18" s="1" t="s">
        <v>13</v>
      </c>
      <c r="E18">
        <v>6.9392985156829581E-2</v>
      </c>
      <c r="F18" s="1">
        <v>32.839130401611328</v>
      </c>
      <c r="G18" s="1">
        <v>46.513690948486328</v>
      </c>
      <c r="H18" s="1">
        <v>5.5108933448791504</v>
      </c>
      <c r="I18">
        <f t="shared" si="0"/>
        <v>1.1761522907937218E-4</v>
      </c>
      <c r="J18">
        <f t="shared" si="1"/>
        <v>1.004988187549591E-2</v>
      </c>
    </row>
    <row r="19" spans="1:10">
      <c r="A19" s="1" t="s">
        <v>347</v>
      </c>
      <c r="B19" s="2">
        <v>40731</v>
      </c>
      <c r="C19" s="1" t="s">
        <v>308</v>
      </c>
      <c r="D19" s="1" t="s">
        <v>13</v>
      </c>
      <c r="E19">
        <v>1.144035879790926</v>
      </c>
      <c r="F19" s="1">
        <v>35.358428955078125</v>
      </c>
      <c r="G19" s="1">
        <v>45.045707702636719</v>
      </c>
      <c r="H19" s="1">
        <v>22.321319580078125</v>
      </c>
      <c r="I19">
        <f t="shared" si="0"/>
        <v>1.9390438640524172E-3</v>
      </c>
      <c r="J19">
        <f t="shared" si="1"/>
        <v>1.092182015991211E-2</v>
      </c>
    </row>
    <row r="20" spans="1:10">
      <c r="A20" s="1" t="s">
        <v>349</v>
      </c>
      <c r="B20" s="2">
        <v>40731</v>
      </c>
      <c r="C20" s="1" t="s">
        <v>308</v>
      </c>
      <c r="D20" s="1" t="s">
        <v>13</v>
      </c>
      <c r="E20">
        <v>1.3602974404299895</v>
      </c>
      <c r="F20" s="1">
        <v>36.868507385253906</v>
      </c>
      <c r="G20" s="1">
        <v>42.391635894775391</v>
      </c>
      <c r="H20" s="1">
        <v>71.884056091308594</v>
      </c>
      <c r="I20">
        <f t="shared" si="0"/>
        <v>2.3055888820847281E-3</v>
      </c>
      <c r="J20">
        <f t="shared" si="1"/>
        <v>1.1687700538024901E-2</v>
      </c>
    </row>
    <row r="21" spans="1:10">
      <c r="A21" s="1" t="s">
        <v>431</v>
      </c>
      <c r="B21" s="2">
        <v>40731</v>
      </c>
      <c r="C21" s="1" t="s">
        <v>308</v>
      </c>
      <c r="D21" s="1" t="s">
        <v>13</v>
      </c>
      <c r="E21">
        <v>1.8295981859250765</v>
      </c>
      <c r="F21" s="1">
        <v>34.884117126464844</v>
      </c>
      <c r="G21" s="1">
        <v>45.629158020019531</v>
      </c>
      <c r="H21" s="1">
        <v>20.652154922485352</v>
      </c>
      <c r="I21">
        <f t="shared" si="0"/>
        <v>3.1010138744492822E-3</v>
      </c>
      <c r="J21">
        <f t="shared" si="1"/>
        <v>1.0766872997894287E-2</v>
      </c>
    </row>
    <row r="22" spans="1:10">
      <c r="A22" s="1" t="s">
        <v>430</v>
      </c>
      <c r="B22" s="2">
        <v>40731</v>
      </c>
      <c r="C22" s="1" t="s">
        <v>308</v>
      </c>
      <c r="D22" s="1" t="s">
        <v>13</v>
      </c>
      <c r="E22">
        <v>1.9925741532905334</v>
      </c>
      <c r="F22" s="1">
        <v>33.858165740966797</v>
      </c>
      <c r="G22" s="1">
        <v>46.256793975830078</v>
      </c>
      <c r="H22" s="1">
        <v>21.944650650024414</v>
      </c>
      <c r="I22">
        <f t="shared" si="0"/>
        <v>3.3772443276110739E-3</v>
      </c>
      <c r="J22">
        <f t="shared" si="1"/>
        <v>1.0461919598999022E-2</v>
      </c>
    </row>
    <row r="23" spans="1:10">
      <c r="A23" s="1" t="s">
        <v>434</v>
      </c>
      <c r="B23" s="2">
        <v>40731</v>
      </c>
      <c r="C23" s="1" t="s">
        <v>308</v>
      </c>
      <c r="D23" s="1" t="s">
        <v>13</v>
      </c>
      <c r="E23">
        <v>3.8417605644566373</v>
      </c>
      <c r="F23" s="1">
        <v>35.484195709228516</v>
      </c>
      <c r="G23" s="1">
        <v>42.879341125488281</v>
      </c>
      <c r="H23" s="1">
        <v>42.826793670654297</v>
      </c>
      <c r="I23">
        <f t="shared" si="0"/>
        <v>6.51145858382481E-3</v>
      </c>
      <c r="J23">
        <f t="shared" si="1"/>
        <v>1.1086492740325927E-2</v>
      </c>
    </row>
    <row r="24" spans="1:10">
      <c r="A24" s="1" t="s">
        <v>427</v>
      </c>
      <c r="B24" s="2">
        <v>40731</v>
      </c>
      <c r="C24" s="1" t="s">
        <v>308</v>
      </c>
      <c r="D24" s="1" t="s">
        <v>13</v>
      </c>
      <c r="E24">
        <v>3.9243784963984156</v>
      </c>
      <c r="F24" s="1">
        <v>31.856582641601562</v>
      </c>
      <c r="G24" s="1">
        <v>45.799327850341797</v>
      </c>
      <c r="H24" s="1">
        <v>48.028575897216797</v>
      </c>
      <c r="I24">
        <f t="shared" si="0"/>
        <v>6.651488976946467E-3</v>
      </c>
      <c r="J24">
        <f t="shared" si="1"/>
        <v>1.001211373321533E-2</v>
      </c>
    </row>
    <row r="25" spans="1:10">
      <c r="A25" s="1" t="s">
        <v>426</v>
      </c>
      <c r="B25" s="2">
        <v>40731</v>
      </c>
      <c r="C25" s="1" t="s">
        <v>306</v>
      </c>
      <c r="D25" s="1" t="s">
        <v>13</v>
      </c>
      <c r="E25">
        <v>6.6043337891716209</v>
      </c>
      <c r="F25" s="1">
        <v>31.741279602050781</v>
      </c>
      <c r="G25" s="1">
        <v>45.777942657470703</v>
      </c>
      <c r="H25" s="1">
        <v>760.60272216796875</v>
      </c>
      <c r="I25">
        <f t="shared" si="0"/>
        <v>1.119378608334173E-2</v>
      </c>
      <c r="J25">
        <f t="shared" si="1"/>
        <v>1.4366403047180175E-2</v>
      </c>
    </row>
    <row r="26" spans="1:10">
      <c r="A26" s="1" t="s">
        <v>429</v>
      </c>
      <c r="B26" s="2">
        <v>40731</v>
      </c>
      <c r="C26" s="1" t="s">
        <v>306</v>
      </c>
      <c r="D26" s="1" t="s">
        <v>13</v>
      </c>
      <c r="E26">
        <v>7.8171458710867592</v>
      </c>
      <c r="F26" s="1">
        <v>32.931407928466797</v>
      </c>
      <c r="G26" s="1">
        <v>46.236129760742188</v>
      </c>
      <c r="H26" s="1">
        <v>1048.7486572265625</v>
      </c>
      <c r="I26">
        <f t="shared" si="0"/>
        <v>1.3249399781502982E-2</v>
      </c>
      <c r="J26">
        <f t="shared" si="1"/>
        <v>1.6504371146697998E-2</v>
      </c>
    </row>
    <row r="27" spans="1:10">
      <c r="A27" s="1" t="s">
        <v>351</v>
      </c>
      <c r="B27" s="2">
        <v>40731</v>
      </c>
      <c r="C27" s="1" t="s">
        <v>308</v>
      </c>
      <c r="D27" s="1" t="s">
        <v>13</v>
      </c>
      <c r="E27">
        <v>8.0824118597897812</v>
      </c>
      <c r="F27" s="1">
        <v>38.329360961914062</v>
      </c>
      <c r="G27" s="1">
        <v>44.331222534179688</v>
      </c>
      <c r="H27" s="1">
        <v>53.760330200195312</v>
      </c>
      <c r="I27">
        <f t="shared" si="0"/>
        <v>1.3699003152186071E-2</v>
      </c>
      <c r="J27">
        <f t="shared" si="1"/>
        <v>1.2021618727416993E-2</v>
      </c>
    </row>
    <row r="28" spans="1:10">
      <c r="A28" s="1" t="s">
        <v>432</v>
      </c>
      <c r="B28" s="2">
        <v>40731</v>
      </c>
      <c r="C28" s="1" t="s">
        <v>306</v>
      </c>
      <c r="D28" s="1" t="s">
        <v>13</v>
      </c>
      <c r="E28">
        <v>8.6591310470789029</v>
      </c>
      <c r="F28" s="1">
        <v>35.056106567382812</v>
      </c>
      <c r="G28" s="1">
        <v>45.478397369384766</v>
      </c>
      <c r="H28" s="1">
        <v>1324.980224609375</v>
      </c>
      <c r="I28">
        <f t="shared" si="0"/>
        <v>1.4676493300133734E-2</v>
      </c>
      <c r="J28">
        <f t="shared" si="1"/>
        <v>1.8853990686645505E-2</v>
      </c>
    </row>
    <row r="29" spans="1:10">
      <c r="A29" s="1" t="s">
        <v>348</v>
      </c>
      <c r="B29" s="2">
        <v>40731</v>
      </c>
      <c r="C29" s="1" t="s">
        <v>306</v>
      </c>
      <c r="D29" s="1" t="s">
        <v>13</v>
      </c>
      <c r="E29">
        <v>9.1270238743018357</v>
      </c>
      <c r="F29" s="1">
        <v>36.667556762695312</v>
      </c>
      <c r="G29" s="1">
        <v>42.802520751953125</v>
      </c>
      <c r="H29" s="1">
        <v>1461.341796875</v>
      </c>
      <c r="I29">
        <f t="shared" si="0"/>
        <v>1.5469531990342095E-2</v>
      </c>
      <c r="J29">
        <f t="shared" si="1"/>
        <v>2.0185470281372069E-2</v>
      </c>
    </row>
    <row r="30" spans="1:10">
      <c r="A30" s="1" t="s">
        <v>346</v>
      </c>
      <c r="B30" s="2">
        <v>40731</v>
      </c>
      <c r="C30" s="1" t="s">
        <v>306</v>
      </c>
      <c r="D30" s="1" t="s">
        <v>13</v>
      </c>
      <c r="E30">
        <v>9.6904401290807076</v>
      </c>
      <c r="F30" s="1">
        <v>35.072532653808594</v>
      </c>
      <c r="G30" s="1">
        <v>45.600700378417969</v>
      </c>
      <c r="H30" s="1">
        <v>1625.07763671875</v>
      </c>
      <c r="I30">
        <f t="shared" si="0"/>
        <v>1.6424474795052046E-2</v>
      </c>
      <c r="J30">
        <f t="shared" si="1"/>
        <v>2.0707600701599122E-2</v>
      </c>
    </row>
    <row r="31" spans="1:10">
      <c r="A31" s="1" t="s">
        <v>20</v>
      </c>
      <c r="B31" s="2">
        <v>40731</v>
      </c>
      <c r="C31" s="1" t="s">
        <v>306</v>
      </c>
      <c r="D31" s="1" t="s">
        <v>13</v>
      </c>
      <c r="E31">
        <v>10.812446495613749</v>
      </c>
      <c r="F31" s="1">
        <v>34.078052520751953</v>
      </c>
      <c r="G31" s="1">
        <v>45.518173217773438</v>
      </c>
      <c r="H31" s="1">
        <v>1293.2039794921875</v>
      </c>
      <c r="I31">
        <f t="shared" si="0"/>
        <v>1.8326180501040252E-2</v>
      </c>
      <c r="J31">
        <f t="shared" si="1"/>
        <v>1.8359942532501221E-2</v>
      </c>
    </row>
    <row r="32" spans="1:10">
      <c r="A32" s="1" t="s">
        <v>433</v>
      </c>
      <c r="B32" s="2">
        <v>40731</v>
      </c>
      <c r="C32" s="1" t="s">
        <v>306</v>
      </c>
      <c r="D32" s="1" t="s">
        <v>13</v>
      </c>
      <c r="E32">
        <v>10.89568059502473</v>
      </c>
      <c r="F32" s="1">
        <v>35.570022583007812</v>
      </c>
      <c r="G32" s="1">
        <v>42.609928131103516</v>
      </c>
      <c r="H32" s="1">
        <v>1071.686279296875</v>
      </c>
      <c r="I32">
        <f t="shared" si="0"/>
        <v>1.8467255245804629E-2</v>
      </c>
      <c r="J32">
        <f t="shared" si="1"/>
        <v>1.7450444368286133E-2</v>
      </c>
    </row>
    <row r="33" spans="1:10">
      <c r="A33" s="1" t="s">
        <v>350</v>
      </c>
      <c r="B33" s="2">
        <v>40731</v>
      </c>
      <c r="C33" s="1" t="s">
        <v>306</v>
      </c>
      <c r="D33" s="1" t="s">
        <v>13</v>
      </c>
      <c r="E33">
        <v>12.308680861843163</v>
      </c>
      <c r="F33" s="1">
        <v>37.993759155273438</v>
      </c>
      <c r="G33" s="1">
        <v>44.662326812744141</v>
      </c>
      <c r="H33" s="1">
        <v>1828.564208984375</v>
      </c>
      <c r="I33">
        <f t="shared" si="0"/>
        <v>2.0862170952276549E-2</v>
      </c>
      <c r="J33">
        <f t="shared" si="1"/>
        <v>2.2852052069702151E-2</v>
      </c>
    </row>
    <row r="34" spans="1:10">
      <c r="A34" s="1" t="s">
        <v>354</v>
      </c>
      <c r="B34" s="2">
        <v>40731</v>
      </c>
      <c r="C34" s="1" t="s">
        <v>308</v>
      </c>
      <c r="D34" s="1" t="s">
        <v>13</v>
      </c>
      <c r="E34">
        <v>12.380569582319303</v>
      </c>
      <c r="F34" s="1">
        <v>40.955661773681641</v>
      </c>
      <c r="G34" s="1">
        <v>39.740570068359375</v>
      </c>
      <c r="H34" s="1">
        <v>12.722613334655762</v>
      </c>
      <c r="I34">
        <f t="shared" si="0"/>
        <v>2.098401624121916E-2</v>
      </c>
      <c r="J34">
        <f t="shared" si="1"/>
        <v>1.256984813911438E-2</v>
      </c>
    </row>
    <row r="35" spans="1:10">
      <c r="A35" s="1" t="s">
        <v>352</v>
      </c>
      <c r="B35" s="2">
        <v>40731</v>
      </c>
      <c r="C35" s="1" t="s">
        <v>306</v>
      </c>
      <c r="D35" s="1" t="s">
        <v>13</v>
      </c>
      <c r="E35">
        <v>12.580668963452409</v>
      </c>
      <c r="F35" s="1">
        <v>39.828926086425781</v>
      </c>
      <c r="G35" s="1">
        <v>41.185844421386719</v>
      </c>
      <c r="H35" s="1">
        <v>1617.681884765625</v>
      </c>
      <c r="I35">
        <f t="shared" si="0"/>
        <v>2.13231677346651E-2</v>
      </c>
      <c r="J35">
        <f t="shared" si="1"/>
        <v>2.2112742866516114E-2</v>
      </c>
    </row>
    <row r="36" spans="1:10">
      <c r="A36" s="1" t="s">
        <v>353</v>
      </c>
      <c r="B36" s="2">
        <v>40731</v>
      </c>
      <c r="C36" s="1" t="s">
        <v>306</v>
      </c>
      <c r="D36" s="1" t="s">
        <v>13</v>
      </c>
      <c r="E36">
        <v>15.928011440628699</v>
      </c>
      <c r="F36" s="1">
        <v>40.896396636962891</v>
      </c>
      <c r="G36" s="1">
        <v>40.084976196289062</v>
      </c>
      <c r="H36" s="1">
        <v>1684.1075439453125</v>
      </c>
      <c r="I36">
        <f t="shared" si="0"/>
        <v>2.6996629560387626E-2</v>
      </c>
      <c r="J36">
        <f t="shared" si="1"/>
        <v>2.2847503444976807E-2</v>
      </c>
    </row>
    <row r="37" spans="1:10">
      <c r="A37" s="1" t="s">
        <v>387</v>
      </c>
      <c r="B37" s="2">
        <v>40732</v>
      </c>
      <c r="C37" s="1" t="s">
        <v>308</v>
      </c>
      <c r="D37" s="1" t="s">
        <v>13</v>
      </c>
      <c r="E37">
        <v>0.82900654061116186</v>
      </c>
      <c r="F37" s="1">
        <v>37.669990539550781</v>
      </c>
      <c r="G37" s="1">
        <v>52.580654144287109</v>
      </c>
      <c r="H37" s="1">
        <v>25.990163803100586</v>
      </c>
      <c r="I37">
        <f t="shared" si="0"/>
        <v>1.4050958315443424E-3</v>
      </c>
      <c r="J37">
        <f t="shared" si="1"/>
        <v>1.1649446523590087E-2</v>
      </c>
    </row>
    <row r="38" spans="1:10">
      <c r="A38" s="1" t="s">
        <v>409</v>
      </c>
      <c r="B38" s="2">
        <v>40732</v>
      </c>
      <c r="C38" s="1" t="s">
        <v>308</v>
      </c>
      <c r="D38" s="1" t="s">
        <v>13</v>
      </c>
      <c r="E38">
        <v>0.86687729789003298</v>
      </c>
      <c r="F38" s="1">
        <v>30.381908416748047</v>
      </c>
      <c r="G38" s="1">
        <v>51.505107879638672</v>
      </c>
      <c r="H38" s="1">
        <v>5.1380815505981445</v>
      </c>
      <c r="I38">
        <f t="shared" si="0"/>
        <v>1.4692835557458186E-3</v>
      </c>
      <c r="J38">
        <f t="shared" si="1"/>
        <v>9.298132649459839E-3</v>
      </c>
    </row>
    <row r="39" spans="1:10">
      <c r="A39" s="1" t="s">
        <v>325</v>
      </c>
      <c r="B39" s="2">
        <v>40732</v>
      </c>
      <c r="C39" s="1" t="s">
        <v>308</v>
      </c>
      <c r="D39" s="1" t="s">
        <v>13</v>
      </c>
      <c r="E39">
        <v>0.91737969100568451</v>
      </c>
      <c r="F39" s="1">
        <v>38.452484130859375</v>
      </c>
      <c r="G39" s="1">
        <v>47.560359954833984</v>
      </c>
      <c r="H39" s="1">
        <v>39.573261260986328</v>
      </c>
      <c r="I39">
        <f t="shared" si="0"/>
        <v>1.5548808322130246E-3</v>
      </c>
      <c r="J39">
        <f t="shared" si="1"/>
        <v>1.1971778949279786E-2</v>
      </c>
    </row>
    <row r="40" spans="1:10">
      <c r="A40" s="1" t="s">
        <v>319</v>
      </c>
      <c r="B40" s="2">
        <v>40732</v>
      </c>
      <c r="C40" s="1" t="s">
        <v>308</v>
      </c>
      <c r="D40" s="1" t="s">
        <v>13</v>
      </c>
      <c r="E40">
        <v>0.92849916593083792</v>
      </c>
      <c r="F40" s="1">
        <v>35.390491485595703</v>
      </c>
      <c r="G40" s="1">
        <v>50.630512237548828</v>
      </c>
      <c r="H40" s="1">
        <v>36.829669952392578</v>
      </c>
      <c r="I40">
        <f t="shared" si="0"/>
        <v>1.5737273998827762E-3</v>
      </c>
      <c r="J40">
        <f t="shared" si="1"/>
        <v>1.1020970670013428E-2</v>
      </c>
    </row>
    <row r="41" spans="1:10">
      <c r="A41" s="1" t="s">
        <v>321</v>
      </c>
      <c r="B41" s="2">
        <v>40732</v>
      </c>
      <c r="C41" s="1" t="s">
        <v>308</v>
      </c>
      <c r="D41" s="1" t="s">
        <v>13</v>
      </c>
      <c r="E41">
        <v>1.0094300613187439</v>
      </c>
      <c r="F41" s="1">
        <v>35.838645935058594</v>
      </c>
      <c r="G41" s="1">
        <v>51.328342437744141</v>
      </c>
      <c r="H41" s="1">
        <v>6.0261092185974121</v>
      </c>
      <c r="I41">
        <f t="shared" si="0"/>
        <v>1.7108984090148203E-3</v>
      </c>
      <c r="J41">
        <f t="shared" si="1"/>
        <v>1.096790784297943E-2</v>
      </c>
    </row>
    <row r="42" spans="1:10">
      <c r="A42" s="1" t="s">
        <v>415</v>
      </c>
      <c r="B42" s="2">
        <v>40732</v>
      </c>
      <c r="C42" s="1" t="s">
        <v>308</v>
      </c>
      <c r="D42" s="1" t="s">
        <v>13</v>
      </c>
      <c r="E42">
        <v>1.0140643588124556</v>
      </c>
      <c r="F42" s="1">
        <v>35.007495880126953</v>
      </c>
      <c r="G42" s="1">
        <v>48.751270294189453</v>
      </c>
      <c r="H42" s="1">
        <v>0.95888745784759521</v>
      </c>
      <c r="I42">
        <f t="shared" si="0"/>
        <v>1.7187531505295859E-3</v>
      </c>
      <c r="J42">
        <f t="shared" si="1"/>
        <v>1.0683192990179061E-2</v>
      </c>
    </row>
    <row r="43" spans="1:10">
      <c r="A43" s="1" t="s">
        <v>315</v>
      </c>
      <c r="B43" s="2">
        <v>40732</v>
      </c>
      <c r="C43" s="1" t="s">
        <v>308</v>
      </c>
      <c r="D43" s="1" t="s">
        <v>13</v>
      </c>
      <c r="E43">
        <v>1.1001345557309428</v>
      </c>
      <c r="F43" s="1">
        <v>34.624942779541016</v>
      </c>
      <c r="G43" s="1">
        <v>51.547481536865234</v>
      </c>
      <c r="H43" s="1">
        <v>26.476093292236328</v>
      </c>
      <c r="I43">
        <f t="shared" si="0"/>
        <v>1.8646348402219372E-3</v>
      </c>
      <c r="J43">
        <f t="shared" si="1"/>
        <v>1.0723700282440185E-2</v>
      </c>
    </row>
    <row r="44" spans="1:10">
      <c r="A44" s="1" t="s">
        <v>411</v>
      </c>
      <c r="B44" s="2">
        <v>40732</v>
      </c>
      <c r="C44" s="1" t="s">
        <v>308</v>
      </c>
      <c r="D44" s="1" t="s">
        <v>13</v>
      </c>
      <c r="E44">
        <v>1.935543042663473</v>
      </c>
      <c r="F44" s="1">
        <v>31.397615432739258</v>
      </c>
      <c r="G44" s="1">
        <v>49.607013702392578</v>
      </c>
      <c r="H44" s="1">
        <v>6.3216371536254883</v>
      </c>
      <c r="I44">
        <f t="shared" si="0"/>
        <v>3.2805814282431747E-3</v>
      </c>
      <c r="J44">
        <f t="shared" si="1"/>
        <v>9.6152139918518065E-3</v>
      </c>
    </row>
    <row r="45" spans="1:10">
      <c r="A45" s="1" t="s">
        <v>313</v>
      </c>
      <c r="B45" s="2">
        <v>40732</v>
      </c>
      <c r="C45" s="1" t="s">
        <v>308</v>
      </c>
      <c r="D45" s="1" t="s">
        <v>13</v>
      </c>
      <c r="E45">
        <v>2.0339317738632836</v>
      </c>
      <c r="F45" s="1">
        <v>34.268634796142578</v>
      </c>
      <c r="G45" s="1">
        <v>52.238368988037109</v>
      </c>
      <c r="H45" s="1">
        <v>20.512550354003906</v>
      </c>
      <c r="I45">
        <f t="shared" si="0"/>
        <v>3.4473419895987862E-3</v>
      </c>
      <c r="J45">
        <f t="shared" si="1"/>
        <v>1.0578290923004151E-2</v>
      </c>
    </row>
    <row r="46" spans="1:10">
      <c r="A46" s="1" t="s">
        <v>408</v>
      </c>
      <c r="B46" s="2">
        <v>40732</v>
      </c>
      <c r="C46" s="1" t="s">
        <v>306</v>
      </c>
      <c r="D46" s="1" t="s">
        <v>13</v>
      </c>
      <c r="E46">
        <v>2.0831581498694942</v>
      </c>
      <c r="F46" s="1">
        <v>30.187602996826172</v>
      </c>
      <c r="G46" s="1">
        <v>51.685466766357422</v>
      </c>
      <c r="H46" s="1">
        <v>329.16766357421875</v>
      </c>
      <c r="I46">
        <f t="shared" si="0"/>
        <v>3.5307765252025327E-3</v>
      </c>
      <c r="J46">
        <f t="shared" si="1"/>
        <v>1.123489172164917E-2</v>
      </c>
    </row>
    <row r="47" spans="1:10">
      <c r="A47" s="1" t="s">
        <v>317</v>
      </c>
      <c r="B47" s="2">
        <v>40732</v>
      </c>
      <c r="C47" s="1" t="s">
        <v>308</v>
      </c>
      <c r="D47" s="1" t="s">
        <v>13</v>
      </c>
      <c r="E47">
        <v>2.2913535252450368</v>
      </c>
      <c r="F47" s="1">
        <v>35.001392364501953</v>
      </c>
      <c r="G47" s="1">
        <v>51.256904602050781</v>
      </c>
      <c r="H47" s="1">
        <v>11.205886840820312</v>
      </c>
      <c r="I47">
        <f t="shared" si="0"/>
        <v>3.8836500427881981E-3</v>
      </c>
      <c r="J47">
        <f t="shared" si="1"/>
        <v>1.0744452934112549E-2</v>
      </c>
    </row>
    <row r="48" spans="1:10">
      <c r="A48" s="1" t="s">
        <v>391</v>
      </c>
      <c r="B48" s="2">
        <v>40732</v>
      </c>
      <c r="C48" s="1" t="s">
        <v>308</v>
      </c>
      <c r="D48" s="1" t="s">
        <v>13</v>
      </c>
      <c r="E48">
        <v>2.8467220515003957</v>
      </c>
      <c r="F48" s="1">
        <v>40.068191528320312</v>
      </c>
      <c r="G48" s="1">
        <v>52.94073486328125</v>
      </c>
      <c r="H48" s="1">
        <v>4.6339054107666016</v>
      </c>
      <c r="I48">
        <f t="shared" si="0"/>
        <v>4.8249526296616878E-3</v>
      </c>
      <c r="J48">
        <f t="shared" si="1"/>
        <v>1.2249343273468017E-2</v>
      </c>
    </row>
    <row r="49" spans="1:10">
      <c r="A49" s="1" t="s">
        <v>388</v>
      </c>
      <c r="B49" s="2">
        <v>40732</v>
      </c>
      <c r="C49" s="1" t="s">
        <v>308</v>
      </c>
      <c r="D49" s="1" t="s">
        <v>13</v>
      </c>
      <c r="E49">
        <v>3.497329933968869</v>
      </c>
      <c r="F49" s="1">
        <v>38.783458709716797</v>
      </c>
      <c r="G49" s="1">
        <v>52.733547210693359</v>
      </c>
      <c r="H49" s="1">
        <v>11.115988731384277</v>
      </c>
      <c r="I49">
        <f t="shared" si="0"/>
        <v>5.9276778541845236E-3</v>
      </c>
      <c r="J49">
        <f t="shared" si="1"/>
        <v>1.1897429397048949E-2</v>
      </c>
    </row>
    <row r="50" spans="1:10">
      <c r="A50" s="1" t="s">
        <v>413</v>
      </c>
      <c r="B50" s="2">
        <v>40732</v>
      </c>
      <c r="C50" s="1" t="s">
        <v>308</v>
      </c>
      <c r="D50" s="1" t="s">
        <v>13</v>
      </c>
      <c r="E50">
        <v>3.7909223677081907</v>
      </c>
      <c r="F50" s="1">
        <v>34.625209808349609</v>
      </c>
      <c r="G50" s="1">
        <v>48.938915252685547</v>
      </c>
      <c r="H50" s="1">
        <v>29.69340705871582</v>
      </c>
      <c r="I50">
        <f t="shared" si="0"/>
        <v>6.4252921486579505E-3</v>
      </c>
      <c r="J50">
        <f t="shared" si="1"/>
        <v>1.074360037902832E-2</v>
      </c>
    </row>
    <row r="51" spans="1:10">
      <c r="A51" s="1" t="s">
        <v>414</v>
      </c>
      <c r="B51" s="2">
        <v>40732</v>
      </c>
      <c r="C51" s="1" t="s">
        <v>306</v>
      </c>
      <c r="D51" s="1" t="s">
        <v>13</v>
      </c>
      <c r="E51">
        <v>5.3119268219163294</v>
      </c>
      <c r="F51" s="1">
        <v>34.766555786132812</v>
      </c>
      <c r="G51" s="1">
        <v>49.365154266357422</v>
      </c>
      <c r="H51" s="1">
        <v>1392.844970703125</v>
      </c>
      <c r="I51">
        <f t="shared" si="0"/>
        <v>9.0032657998581865E-3</v>
      </c>
      <c r="J51">
        <f t="shared" si="1"/>
        <v>1.9183724534301758E-2</v>
      </c>
    </row>
    <row r="52" spans="1:10">
      <c r="A52" s="1" t="s">
        <v>323</v>
      </c>
      <c r="B52" s="2">
        <v>40732</v>
      </c>
      <c r="C52" s="1" t="s">
        <v>308</v>
      </c>
      <c r="D52" s="1" t="s">
        <v>13</v>
      </c>
      <c r="E52">
        <v>5.8725117442664514</v>
      </c>
      <c r="F52" s="1">
        <v>37.413997650146484</v>
      </c>
      <c r="G52" s="1">
        <v>48.689582824707031</v>
      </c>
      <c r="H52" s="1">
        <v>31.224395751953125</v>
      </c>
      <c r="I52">
        <f t="shared" si="0"/>
        <v>9.9534097360448326E-3</v>
      </c>
      <c r="J52">
        <f t="shared" si="1"/>
        <v>1.1603611561126709E-2</v>
      </c>
    </row>
    <row r="53" spans="1:10">
      <c r="A53" s="1" t="s">
        <v>410</v>
      </c>
      <c r="B53" s="2">
        <v>40732</v>
      </c>
      <c r="C53" s="1" t="s">
        <v>306</v>
      </c>
      <c r="D53" s="1" t="s">
        <v>13</v>
      </c>
      <c r="E53">
        <v>6.0675215004576755</v>
      </c>
      <c r="F53" s="1">
        <v>31.087085723876953</v>
      </c>
      <c r="G53" s="1">
        <v>50.212448120117188</v>
      </c>
      <c r="H53" s="1">
        <v>327.01510620117188</v>
      </c>
      <c r="I53">
        <f t="shared" si="0"/>
        <v>1.0283934746538435E-2</v>
      </c>
      <c r="J53">
        <f t="shared" si="1"/>
        <v>1.149597419998169E-2</v>
      </c>
    </row>
    <row r="54" spans="1:10">
      <c r="A54" s="1" t="s">
        <v>412</v>
      </c>
      <c r="B54" s="2">
        <v>40732</v>
      </c>
      <c r="C54" s="1" t="s">
        <v>306</v>
      </c>
      <c r="D54" s="1" t="s">
        <v>13</v>
      </c>
      <c r="E54">
        <v>7.2990550929141618</v>
      </c>
      <c r="F54" s="1">
        <v>34.669116973876953</v>
      </c>
      <c r="G54" s="1">
        <v>48.911388397216797</v>
      </c>
      <c r="H54" s="1">
        <v>1014.7958984375</v>
      </c>
      <c r="I54">
        <f t="shared" si="0"/>
        <v>1.237127981849858E-2</v>
      </c>
      <c r="J54">
        <f t="shared" si="1"/>
        <v>1.6825223411407471E-2</v>
      </c>
    </row>
    <row r="55" spans="1:10">
      <c r="A55" s="1" t="s">
        <v>312</v>
      </c>
      <c r="B55" s="2">
        <v>40732</v>
      </c>
      <c r="C55" s="1" t="s">
        <v>306</v>
      </c>
      <c r="D55" s="1" t="s">
        <v>13</v>
      </c>
      <c r="E55">
        <v>7.3000346532519416</v>
      </c>
      <c r="F55" s="1">
        <v>34.034515380859375</v>
      </c>
      <c r="G55" s="1">
        <v>52.825176239013672</v>
      </c>
      <c r="H55" s="1">
        <v>926.878173828125</v>
      </c>
      <c r="I55">
        <f t="shared" si="0"/>
        <v>1.237294009025753E-2</v>
      </c>
      <c r="J55">
        <f t="shared" si="1"/>
        <v>1.6090096741943359E-2</v>
      </c>
    </row>
    <row r="56" spans="1:10">
      <c r="A56" s="1" t="s">
        <v>320</v>
      </c>
      <c r="B56" s="2">
        <v>40732</v>
      </c>
      <c r="C56" s="1" t="s">
        <v>306</v>
      </c>
      <c r="D56" s="1" t="s">
        <v>13</v>
      </c>
      <c r="E56">
        <v>7.4807394498451476</v>
      </c>
      <c r="F56" s="1">
        <v>35.8233642578125</v>
      </c>
      <c r="G56" s="1">
        <v>51.236454010009766</v>
      </c>
      <c r="H56" s="1">
        <v>1537.709716796875</v>
      </c>
      <c r="I56">
        <f t="shared" si="0"/>
        <v>1.2679219406517199E-2</v>
      </c>
      <c r="J56">
        <f t="shared" si="1"/>
        <v>2.0398417954101564E-2</v>
      </c>
    </row>
    <row r="57" spans="1:10">
      <c r="A57" s="1" t="s">
        <v>314</v>
      </c>
      <c r="B57" s="2">
        <v>40732</v>
      </c>
      <c r="C57" s="1" t="s">
        <v>306</v>
      </c>
      <c r="D57" s="1" t="s">
        <v>13</v>
      </c>
      <c r="E57">
        <v>8.4549631463640029</v>
      </c>
      <c r="F57" s="1">
        <v>34.614547729492188</v>
      </c>
      <c r="G57" s="1">
        <v>51.531566619873047</v>
      </c>
      <c r="H57" s="1">
        <v>1312.7003173828125</v>
      </c>
      <c r="I57">
        <f t="shared" si="0"/>
        <v>1.4330446010786447E-2</v>
      </c>
      <c r="J57">
        <f t="shared" si="1"/>
        <v>1.8643671012573242E-2</v>
      </c>
    </row>
    <row r="58" spans="1:10">
      <c r="A58" s="1" t="s">
        <v>318</v>
      </c>
      <c r="B58" s="2">
        <v>40732</v>
      </c>
      <c r="C58" s="1" t="s">
        <v>306</v>
      </c>
      <c r="D58" s="1" t="s">
        <v>13</v>
      </c>
      <c r="E58">
        <v>9.2007629513717681</v>
      </c>
      <c r="F58" s="1">
        <v>35.352073669433594</v>
      </c>
      <c r="G58" s="1">
        <v>50.621700286865234</v>
      </c>
      <c r="H58" s="1">
        <v>1369.63330078125</v>
      </c>
      <c r="I58">
        <f t="shared" si="0"/>
        <v>1.5594513476901302E-2</v>
      </c>
      <c r="J58">
        <f t="shared" si="1"/>
        <v>1.9219323601989746E-2</v>
      </c>
    </row>
    <row r="59" spans="1:10">
      <c r="A59" s="1" t="s">
        <v>386</v>
      </c>
      <c r="B59" s="2">
        <v>40732</v>
      </c>
      <c r="C59" s="1" t="s">
        <v>306</v>
      </c>
      <c r="D59" s="1" t="s">
        <v>13</v>
      </c>
      <c r="E59">
        <v>9.7697521440090291</v>
      </c>
      <c r="F59" s="1">
        <v>37.692718505859375</v>
      </c>
      <c r="G59" s="1">
        <v>52.861530303955078</v>
      </c>
      <c r="H59" s="1">
        <v>1493.2940673828125</v>
      </c>
      <c r="I59">
        <f t="shared" si="0"/>
        <v>1.6558901938998356E-2</v>
      </c>
      <c r="J59">
        <f t="shared" si="1"/>
        <v>2.0694970599365231E-2</v>
      </c>
    </row>
    <row r="60" spans="1:10">
      <c r="A60" s="1" t="s">
        <v>390</v>
      </c>
      <c r="B60" s="2">
        <v>40732</v>
      </c>
      <c r="C60" s="1" t="s">
        <v>306</v>
      </c>
      <c r="D60" s="1" t="s">
        <v>13</v>
      </c>
      <c r="E60">
        <v>10.261040272162406</v>
      </c>
      <c r="F60" s="1">
        <v>40.002571105957031</v>
      </c>
      <c r="G60" s="1">
        <v>53.418731689453125</v>
      </c>
      <c r="H60" s="1">
        <v>1575.253662109375</v>
      </c>
      <c r="I60">
        <f t="shared" si="0"/>
        <v>1.73915936816312E-2</v>
      </c>
      <c r="J60">
        <f t="shared" si="1"/>
        <v>2.1904346745910644E-2</v>
      </c>
    </row>
    <row r="61" spans="1:10">
      <c r="A61" s="1" t="s">
        <v>322</v>
      </c>
      <c r="B61" s="2">
        <v>40732</v>
      </c>
      <c r="C61" s="1" t="s">
        <v>306</v>
      </c>
      <c r="D61" s="1" t="s">
        <v>13</v>
      </c>
      <c r="E61">
        <v>11.096486663838654</v>
      </c>
      <c r="F61" s="1">
        <v>37.269920349121094</v>
      </c>
      <c r="G61" s="1">
        <v>48.823921203613281</v>
      </c>
      <c r="H61" s="1">
        <v>1401.6134033203125</v>
      </c>
      <c r="I61">
        <f t="shared" si="0"/>
        <v>1.8807604514980768E-2</v>
      </c>
      <c r="J61">
        <f t="shared" si="1"/>
        <v>2.0001264270935057E-2</v>
      </c>
    </row>
    <row r="62" spans="1:10">
      <c r="A62" s="1" t="s">
        <v>316</v>
      </c>
      <c r="B62" s="2">
        <v>40732</v>
      </c>
      <c r="C62" s="1" t="s">
        <v>306</v>
      </c>
      <c r="D62" s="1" t="s">
        <v>13</v>
      </c>
      <c r="E62">
        <v>11.330272261535667</v>
      </c>
      <c r="F62" s="1">
        <v>34.959438323974609</v>
      </c>
      <c r="G62" s="1">
        <v>50.948829650878906</v>
      </c>
      <c r="H62" s="1">
        <v>1344.910400390625</v>
      </c>
      <c r="I62">
        <f t="shared" si="0"/>
        <v>1.920385129073842E-2</v>
      </c>
      <c r="J62">
        <f t="shared" si="1"/>
        <v>1.8947276755218505E-2</v>
      </c>
    </row>
    <row r="63" spans="1:10">
      <c r="A63" s="1" t="s">
        <v>389</v>
      </c>
      <c r="B63" s="2">
        <v>40732</v>
      </c>
      <c r="C63" s="1" t="s">
        <v>306</v>
      </c>
      <c r="D63" s="1" t="s">
        <v>13</v>
      </c>
      <c r="E63">
        <v>11.373748404198784</v>
      </c>
      <c r="F63" s="1">
        <v>39.079250335693359</v>
      </c>
      <c r="G63" s="1">
        <v>52.907154083251953</v>
      </c>
      <c r="H63" s="1">
        <v>1543.7685546875</v>
      </c>
      <c r="I63">
        <f t="shared" si="0"/>
        <v>1.9277539668133534E-2</v>
      </c>
      <c r="J63">
        <f t="shared" si="1"/>
        <v>2.1428785649261473E-2</v>
      </c>
    </row>
    <row r="64" spans="1:10">
      <c r="A64" s="1" t="s">
        <v>324</v>
      </c>
      <c r="B64" s="2">
        <v>40732</v>
      </c>
      <c r="C64" s="1" t="s">
        <v>306</v>
      </c>
      <c r="D64" s="1" t="s">
        <v>13</v>
      </c>
      <c r="E64">
        <v>12.268362565617085</v>
      </c>
      <c r="F64" s="1">
        <v>38.486865997314453</v>
      </c>
      <c r="G64" s="1">
        <v>47.270721435546875</v>
      </c>
      <c r="H64" s="1">
        <v>1589.647216796875</v>
      </c>
      <c r="I64">
        <f t="shared" si="0"/>
        <v>2.0793834856978111E-2</v>
      </c>
      <c r="J64">
        <f t="shared" si="1"/>
        <v>2.1530720984649657E-2</v>
      </c>
    </row>
    <row r="65" spans="1:10">
      <c r="A65" s="1" t="s">
        <v>468</v>
      </c>
      <c r="B65" s="2">
        <v>40738</v>
      </c>
      <c r="C65" s="1" t="s">
        <v>308</v>
      </c>
      <c r="D65" s="1" t="s">
        <v>13</v>
      </c>
      <c r="E65">
        <v>0.3402921833692874</v>
      </c>
      <c r="F65" s="1">
        <v>24.805152893066406</v>
      </c>
      <c r="G65" s="1">
        <v>55.74188232421875</v>
      </c>
      <c r="H65" s="1">
        <v>11.150096893310547</v>
      </c>
      <c r="I65">
        <f t="shared" si="0"/>
        <v>5.7676641249031766E-4</v>
      </c>
      <c r="J65">
        <f t="shared" si="1"/>
        <v>7.6342562292480466E-3</v>
      </c>
    </row>
    <row r="66" spans="1:10">
      <c r="A66" s="1" t="s">
        <v>512</v>
      </c>
      <c r="B66" s="2">
        <v>40738</v>
      </c>
      <c r="C66" s="1" t="s">
        <v>308</v>
      </c>
      <c r="D66" s="1" t="s">
        <v>13</v>
      </c>
      <c r="E66">
        <v>0.8096334423846302</v>
      </c>
      <c r="F66" s="1">
        <v>38.627471923828125</v>
      </c>
      <c r="G66" s="1">
        <v>51.110401153564453</v>
      </c>
      <c r="H66" s="1">
        <v>321.37924194335938</v>
      </c>
      <c r="I66">
        <f t="shared" ref="I66:I129" si="2">(E66/10000)/0.059</f>
        <v>1.3722600718383564E-3</v>
      </c>
      <c r="J66">
        <f t="shared" si="1"/>
        <v>1.3761075067138671E-2</v>
      </c>
    </row>
    <row r="67" spans="1:10">
      <c r="A67" s="1" t="s">
        <v>472</v>
      </c>
      <c r="B67" s="2">
        <v>40738</v>
      </c>
      <c r="C67" s="1" t="s">
        <v>308</v>
      </c>
      <c r="D67" s="1" t="s">
        <v>13</v>
      </c>
      <c r="E67">
        <v>0.9103757772726474</v>
      </c>
      <c r="F67" s="1">
        <v>27.039390563964844</v>
      </c>
      <c r="G67" s="1">
        <v>50.141380310058594</v>
      </c>
      <c r="H67" s="1">
        <v>6.788724422454834</v>
      </c>
      <c r="I67">
        <f t="shared" si="2"/>
        <v>1.543009791987538E-3</v>
      </c>
      <c r="J67">
        <f t="shared" ref="J67:J130" si="3">(0.000305*F67)+(0.00000616*H67)</f>
        <v>8.2888326644515974E-3</v>
      </c>
    </row>
    <row r="68" spans="1:10">
      <c r="A68" s="1" t="s">
        <v>474</v>
      </c>
      <c r="B68" s="2">
        <v>40738</v>
      </c>
      <c r="C68" s="1" t="s">
        <v>308</v>
      </c>
      <c r="D68" s="1" t="s">
        <v>13</v>
      </c>
      <c r="E68">
        <v>1.0447512734624342</v>
      </c>
      <c r="F68" s="1">
        <v>29.284845352172852</v>
      </c>
      <c r="G68" s="1">
        <v>47.066516876220703</v>
      </c>
      <c r="H68" s="1">
        <v>5.8683152198791504</v>
      </c>
      <c r="I68">
        <f t="shared" si="2"/>
        <v>1.7707648702753123E-3</v>
      </c>
      <c r="J68">
        <f t="shared" si="3"/>
        <v>8.9680266541671758E-3</v>
      </c>
    </row>
    <row r="69" spans="1:10">
      <c r="A69" s="1" t="s">
        <v>470</v>
      </c>
      <c r="B69" s="2">
        <v>40738</v>
      </c>
      <c r="C69" s="1" t="s">
        <v>308</v>
      </c>
      <c r="D69" s="1" t="s">
        <v>13</v>
      </c>
      <c r="E69">
        <v>1.0667329667426531</v>
      </c>
      <c r="F69" s="1">
        <v>26.524127960205078</v>
      </c>
      <c r="G69" s="1">
        <v>49.676918029785156</v>
      </c>
      <c r="H69" s="1">
        <v>17.383031845092773</v>
      </c>
      <c r="I69">
        <f t="shared" si="2"/>
        <v>1.8080219775299204E-3</v>
      </c>
      <c r="J69">
        <f t="shared" si="3"/>
        <v>8.1969385040283199E-3</v>
      </c>
    </row>
    <row r="70" spans="1:10">
      <c r="A70" s="1" t="s">
        <v>510</v>
      </c>
      <c r="B70" s="2">
        <v>40738</v>
      </c>
      <c r="C70" s="1" t="s">
        <v>308</v>
      </c>
      <c r="D70" s="1" t="s">
        <v>13</v>
      </c>
      <c r="E70">
        <v>1.4672949987560908</v>
      </c>
      <c r="F70" s="1">
        <v>38.028636932373047</v>
      </c>
      <c r="G70" s="1">
        <v>47.1339111328125</v>
      </c>
      <c r="H70" s="1">
        <v>1555.5052490234375</v>
      </c>
      <c r="I70">
        <f t="shared" si="2"/>
        <v>2.4869406758577812E-3</v>
      </c>
      <c r="J70">
        <f t="shared" si="3"/>
        <v>2.1180646598358156E-2</v>
      </c>
    </row>
    <row r="71" spans="1:10">
      <c r="A71" s="1" t="s">
        <v>508</v>
      </c>
      <c r="B71" s="2">
        <v>40738</v>
      </c>
      <c r="C71" s="1" t="s">
        <v>308</v>
      </c>
      <c r="D71" s="1" t="s">
        <v>13</v>
      </c>
      <c r="E71">
        <v>1.6415057795860046</v>
      </c>
      <c r="F71" s="1">
        <v>36.788585662841797</v>
      </c>
      <c r="G71" s="1">
        <v>46.330116271972656</v>
      </c>
      <c r="H71" s="1">
        <v>103.16331481933594</v>
      </c>
      <c r="I71">
        <f t="shared" si="2"/>
        <v>2.782213185738991E-3</v>
      </c>
      <c r="J71">
        <f t="shared" si="3"/>
        <v>1.1856004646453857E-2</v>
      </c>
    </row>
    <row r="72" spans="1:10">
      <c r="A72" s="1" t="s">
        <v>467</v>
      </c>
      <c r="B72" s="2">
        <v>40738</v>
      </c>
      <c r="C72" s="1" t="s">
        <v>306</v>
      </c>
      <c r="D72" s="1" t="s">
        <v>13</v>
      </c>
      <c r="E72">
        <v>2.6887394378893408</v>
      </c>
      <c r="F72" s="1">
        <v>24.950080871582031</v>
      </c>
      <c r="G72" s="1">
        <v>55.505817413330078</v>
      </c>
      <c r="H72" s="1">
        <v>318.80120849609375</v>
      </c>
      <c r="I72">
        <f t="shared" si="2"/>
        <v>4.5571854879480353E-3</v>
      </c>
      <c r="J72">
        <f t="shared" si="3"/>
        <v>9.5735901101684576E-3</v>
      </c>
    </row>
    <row r="73" spans="1:10">
      <c r="A73" s="1" t="s">
        <v>514</v>
      </c>
      <c r="B73" s="2">
        <v>40738</v>
      </c>
      <c r="C73" s="1" t="s">
        <v>308</v>
      </c>
      <c r="D73" s="1" t="s">
        <v>13</v>
      </c>
      <c r="E73">
        <v>2.8624576152559356</v>
      </c>
      <c r="F73" s="1">
        <v>41.452987670898438</v>
      </c>
      <c r="G73" s="1">
        <v>42.02386474609375</v>
      </c>
      <c r="H73" s="1">
        <v>290.74993896484375</v>
      </c>
      <c r="I73">
        <f t="shared" si="2"/>
        <v>4.8516230767049759E-3</v>
      </c>
      <c r="J73">
        <f t="shared" si="3"/>
        <v>1.443418086364746E-2</v>
      </c>
    </row>
    <row r="74" spans="1:10">
      <c r="A74" s="1" t="s">
        <v>505</v>
      </c>
      <c r="B74" s="2">
        <v>40738</v>
      </c>
      <c r="C74" s="1" t="s">
        <v>308</v>
      </c>
      <c r="D74" s="1" t="s">
        <v>13</v>
      </c>
      <c r="E74">
        <v>4.531636829061676</v>
      </c>
      <c r="F74" s="1">
        <v>35.613521575927734</v>
      </c>
      <c r="G74" s="1">
        <v>52.414012908935547</v>
      </c>
      <c r="H74" s="1">
        <v>50.570766448974609</v>
      </c>
      <c r="I74">
        <f t="shared" si="2"/>
        <v>7.6807403882401294E-3</v>
      </c>
      <c r="J74">
        <f t="shared" si="3"/>
        <v>1.1173640001983643E-2</v>
      </c>
    </row>
    <row r="75" spans="1:10">
      <c r="A75" s="1" t="s">
        <v>471</v>
      </c>
      <c r="B75" s="2">
        <v>40738</v>
      </c>
      <c r="C75" s="1" t="s">
        <v>306</v>
      </c>
      <c r="D75" s="1" t="s">
        <v>13</v>
      </c>
      <c r="E75">
        <v>5.2106772548588793</v>
      </c>
      <c r="F75" s="1">
        <v>27.077287673950195</v>
      </c>
      <c r="G75" s="1">
        <v>49.914230346679688</v>
      </c>
      <c r="H75" s="1">
        <v>603.44775390625</v>
      </c>
      <c r="I75">
        <f t="shared" si="2"/>
        <v>8.8316563641675921E-3</v>
      </c>
      <c r="J75">
        <f t="shared" si="3"/>
        <v>1.1975810904617308E-2</v>
      </c>
    </row>
    <row r="76" spans="1:10">
      <c r="A76" s="1" t="s">
        <v>469</v>
      </c>
      <c r="B76" s="2">
        <v>40738</v>
      </c>
      <c r="C76" s="1" t="s">
        <v>306</v>
      </c>
      <c r="D76" s="1" t="s">
        <v>13</v>
      </c>
      <c r="E76">
        <v>6.0898382656989929</v>
      </c>
      <c r="F76" s="1">
        <v>26.766695022583008</v>
      </c>
      <c r="G76" s="1">
        <v>48.947357177734375</v>
      </c>
      <c r="H76" s="1">
        <v>978.4044189453125</v>
      </c>
      <c r="I76">
        <f t="shared" si="2"/>
        <v>1.0321759772371175E-2</v>
      </c>
      <c r="J76">
        <f t="shared" si="3"/>
        <v>1.4190813202590942E-2</v>
      </c>
    </row>
    <row r="77" spans="1:10">
      <c r="A77" s="1" t="s">
        <v>473</v>
      </c>
      <c r="B77" s="2">
        <v>40738</v>
      </c>
      <c r="C77" s="1" t="s">
        <v>306</v>
      </c>
      <c r="D77" s="1" t="s">
        <v>13</v>
      </c>
      <c r="E77">
        <v>6.4299193072182783</v>
      </c>
      <c r="F77" s="1">
        <v>29.289011001586914</v>
      </c>
      <c r="G77" s="1">
        <v>46.791923522949219</v>
      </c>
      <c r="H77" s="1">
        <v>1356.0198974609375</v>
      </c>
      <c r="I77">
        <f t="shared" si="2"/>
        <v>1.0898168317319117E-2</v>
      </c>
      <c r="J77">
        <f t="shared" si="3"/>
        <v>1.7286230923843383E-2</v>
      </c>
    </row>
    <row r="78" spans="1:10">
      <c r="A78" s="1" t="s">
        <v>475</v>
      </c>
      <c r="B78" s="2">
        <v>40738</v>
      </c>
      <c r="C78" s="1" t="s">
        <v>306</v>
      </c>
      <c r="D78" s="1" t="s">
        <v>13</v>
      </c>
      <c r="E78">
        <v>6.6323460447373375</v>
      </c>
      <c r="F78" s="1">
        <v>31.520774841308594</v>
      </c>
      <c r="G78" s="1">
        <v>47.823116302490234</v>
      </c>
      <c r="H78" s="1">
        <v>1644.6500244140625</v>
      </c>
      <c r="I78">
        <f t="shared" si="2"/>
        <v>1.1241264482605658E-2</v>
      </c>
      <c r="J78">
        <f t="shared" si="3"/>
        <v>1.9744880476989746E-2</v>
      </c>
    </row>
    <row r="79" spans="1:10">
      <c r="A79" s="1" t="s">
        <v>507</v>
      </c>
      <c r="B79" s="2">
        <v>40738</v>
      </c>
      <c r="C79" s="1" t="s">
        <v>306</v>
      </c>
      <c r="D79" s="1" t="s">
        <v>13</v>
      </c>
      <c r="E79">
        <v>10.265665768817701</v>
      </c>
      <c r="F79" s="1">
        <v>36.630462646484375</v>
      </c>
      <c r="G79" s="1">
        <v>46.344635009765625</v>
      </c>
      <c r="H79" s="1">
        <v>1850.4830322265625</v>
      </c>
      <c r="I79">
        <f t="shared" si="2"/>
        <v>1.739943350647068E-2</v>
      </c>
      <c r="J79">
        <f t="shared" si="3"/>
        <v>2.2571266585693361E-2</v>
      </c>
    </row>
    <row r="80" spans="1:10">
      <c r="A80" s="1" t="s">
        <v>506</v>
      </c>
      <c r="B80" s="2">
        <v>40738</v>
      </c>
      <c r="C80" s="1" t="s">
        <v>306</v>
      </c>
      <c r="D80" s="1" t="s">
        <v>13</v>
      </c>
      <c r="E80">
        <v>10.537798529365482</v>
      </c>
      <c r="F80" s="1">
        <v>35.909439086914062</v>
      </c>
      <c r="G80" s="1">
        <v>48.804218292236328</v>
      </c>
      <c r="H80" s="1">
        <v>1645.55615234375</v>
      </c>
      <c r="I80">
        <f t="shared" si="2"/>
        <v>1.7860675473500818E-2</v>
      </c>
      <c r="J80">
        <f t="shared" si="3"/>
        <v>2.1089004819946289E-2</v>
      </c>
    </row>
    <row r="81" spans="1:10">
      <c r="A81" s="1" t="s">
        <v>509</v>
      </c>
      <c r="B81" s="2">
        <v>40738</v>
      </c>
      <c r="C81" s="1" t="s">
        <v>306</v>
      </c>
      <c r="D81" s="1" t="s">
        <v>13</v>
      </c>
      <c r="E81">
        <v>10.707957079452502</v>
      </c>
      <c r="F81" s="1">
        <v>38.071090698242188</v>
      </c>
      <c r="G81" s="1">
        <v>45.6295166015625</v>
      </c>
      <c r="H81" s="1">
        <v>140.45596313476562</v>
      </c>
      <c r="I81">
        <f t="shared" si="2"/>
        <v>1.8149079795682206E-2</v>
      </c>
      <c r="J81">
        <f t="shared" si="3"/>
        <v>1.2476891395874021E-2</v>
      </c>
    </row>
    <row r="82" spans="1:10">
      <c r="A82" s="1" t="s">
        <v>511</v>
      </c>
      <c r="B82" s="2">
        <v>40738</v>
      </c>
      <c r="C82" s="1" t="s">
        <v>306</v>
      </c>
      <c r="D82" s="1" t="s">
        <v>13</v>
      </c>
      <c r="E82">
        <v>11.226596804131647</v>
      </c>
      <c r="F82" s="1">
        <v>38.511974334716797</v>
      </c>
      <c r="G82" s="1">
        <v>51.150180816650391</v>
      </c>
      <c r="H82" s="1">
        <v>1937.7470703125</v>
      </c>
      <c r="I82">
        <f t="shared" si="2"/>
        <v>1.9028130176494316E-2</v>
      </c>
      <c r="J82">
        <f t="shared" si="3"/>
        <v>2.3682674125213625E-2</v>
      </c>
    </row>
    <row r="83" spans="1:10">
      <c r="A83" s="1" t="s">
        <v>513</v>
      </c>
      <c r="B83" s="2">
        <v>40738</v>
      </c>
      <c r="C83" s="1" t="s">
        <v>306</v>
      </c>
      <c r="D83" s="1" t="s">
        <v>13</v>
      </c>
      <c r="E83">
        <v>11.573333188350249</v>
      </c>
      <c r="F83" s="1">
        <v>42.038333892822266</v>
      </c>
      <c r="G83" s="1">
        <v>41.050067901611328</v>
      </c>
      <c r="H83" s="1">
        <v>1933.2445068359375</v>
      </c>
      <c r="I83">
        <f t="shared" si="2"/>
        <v>1.9615818963305508E-2</v>
      </c>
      <c r="J83">
        <f t="shared" si="3"/>
        <v>2.4730477999420165E-2</v>
      </c>
    </row>
    <row r="84" spans="1:10">
      <c r="A84" s="1" t="s">
        <v>372</v>
      </c>
      <c r="B84" s="2">
        <v>40745</v>
      </c>
      <c r="C84" s="1" t="s">
        <v>308</v>
      </c>
      <c r="D84" s="1" t="s">
        <v>13</v>
      </c>
      <c r="E84">
        <v>0.5118575989093781</v>
      </c>
      <c r="F84" s="1">
        <v>35.394168853759766</v>
      </c>
      <c r="G84" s="1">
        <v>47.942584991455078</v>
      </c>
      <c r="H84" s="1">
        <v>14.918296813964844</v>
      </c>
      <c r="I84">
        <f t="shared" si="2"/>
        <v>8.6755525238877654E-4</v>
      </c>
      <c r="J84">
        <f t="shared" si="3"/>
        <v>1.0887118208770752E-2</v>
      </c>
    </row>
    <row r="85" spans="1:10">
      <c r="A85" s="1" t="s">
        <v>368</v>
      </c>
      <c r="B85" s="2">
        <v>40745</v>
      </c>
      <c r="C85" s="1" t="s">
        <v>308</v>
      </c>
      <c r="D85" s="1" t="s">
        <v>13</v>
      </c>
      <c r="E85">
        <v>1.0711246541567401</v>
      </c>
      <c r="F85" s="1">
        <v>32.863094329833984</v>
      </c>
      <c r="G85" s="1">
        <v>49.933113098144531</v>
      </c>
      <c r="H85" s="1">
        <v>29.362272262573242</v>
      </c>
      <c r="I85">
        <f t="shared" si="2"/>
        <v>1.8154655155198985E-3</v>
      </c>
      <c r="J85">
        <f t="shared" si="3"/>
        <v>1.0204115367736816E-2</v>
      </c>
    </row>
    <row r="86" spans="1:10">
      <c r="A86" s="1" t="s">
        <v>370</v>
      </c>
      <c r="B86" s="2">
        <v>40745</v>
      </c>
      <c r="C86" s="1" t="s">
        <v>308</v>
      </c>
      <c r="D86" s="1" t="s">
        <v>13</v>
      </c>
      <c r="E86">
        <v>3.4505862926007564</v>
      </c>
      <c r="F86" s="1">
        <v>34.858776092529297</v>
      </c>
      <c r="G86" s="1">
        <v>49.428024291992188</v>
      </c>
      <c r="H86" s="1">
        <v>10.352804183959961</v>
      </c>
      <c r="I86">
        <f t="shared" si="2"/>
        <v>5.8484513433911135E-3</v>
      </c>
      <c r="J86">
        <f t="shared" si="3"/>
        <v>1.0695699981994627E-2</v>
      </c>
    </row>
    <row r="87" spans="1:10">
      <c r="A87" s="1" t="s">
        <v>374</v>
      </c>
      <c r="B87" s="2">
        <v>40745</v>
      </c>
      <c r="C87" s="1" t="s">
        <v>308</v>
      </c>
      <c r="D87" s="1" t="s">
        <v>13</v>
      </c>
      <c r="E87">
        <v>4.4318358293453031</v>
      </c>
      <c r="F87" s="1">
        <v>35.955738067626953</v>
      </c>
      <c r="G87" s="1">
        <v>44.644298553466797</v>
      </c>
      <c r="H87" s="1">
        <v>38.172550201416016</v>
      </c>
      <c r="I87">
        <f t="shared" si="2"/>
        <v>7.5115861514327177E-3</v>
      </c>
      <c r="J87">
        <f t="shared" si="3"/>
        <v>1.1201643019866944E-2</v>
      </c>
    </row>
    <row r="88" spans="1:10">
      <c r="A88" s="1" t="s">
        <v>367</v>
      </c>
      <c r="B88" s="2">
        <v>40745</v>
      </c>
      <c r="C88" s="1" t="s">
        <v>306</v>
      </c>
      <c r="D88" s="1" t="s">
        <v>13</v>
      </c>
      <c r="E88">
        <v>5.8188527896256721</v>
      </c>
      <c r="F88" s="1">
        <v>32.497814178466797</v>
      </c>
      <c r="G88" s="1">
        <v>49.956169128417969</v>
      </c>
      <c r="H88" s="1">
        <v>620.6683349609375</v>
      </c>
      <c r="I88">
        <f t="shared" si="2"/>
        <v>9.8624623552977502E-3</v>
      </c>
      <c r="J88">
        <f t="shared" si="3"/>
        <v>1.3735150267791749E-2</v>
      </c>
    </row>
    <row r="89" spans="1:10">
      <c r="A89" s="1" t="s">
        <v>373</v>
      </c>
      <c r="B89" s="2">
        <v>40745</v>
      </c>
      <c r="C89" s="1" t="s">
        <v>306</v>
      </c>
      <c r="D89" s="1" t="s">
        <v>13</v>
      </c>
      <c r="E89">
        <v>7.3134527396275342</v>
      </c>
      <c r="F89" s="1">
        <v>35.504669189453125</v>
      </c>
      <c r="G89" s="1">
        <v>45.641464233398438</v>
      </c>
      <c r="H89" s="1">
        <v>1330.2891845703125</v>
      </c>
      <c r="I89">
        <f t="shared" si="2"/>
        <v>1.2395682609538194E-2</v>
      </c>
      <c r="J89">
        <f t="shared" si="3"/>
        <v>1.902350547973633E-2</v>
      </c>
    </row>
    <row r="90" spans="1:10">
      <c r="A90" s="1" t="s">
        <v>369</v>
      </c>
      <c r="B90" s="2">
        <v>40745</v>
      </c>
      <c r="C90" s="1" t="s">
        <v>306</v>
      </c>
      <c r="D90" s="1" t="s">
        <v>13</v>
      </c>
      <c r="E90">
        <v>8.8795280817394051</v>
      </c>
      <c r="F90" s="1">
        <v>35.200447082519531</v>
      </c>
      <c r="G90" s="1">
        <v>48.070201873779297</v>
      </c>
      <c r="H90" s="1">
        <v>1209.5791015625</v>
      </c>
      <c r="I90">
        <f t="shared" si="2"/>
        <v>1.5050047596168485E-2</v>
      </c>
      <c r="J90">
        <f t="shared" si="3"/>
        <v>1.8187143625793455E-2</v>
      </c>
    </row>
    <row r="91" spans="1:10">
      <c r="A91" s="1" t="s">
        <v>371</v>
      </c>
      <c r="B91" s="2">
        <v>40745</v>
      </c>
      <c r="C91" s="1" t="s">
        <v>306</v>
      </c>
      <c r="D91" s="1" t="s">
        <v>13</v>
      </c>
      <c r="E91">
        <v>9.1357530709223767</v>
      </c>
      <c r="F91" s="1">
        <v>35.642364501953125</v>
      </c>
      <c r="G91" s="1">
        <v>48.005802154541016</v>
      </c>
      <c r="H91" s="1">
        <v>1051.789794921875</v>
      </c>
      <c r="I91">
        <f t="shared" si="2"/>
        <v>1.5484327238851486E-2</v>
      </c>
      <c r="J91">
        <f t="shared" si="3"/>
        <v>1.7349946309814453E-2</v>
      </c>
    </row>
    <row r="92" spans="1:10">
      <c r="A92" s="1" t="s">
        <v>519</v>
      </c>
      <c r="B92" s="2">
        <v>40814</v>
      </c>
      <c r="C92" s="1" t="s">
        <v>308</v>
      </c>
      <c r="D92" s="1" t="s">
        <v>13</v>
      </c>
      <c r="E92">
        <v>2.1977935571525409</v>
      </c>
      <c r="F92" s="1">
        <v>31.634300231933594</v>
      </c>
      <c r="G92" s="1">
        <v>33.795578002929688</v>
      </c>
      <c r="H92" s="1">
        <v>17.213638305664062</v>
      </c>
      <c r="I92">
        <f t="shared" si="2"/>
        <v>3.7250738256822732E-3</v>
      </c>
      <c r="J92">
        <f t="shared" si="3"/>
        <v>9.754497582702637E-3</v>
      </c>
    </row>
    <row r="93" spans="1:10">
      <c r="A93" s="1" t="s">
        <v>530</v>
      </c>
      <c r="B93" s="2">
        <v>40814</v>
      </c>
      <c r="C93" s="1" t="s">
        <v>308</v>
      </c>
      <c r="D93" s="1" t="s">
        <v>13</v>
      </c>
      <c r="E93">
        <v>3.4160509126151917</v>
      </c>
      <c r="F93" s="1">
        <v>32.514217376708984</v>
      </c>
      <c r="G93" s="1">
        <v>38.639476776123047</v>
      </c>
      <c r="H93" s="1">
        <v>15.521709442138672</v>
      </c>
      <c r="I93">
        <f t="shared" si="2"/>
        <v>5.7899168010426974E-3</v>
      </c>
      <c r="J93">
        <f t="shared" si="3"/>
        <v>1.0012450030059815E-2</v>
      </c>
    </row>
    <row r="94" spans="1:10">
      <c r="A94" s="1" t="s">
        <v>517</v>
      </c>
      <c r="B94" s="2">
        <v>40814</v>
      </c>
      <c r="C94" s="1" t="s">
        <v>516</v>
      </c>
      <c r="D94" s="1" t="s">
        <v>13</v>
      </c>
      <c r="E94">
        <v>6.2191179654533606</v>
      </c>
      <c r="F94" s="1">
        <v>29.267951965332031</v>
      </c>
      <c r="G94" s="1">
        <v>38.092899322509766</v>
      </c>
      <c r="H94" s="1">
        <v>57.860931396484375</v>
      </c>
      <c r="I94">
        <f t="shared" si="2"/>
        <v>1.0540877907548069E-2</v>
      </c>
      <c r="J94">
        <f t="shared" si="3"/>
        <v>9.2831486868286128E-3</v>
      </c>
    </row>
    <row r="95" spans="1:10">
      <c r="A95" s="1" t="s">
        <v>531</v>
      </c>
      <c r="B95" s="2">
        <v>40814</v>
      </c>
      <c r="C95" s="1" t="s">
        <v>516</v>
      </c>
      <c r="D95" s="1" t="s">
        <v>13</v>
      </c>
      <c r="E95">
        <v>7.7724048467449345</v>
      </c>
      <c r="F95" s="1">
        <v>32.940452575683594</v>
      </c>
      <c r="G95" s="1">
        <v>38.245941162109375</v>
      </c>
      <c r="H95" s="1">
        <v>567.56085205078125</v>
      </c>
      <c r="I95">
        <f t="shared" si="2"/>
        <v>1.3173567536855823E-2</v>
      </c>
      <c r="J95">
        <f t="shared" si="3"/>
        <v>1.3543012884216308E-2</v>
      </c>
    </row>
    <row r="96" spans="1:10">
      <c r="A96" s="1" t="s">
        <v>518</v>
      </c>
      <c r="B96" s="2">
        <v>40814</v>
      </c>
      <c r="C96" s="1" t="s">
        <v>306</v>
      </c>
      <c r="D96" s="1" t="s">
        <v>13</v>
      </c>
      <c r="E96">
        <v>8.238398156199171</v>
      </c>
      <c r="F96" s="1">
        <v>31.391023635864258</v>
      </c>
      <c r="G96" s="1">
        <v>34.193157196044922</v>
      </c>
      <c r="H96" s="1">
        <v>940.4107666015625</v>
      </c>
      <c r="I96">
        <f t="shared" si="2"/>
        <v>1.3963386705422324E-2</v>
      </c>
      <c r="J96">
        <f t="shared" si="3"/>
        <v>1.5367192531204223E-2</v>
      </c>
    </row>
    <row r="97" spans="1:10">
      <c r="A97" s="1" t="s">
        <v>532</v>
      </c>
      <c r="B97" s="2">
        <v>40814</v>
      </c>
      <c r="C97" s="1" t="s">
        <v>306</v>
      </c>
      <c r="D97" s="1" t="s">
        <v>13</v>
      </c>
      <c r="E97">
        <v>12.741723538618302</v>
      </c>
      <c r="F97" s="1">
        <v>33.380565643310547</v>
      </c>
      <c r="G97" s="1">
        <v>37.624317169189453</v>
      </c>
      <c r="H97" s="1">
        <v>1242.714111328125</v>
      </c>
      <c r="I97">
        <f t="shared" si="2"/>
        <v>2.1596141590878481E-2</v>
      </c>
      <c r="J97">
        <f t="shared" si="3"/>
        <v>1.7836191446990966E-2</v>
      </c>
    </row>
    <row r="98" spans="1:10">
      <c r="A98" s="1" t="s">
        <v>12</v>
      </c>
      <c r="B98" s="2">
        <v>40861</v>
      </c>
      <c r="C98" s="1" t="s">
        <v>9</v>
      </c>
      <c r="D98" s="1" t="s">
        <v>13</v>
      </c>
      <c r="E98">
        <v>9.9630848078585174E-2</v>
      </c>
      <c r="F98" s="1">
        <v>26.820888519287109</v>
      </c>
      <c r="G98" s="1">
        <v>55.245018005371094</v>
      </c>
      <c r="H98" s="1">
        <v>8.8585777282714844</v>
      </c>
      <c r="I98">
        <f t="shared" si="2"/>
        <v>1.6886584420099183E-4</v>
      </c>
      <c r="J98">
        <f t="shared" si="3"/>
        <v>8.2349398371887213E-3</v>
      </c>
    </row>
    <row r="99" spans="1:10">
      <c r="A99" s="1" t="s">
        <v>59</v>
      </c>
      <c r="B99" s="2">
        <v>40861</v>
      </c>
      <c r="C99" s="1" t="s">
        <v>57</v>
      </c>
      <c r="D99" s="1" t="s">
        <v>13</v>
      </c>
      <c r="E99">
        <v>0.59952913770898641</v>
      </c>
      <c r="F99" s="1">
        <v>19.489299774169922</v>
      </c>
      <c r="G99" s="1">
        <v>50.708465576171875</v>
      </c>
      <c r="H99" s="1">
        <v>13.580348968505859</v>
      </c>
      <c r="I99">
        <f t="shared" si="2"/>
        <v>1.0161510808626888E-3</v>
      </c>
      <c r="J99">
        <f t="shared" si="3"/>
        <v>6.0278913807678223E-3</v>
      </c>
    </row>
    <row r="100" spans="1:10">
      <c r="A100" s="1" t="s">
        <v>62</v>
      </c>
      <c r="B100" s="2">
        <v>40861</v>
      </c>
      <c r="C100" s="1" t="s">
        <v>57</v>
      </c>
      <c r="D100" s="1" t="s">
        <v>13</v>
      </c>
      <c r="E100">
        <v>0.81435387587223895</v>
      </c>
      <c r="F100" s="1">
        <v>26.564115524291992</v>
      </c>
      <c r="G100" s="1">
        <v>54.578941345214844</v>
      </c>
      <c r="H100" s="1">
        <v>14.337553024291992</v>
      </c>
      <c r="I100">
        <f t="shared" si="2"/>
        <v>1.380260806563117E-3</v>
      </c>
      <c r="J100">
        <f t="shared" si="3"/>
        <v>8.190374561538696E-3</v>
      </c>
    </row>
    <row r="101" spans="1:10">
      <c r="A101" s="1" t="s">
        <v>58</v>
      </c>
      <c r="B101" s="2">
        <v>40861</v>
      </c>
      <c r="C101" s="1" t="s">
        <v>57</v>
      </c>
      <c r="D101" s="1" t="s">
        <v>13</v>
      </c>
      <c r="E101">
        <v>1.4297884924895963</v>
      </c>
      <c r="F101" s="1">
        <v>19.466468811035156</v>
      </c>
      <c r="G101" s="1">
        <v>51.112201690673828</v>
      </c>
      <c r="H101" s="1">
        <v>12.515390396118164</v>
      </c>
      <c r="I101">
        <f t="shared" si="2"/>
        <v>2.423370326253553E-3</v>
      </c>
      <c r="J101">
        <f t="shared" si="3"/>
        <v>6.0143677922058101E-3</v>
      </c>
    </row>
    <row r="102" spans="1:10">
      <c r="A102" s="1" t="s">
        <v>214</v>
      </c>
      <c r="B102" s="2">
        <v>40861</v>
      </c>
      <c r="C102" s="1" t="s">
        <v>215</v>
      </c>
      <c r="D102" s="1" t="s">
        <v>13</v>
      </c>
      <c r="E102">
        <v>1.5265272533802834</v>
      </c>
      <c r="F102" s="1">
        <v>16.391044616699219</v>
      </c>
      <c r="G102" s="1">
        <v>49.542072296142578</v>
      </c>
      <c r="H102" s="1">
        <v>122.41884613037109</v>
      </c>
      <c r="I102">
        <f t="shared" si="2"/>
        <v>2.5873343277631922E-3</v>
      </c>
      <c r="J102">
        <f t="shared" si="3"/>
        <v>5.7533687002563477E-3</v>
      </c>
    </row>
    <row r="103" spans="1:10">
      <c r="A103" s="1" t="s">
        <v>119</v>
      </c>
      <c r="B103" s="2">
        <v>40861</v>
      </c>
      <c r="C103" s="1" t="s">
        <v>117</v>
      </c>
      <c r="D103" s="1" t="s">
        <v>13</v>
      </c>
      <c r="E103">
        <v>2.301612019341805</v>
      </c>
      <c r="F103" s="1">
        <v>19.556251525878906</v>
      </c>
      <c r="G103" s="1">
        <v>50.4931640625</v>
      </c>
      <c r="H103" s="1">
        <v>1115.630126953125</v>
      </c>
      <c r="I103">
        <f t="shared" si="2"/>
        <v>3.9010373209183136E-3</v>
      </c>
      <c r="J103">
        <f t="shared" si="3"/>
        <v>1.2836938297424317E-2</v>
      </c>
    </row>
    <row r="104" spans="1:10">
      <c r="A104" s="1" t="s">
        <v>56</v>
      </c>
      <c r="B104" s="2">
        <v>40861</v>
      </c>
      <c r="C104" s="1" t="s">
        <v>57</v>
      </c>
      <c r="D104" s="1" t="s">
        <v>13</v>
      </c>
      <c r="E104">
        <v>2.6483336065430123</v>
      </c>
      <c r="F104" s="1">
        <v>16.131433486938477</v>
      </c>
      <c r="G104" s="1">
        <v>49.791999816894531</v>
      </c>
      <c r="H104" s="1">
        <v>4.4759573936462402</v>
      </c>
      <c r="I104">
        <f t="shared" si="2"/>
        <v>4.4887010280390046E-3</v>
      </c>
      <c r="J104">
        <f t="shared" si="3"/>
        <v>4.9476591110610962E-3</v>
      </c>
    </row>
    <row r="105" spans="1:10">
      <c r="A105" s="1" t="s">
        <v>118</v>
      </c>
      <c r="B105" s="2">
        <v>40861</v>
      </c>
      <c r="C105" s="1" t="s">
        <v>117</v>
      </c>
      <c r="D105" s="1" t="s">
        <v>13</v>
      </c>
      <c r="E105">
        <v>2.7022622269534828</v>
      </c>
      <c r="F105" s="1">
        <v>19.387050628662109</v>
      </c>
      <c r="G105" s="1">
        <v>51.249977111816406</v>
      </c>
      <c r="H105" s="1">
        <v>735.15411376953125</v>
      </c>
      <c r="I105">
        <f t="shared" si="2"/>
        <v>4.5801054694126824E-3</v>
      </c>
      <c r="J105">
        <f t="shared" si="3"/>
        <v>1.0441599782562256E-2</v>
      </c>
    </row>
    <row r="106" spans="1:10">
      <c r="A106" s="1" t="s">
        <v>176</v>
      </c>
      <c r="B106" s="2">
        <v>40861</v>
      </c>
      <c r="C106" s="1" t="s">
        <v>175</v>
      </c>
      <c r="D106" s="1" t="s">
        <v>13</v>
      </c>
      <c r="E106">
        <v>2.7787267350276954</v>
      </c>
      <c r="F106" s="1">
        <v>19.347770690917969</v>
      </c>
      <c r="G106" s="1">
        <v>51.296165466308594</v>
      </c>
      <c r="H106" s="1">
        <v>1299.3438720703125</v>
      </c>
      <c r="I106">
        <f t="shared" si="2"/>
        <v>4.7097063305554156E-3</v>
      </c>
      <c r="J106">
        <f t="shared" si="3"/>
        <v>1.3905028312683105E-2</v>
      </c>
    </row>
    <row r="107" spans="1:10">
      <c r="A107" s="1" t="s">
        <v>122</v>
      </c>
      <c r="B107" s="2">
        <v>40861</v>
      </c>
      <c r="C107" s="1" t="s">
        <v>117</v>
      </c>
      <c r="D107" s="1" t="s">
        <v>13</v>
      </c>
      <c r="E107">
        <v>2.8115550999202319</v>
      </c>
      <c r="F107" s="1">
        <v>26.397333145141602</v>
      </c>
      <c r="G107" s="1">
        <v>53.774208068847656</v>
      </c>
      <c r="H107" s="1">
        <v>95.525398254394531</v>
      </c>
      <c r="I107">
        <f t="shared" si="2"/>
        <v>4.765347626983444E-3</v>
      </c>
      <c r="J107">
        <f t="shared" si="3"/>
        <v>8.6396230625152576E-3</v>
      </c>
    </row>
    <row r="108" spans="1:10">
      <c r="A108" s="1" t="s">
        <v>216</v>
      </c>
      <c r="B108" s="2">
        <v>40861</v>
      </c>
      <c r="C108" s="1" t="s">
        <v>215</v>
      </c>
      <c r="D108" s="1" t="s">
        <v>13</v>
      </c>
      <c r="E108">
        <v>2.8605309586211636</v>
      </c>
      <c r="F108" s="1">
        <v>19.409692764282227</v>
      </c>
      <c r="G108" s="1">
        <v>51.076469421386719</v>
      </c>
      <c r="H108" s="1">
        <v>1304.404296875</v>
      </c>
      <c r="I108">
        <f t="shared" si="2"/>
        <v>4.8483575569850234E-3</v>
      </c>
      <c r="J108">
        <f t="shared" si="3"/>
        <v>1.395508676185608E-2</v>
      </c>
    </row>
    <row r="109" spans="1:10">
      <c r="A109" s="1" t="s">
        <v>48</v>
      </c>
      <c r="B109" s="2">
        <v>40861</v>
      </c>
      <c r="C109" s="1" t="s">
        <v>49</v>
      </c>
      <c r="D109" s="1" t="s">
        <v>13</v>
      </c>
      <c r="E109">
        <v>3.5900403085075578</v>
      </c>
      <c r="F109" s="1">
        <v>15.494422912597656</v>
      </c>
      <c r="G109" s="1">
        <v>51.105587005615234</v>
      </c>
      <c r="H109" s="1">
        <v>1.7293856143951416</v>
      </c>
      <c r="I109">
        <f t="shared" si="2"/>
        <v>6.0848140822162E-3</v>
      </c>
      <c r="J109">
        <f t="shared" si="3"/>
        <v>4.7364520037269583E-3</v>
      </c>
    </row>
    <row r="110" spans="1:10">
      <c r="A110" s="1" t="s">
        <v>174</v>
      </c>
      <c r="B110" s="2">
        <v>40861</v>
      </c>
      <c r="C110" s="1" t="s">
        <v>175</v>
      </c>
      <c r="D110" s="1" t="s">
        <v>13</v>
      </c>
      <c r="E110">
        <v>3.9897668484518407</v>
      </c>
      <c r="F110" s="1">
        <v>16.182453155517578</v>
      </c>
      <c r="G110" s="1">
        <v>49.848003387451172</v>
      </c>
      <c r="H110" s="1">
        <v>96.465087890625</v>
      </c>
      <c r="I110">
        <f t="shared" si="2"/>
        <v>6.7623166922912564E-3</v>
      </c>
      <c r="J110">
        <f t="shared" si="3"/>
        <v>5.529873153839111E-3</v>
      </c>
    </row>
    <row r="111" spans="1:10">
      <c r="A111" s="1" t="s">
        <v>211</v>
      </c>
      <c r="B111" s="2">
        <v>40861</v>
      </c>
      <c r="C111" s="1" t="s">
        <v>212</v>
      </c>
      <c r="D111" s="1" t="s">
        <v>13</v>
      </c>
      <c r="E111">
        <v>4.1003249861215778</v>
      </c>
      <c r="F111" s="1">
        <v>15.762275695800781</v>
      </c>
      <c r="G111" s="1">
        <v>50.451236724853516</v>
      </c>
      <c r="H111" s="1">
        <v>103.42575836181641</v>
      </c>
      <c r="I111">
        <f t="shared" si="2"/>
        <v>6.9497033663077591E-3</v>
      </c>
      <c r="J111">
        <f t="shared" si="3"/>
        <v>5.4445967587280269E-3</v>
      </c>
    </row>
    <row r="112" spans="1:10">
      <c r="A112" s="1" t="s">
        <v>116</v>
      </c>
      <c r="B112" s="2">
        <v>40861</v>
      </c>
      <c r="C112" s="1" t="s">
        <v>117</v>
      </c>
      <c r="D112" s="1" t="s">
        <v>13</v>
      </c>
      <c r="E112">
        <v>4.267423129132121</v>
      </c>
      <c r="F112" s="1">
        <v>16.149019241333008</v>
      </c>
      <c r="G112" s="1">
        <v>49.851978302001953</v>
      </c>
      <c r="H112" s="1">
        <v>22.701860427856445</v>
      </c>
      <c r="I112">
        <f t="shared" si="2"/>
        <v>7.232920557851053E-3</v>
      </c>
      <c r="J112">
        <f t="shared" si="3"/>
        <v>5.0652943288421633E-3</v>
      </c>
    </row>
    <row r="113" spans="1:10">
      <c r="A113" s="1" t="s">
        <v>168</v>
      </c>
      <c r="B113" s="2">
        <v>40861</v>
      </c>
      <c r="C113" s="1" t="s">
        <v>167</v>
      </c>
      <c r="D113" s="1" t="s">
        <v>13</v>
      </c>
      <c r="E113">
        <v>4.4212566793319814</v>
      </c>
      <c r="F113" s="1">
        <v>19.690706253051758</v>
      </c>
      <c r="G113" s="1">
        <v>50.046379089355469</v>
      </c>
      <c r="H113" s="1">
        <v>749.89990234375</v>
      </c>
      <c r="I113">
        <f t="shared" si="2"/>
        <v>7.4936553886982742E-3</v>
      </c>
      <c r="J113">
        <f t="shared" si="3"/>
        <v>1.0625048805618285E-2</v>
      </c>
    </row>
    <row r="114" spans="1:10">
      <c r="A114" s="1" t="s">
        <v>234</v>
      </c>
      <c r="B114" s="2">
        <v>40861</v>
      </c>
      <c r="C114" s="1" t="s">
        <v>235</v>
      </c>
      <c r="D114" s="1" t="s">
        <v>13</v>
      </c>
      <c r="E114">
        <v>4.5851040273492671</v>
      </c>
      <c r="F114" s="1">
        <v>19.549873352050781</v>
      </c>
      <c r="G114" s="1">
        <v>50.575359344482422</v>
      </c>
      <c r="H114" s="1">
        <v>1289.9759521484375</v>
      </c>
      <c r="I114">
        <f t="shared" si="2"/>
        <v>7.7713627582190973E-3</v>
      </c>
      <c r="J114">
        <f t="shared" si="3"/>
        <v>1.3908963237609862E-2</v>
      </c>
    </row>
    <row r="115" spans="1:10">
      <c r="A115" s="1" t="s">
        <v>177</v>
      </c>
      <c r="B115" s="2">
        <v>40861</v>
      </c>
      <c r="C115" s="1" t="s">
        <v>175</v>
      </c>
      <c r="D115" s="1" t="s">
        <v>13</v>
      </c>
      <c r="E115">
        <v>4.8536963466589054</v>
      </c>
      <c r="F115" s="1">
        <v>26.498207092285156</v>
      </c>
      <c r="G115" s="1">
        <v>52.274059295654297</v>
      </c>
      <c r="H115" s="1">
        <v>91.79974365234375</v>
      </c>
      <c r="I115">
        <f t="shared" si="2"/>
        <v>8.2266039773879751E-3</v>
      </c>
      <c r="J115">
        <f t="shared" si="3"/>
        <v>8.6474395840454108E-3</v>
      </c>
    </row>
    <row r="116" spans="1:10">
      <c r="A116" s="1" t="s">
        <v>114</v>
      </c>
      <c r="B116" s="2">
        <v>40861</v>
      </c>
      <c r="C116" s="1" t="s">
        <v>115</v>
      </c>
      <c r="D116" s="1" t="s">
        <v>13</v>
      </c>
      <c r="E116">
        <v>5.0862841946299326</v>
      </c>
      <c r="F116" s="1">
        <v>15.523190498352051</v>
      </c>
      <c r="G116" s="1">
        <v>51.030464172363281</v>
      </c>
      <c r="H116" s="1">
        <v>6.028773307800293</v>
      </c>
      <c r="I116">
        <f t="shared" si="2"/>
        <v>8.6208206688642916E-3</v>
      </c>
      <c r="J116">
        <f t="shared" si="3"/>
        <v>4.7717103455734251E-3</v>
      </c>
    </row>
    <row r="117" spans="1:10">
      <c r="A117" s="1" t="s">
        <v>166</v>
      </c>
      <c r="B117" s="2">
        <v>40861</v>
      </c>
      <c r="C117" s="1" t="s">
        <v>167</v>
      </c>
      <c r="D117" s="1" t="s">
        <v>13</v>
      </c>
      <c r="E117">
        <v>6.8416678198364229</v>
      </c>
      <c r="F117" s="1">
        <v>15.608952522277832</v>
      </c>
      <c r="G117" s="1">
        <v>50.813636779785156</v>
      </c>
      <c r="H117" s="1">
        <v>16.413393020629883</v>
      </c>
      <c r="I117">
        <f t="shared" si="2"/>
        <v>1.1596047152265124E-2</v>
      </c>
      <c r="J117">
        <f t="shared" si="3"/>
        <v>4.8618370203018183E-3</v>
      </c>
    </row>
    <row r="118" spans="1:10">
      <c r="A118" s="1" t="s">
        <v>50</v>
      </c>
      <c r="B118" s="2">
        <v>40875</v>
      </c>
      <c r="C118" s="1" t="s">
        <v>49</v>
      </c>
      <c r="D118" s="1" t="s">
        <v>13</v>
      </c>
      <c r="E118">
        <v>0.19634931912848966</v>
      </c>
      <c r="F118" s="1">
        <v>21.435287475585938</v>
      </c>
      <c r="G118" s="1">
        <v>51.729118347167969</v>
      </c>
      <c r="H118" s="1">
        <v>16.84130859375</v>
      </c>
      <c r="I118">
        <f t="shared" si="2"/>
        <v>3.3279545614998247E-4</v>
      </c>
      <c r="J118">
        <f t="shared" si="3"/>
        <v>6.6415051409912107E-3</v>
      </c>
    </row>
    <row r="119" spans="1:10">
      <c r="A119" s="1" t="s">
        <v>123</v>
      </c>
      <c r="B119" s="2">
        <v>40875</v>
      </c>
      <c r="C119" s="1" t="s">
        <v>117</v>
      </c>
      <c r="D119" s="1" t="s">
        <v>13</v>
      </c>
      <c r="E119">
        <v>0.35286892880593496</v>
      </c>
      <c r="F119" s="1">
        <v>17.132186889648438</v>
      </c>
      <c r="G119" s="1">
        <v>47.90728759765625</v>
      </c>
      <c r="H119" s="1">
        <v>77.964179992675781</v>
      </c>
      <c r="I119">
        <f t="shared" si="2"/>
        <v>5.9808293017955089E-4</v>
      </c>
      <c r="J119">
        <f t="shared" si="3"/>
        <v>5.7055763500976561E-3</v>
      </c>
    </row>
    <row r="120" spans="1:10">
      <c r="A120" s="1" t="s">
        <v>129</v>
      </c>
      <c r="B120" s="2">
        <v>40875</v>
      </c>
      <c r="C120" s="1" t="s">
        <v>117</v>
      </c>
      <c r="D120" s="1" t="s">
        <v>13</v>
      </c>
      <c r="E120">
        <v>0.36870734295231616</v>
      </c>
      <c r="F120" s="1">
        <v>21.481193542480469</v>
      </c>
      <c r="G120" s="1">
        <v>50.646709442138672</v>
      </c>
      <c r="H120" s="1">
        <v>64.062507629394531</v>
      </c>
      <c r="I120">
        <f t="shared" si="2"/>
        <v>6.2492769991917996E-4</v>
      </c>
      <c r="J120">
        <f t="shared" si="3"/>
        <v>6.9463890774536128E-3</v>
      </c>
    </row>
    <row r="121" spans="1:10">
      <c r="A121" s="1" t="s">
        <v>63</v>
      </c>
      <c r="B121" s="2">
        <v>40875</v>
      </c>
      <c r="C121" s="1" t="s">
        <v>57</v>
      </c>
      <c r="D121" s="1" t="s">
        <v>13</v>
      </c>
      <c r="E121">
        <v>0.59997922583457386</v>
      </c>
      <c r="F121" s="1">
        <v>17.171117782592773</v>
      </c>
      <c r="G121" s="1">
        <v>47.790477752685547</v>
      </c>
      <c r="H121" s="1">
        <v>37.798355102539062</v>
      </c>
      <c r="I121">
        <f t="shared" si="2"/>
        <v>1.0169139420924981E-3</v>
      </c>
      <c r="J121">
        <f t="shared" si="3"/>
        <v>5.4700287911224367E-3</v>
      </c>
    </row>
    <row r="122" spans="1:10">
      <c r="A122" s="1" t="s">
        <v>66</v>
      </c>
      <c r="B122" s="2">
        <v>40875</v>
      </c>
      <c r="C122" s="1" t="s">
        <v>57</v>
      </c>
      <c r="D122" s="1" t="s">
        <v>13</v>
      </c>
      <c r="E122">
        <v>0.68215052224038397</v>
      </c>
      <c r="F122" s="1">
        <v>18.689594268798828</v>
      </c>
      <c r="G122" s="1">
        <v>52.441242218017578</v>
      </c>
      <c r="H122" s="1">
        <v>63.619045257568359</v>
      </c>
      <c r="I122">
        <f t="shared" si="2"/>
        <v>1.1561873258311593E-3</v>
      </c>
      <c r="J122">
        <f t="shared" si="3"/>
        <v>6.0922195707702638E-3</v>
      </c>
    </row>
    <row r="123" spans="1:10">
      <c r="A123" s="1" t="s">
        <v>51</v>
      </c>
      <c r="B123" s="2">
        <v>40875</v>
      </c>
      <c r="C123" s="1" t="s">
        <v>49</v>
      </c>
      <c r="D123" s="1" t="s">
        <v>13</v>
      </c>
      <c r="E123">
        <v>0.78637099944330036</v>
      </c>
      <c r="F123" s="1">
        <v>26.350492477416992</v>
      </c>
      <c r="G123" s="1">
        <v>35.542789459228516</v>
      </c>
      <c r="H123" s="1">
        <v>64.696090698242188</v>
      </c>
      <c r="I123">
        <f t="shared" si="2"/>
        <v>1.3328322024462719E-3</v>
      </c>
      <c r="J123">
        <f t="shared" si="3"/>
        <v>8.4354281243133548E-3</v>
      </c>
    </row>
    <row r="124" spans="1:10">
      <c r="A124" s="1" t="s">
        <v>14</v>
      </c>
      <c r="B124" s="2">
        <v>40875</v>
      </c>
      <c r="C124" s="1" t="s">
        <v>9</v>
      </c>
      <c r="D124" s="1" t="s">
        <v>13</v>
      </c>
      <c r="E124">
        <v>0.78999022543330444</v>
      </c>
      <c r="F124" s="1">
        <v>17.280593872070312</v>
      </c>
      <c r="G124" s="1">
        <v>47.450942993164062</v>
      </c>
      <c r="H124" s="1">
        <v>16.277299880981445</v>
      </c>
      <c r="I124">
        <f t="shared" si="2"/>
        <v>1.3389664837852619E-3</v>
      </c>
      <c r="J124">
        <f t="shared" si="3"/>
        <v>5.3708492982482911E-3</v>
      </c>
    </row>
    <row r="125" spans="1:10">
      <c r="A125" s="1" t="s">
        <v>180</v>
      </c>
      <c r="B125" s="2">
        <v>40875</v>
      </c>
      <c r="C125" s="1" t="s">
        <v>175</v>
      </c>
      <c r="D125" s="1" t="s">
        <v>13</v>
      </c>
      <c r="E125">
        <v>1.4407523660227448</v>
      </c>
      <c r="F125" s="1">
        <v>21.612890243530273</v>
      </c>
      <c r="G125" s="1">
        <v>49.725933074951172</v>
      </c>
      <c r="H125" s="1">
        <v>639.52447509765625</v>
      </c>
      <c r="I125">
        <f t="shared" si="2"/>
        <v>2.4419531627504153E-3</v>
      </c>
      <c r="J125">
        <f t="shared" si="3"/>
        <v>1.0531402290878296E-2</v>
      </c>
    </row>
    <row r="126" spans="1:10">
      <c r="A126" s="1" t="s">
        <v>126</v>
      </c>
      <c r="B126" s="2">
        <v>40875</v>
      </c>
      <c r="C126" s="1" t="s">
        <v>117</v>
      </c>
      <c r="D126" s="1" t="s">
        <v>13</v>
      </c>
      <c r="E126">
        <v>1.7626770375966549</v>
      </c>
      <c r="F126" s="1">
        <v>18.686452865600586</v>
      </c>
      <c r="G126" s="1">
        <v>52.410457611083984</v>
      </c>
      <c r="H126" s="1">
        <v>117.020751953125</v>
      </c>
      <c r="I126">
        <f t="shared" si="2"/>
        <v>2.9875881993163649E-3</v>
      </c>
      <c r="J126">
        <f t="shared" si="3"/>
        <v>6.4202159560394281E-3</v>
      </c>
    </row>
    <row r="127" spans="1:10">
      <c r="A127" s="1" t="s">
        <v>72</v>
      </c>
      <c r="B127" s="2">
        <v>40875</v>
      </c>
      <c r="C127" s="1" t="s">
        <v>57</v>
      </c>
      <c r="D127" s="1" t="s">
        <v>13</v>
      </c>
      <c r="E127">
        <v>2.2118138574308124</v>
      </c>
      <c r="F127" s="1">
        <v>26.665727615356445</v>
      </c>
      <c r="G127" s="1">
        <v>34.903770446777344</v>
      </c>
      <c r="H127" s="1">
        <v>162.19778442382812</v>
      </c>
      <c r="I127">
        <f t="shared" si="2"/>
        <v>3.7488370464929025E-3</v>
      </c>
      <c r="J127">
        <f t="shared" si="3"/>
        <v>9.1321852747344966E-3</v>
      </c>
    </row>
    <row r="128" spans="1:10">
      <c r="A128" s="1" t="s">
        <v>170</v>
      </c>
      <c r="B128" s="2">
        <v>40875</v>
      </c>
      <c r="C128" s="1" t="s">
        <v>167</v>
      </c>
      <c r="D128" s="1" t="s">
        <v>13</v>
      </c>
      <c r="E128">
        <v>2.4608138819302918</v>
      </c>
      <c r="F128" s="1">
        <v>18.799762725830078</v>
      </c>
      <c r="G128" s="1">
        <v>51.996730804443359</v>
      </c>
      <c r="H128" s="1">
        <v>145.90696716308594</v>
      </c>
      <c r="I128">
        <f t="shared" si="2"/>
        <v>4.170870986322529E-3</v>
      </c>
      <c r="J128">
        <f t="shared" si="3"/>
        <v>6.6327145491027828E-3</v>
      </c>
    </row>
    <row r="129" spans="1:10">
      <c r="A129" s="1" t="s">
        <v>217</v>
      </c>
      <c r="B129" s="2">
        <v>40875</v>
      </c>
      <c r="C129" s="1" t="s">
        <v>215</v>
      </c>
      <c r="D129" s="1" t="s">
        <v>13</v>
      </c>
      <c r="E129">
        <v>2.8756424208048523</v>
      </c>
      <c r="F129" s="1">
        <v>21.780668258666992</v>
      </c>
      <c r="G129" s="1">
        <v>48.497344970703125</v>
      </c>
      <c r="H129" s="1">
        <v>669.29925537109375</v>
      </c>
      <c r="I129">
        <f t="shared" si="2"/>
        <v>4.8739702047539872E-3</v>
      </c>
      <c r="J129">
        <f t="shared" si="3"/>
        <v>1.0765987231979371E-2</v>
      </c>
    </row>
    <row r="130" spans="1:10">
      <c r="A130" s="1" t="s">
        <v>231</v>
      </c>
      <c r="B130" s="2">
        <v>40875</v>
      </c>
      <c r="C130" s="1" t="s">
        <v>232</v>
      </c>
      <c r="D130" s="1" t="s">
        <v>13</v>
      </c>
      <c r="E130">
        <v>2.9323493137887877</v>
      </c>
      <c r="F130" s="1">
        <v>21.905038833618164</v>
      </c>
      <c r="G130" s="1">
        <v>47.444629669189453</v>
      </c>
      <c r="H130" s="1">
        <v>1120.6343994140625</v>
      </c>
      <c r="I130">
        <f t="shared" ref="I130:I193" si="4">(E130/10000)/0.059</f>
        <v>4.9700835826928611E-3</v>
      </c>
      <c r="J130">
        <f t="shared" si="3"/>
        <v>1.3584144744644165E-2</v>
      </c>
    </row>
    <row r="131" spans="1:10">
      <c r="A131" s="1" t="s">
        <v>133</v>
      </c>
      <c r="B131" s="2">
        <v>40875</v>
      </c>
      <c r="C131" s="1" t="s">
        <v>117</v>
      </c>
      <c r="D131" s="1" t="s">
        <v>13</v>
      </c>
      <c r="E131">
        <v>4.3772380860056179</v>
      </c>
      <c r="F131" s="1">
        <v>27.130474090576172</v>
      </c>
      <c r="G131" s="1">
        <v>33.970554351806641</v>
      </c>
      <c r="H131" s="1">
        <v>273.26644897460938</v>
      </c>
      <c r="I131">
        <f t="shared" si="4"/>
        <v>7.4190476033993528E-3</v>
      </c>
      <c r="J131">
        <f t="shared" ref="J131:J194" si="5">(0.000305*F131)+(0.00000616*H131)</f>
        <v>9.9581159233093266E-3</v>
      </c>
    </row>
    <row r="132" spans="1:10">
      <c r="A132" s="1" t="s">
        <v>184</v>
      </c>
      <c r="B132" s="2">
        <v>40875</v>
      </c>
      <c r="C132" s="1" t="s">
        <v>175</v>
      </c>
      <c r="D132" s="1" t="s">
        <v>13</v>
      </c>
      <c r="E132">
        <v>7.2058875572776815</v>
      </c>
      <c r="F132" s="1">
        <v>27.797555923461914</v>
      </c>
      <c r="G132" s="1">
        <v>32.706581115722656</v>
      </c>
      <c r="H132" s="1">
        <v>706.4022216796875</v>
      </c>
      <c r="I132">
        <f t="shared" si="4"/>
        <v>1.2213368741148612E-2</v>
      </c>
      <c r="J132">
        <f t="shared" si="5"/>
        <v>1.2829692242202758E-2</v>
      </c>
    </row>
    <row r="133" spans="1:10">
      <c r="A133" s="1" t="s">
        <v>31</v>
      </c>
      <c r="B133" s="2">
        <v>40920</v>
      </c>
      <c r="C133" s="1" t="s">
        <v>9</v>
      </c>
      <c r="D133" s="1" t="s">
        <v>13</v>
      </c>
      <c r="E133">
        <v>0.42861009487555235</v>
      </c>
      <c r="F133" s="1">
        <v>21.096529006958008</v>
      </c>
      <c r="G133" s="1">
        <v>28.198598861694336</v>
      </c>
      <c r="H133" s="1">
        <v>65.152641296386719</v>
      </c>
      <c r="I133">
        <f t="shared" si="4"/>
        <v>7.2645778792466498E-4</v>
      </c>
      <c r="J133">
        <f t="shared" si="5"/>
        <v>6.8357816175079345E-3</v>
      </c>
    </row>
    <row r="134" spans="1:10">
      <c r="A134" s="1" t="s">
        <v>54</v>
      </c>
      <c r="B134" s="2">
        <v>40920</v>
      </c>
      <c r="C134" s="1" t="s">
        <v>49</v>
      </c>
      <c r="D134" s="1" t="s">
        <v>13</v>
      </c>
      <c r="E134">
        <v>0.56186777285804401</v>
      </c>
      <c r="F134" s="1">
        <v>14.419921875</v>
      </c>
      <c r="G134" s="1">
        <v>34.854019165039062</v>
      </c>
      <c r="H134" s="1">
        <v>6.7654857635498047</v>
      </c>
      <c r="I134">
        <f t="shared" si="4"/>
        <v>9.5231825908143053E-4</v>
      </c>
      <c r="J134">
        <f t="shared" si="5"/>
        <v>4.4397515641784674E-3</v>
      </c>
    </row>
    <row r="135" spans="1:10">
      <c r="A135" s="1" t="s">
        <v>138</v>
      </c>
      <c r="B135" s="2">
        <v>40920</v>
      </c>
      <c r="C135" s="1">
        <v>150</v>
      </c>
      <c r="D135" s="1" t="s">
        <v>13</v>
      </c>
      <c r="E135">
        <v>0.78862480743159424</v>
      </c>
      <c r="F135" s="1">
        <v>14.614195823669434</v>
      </c>
      <c r="G135" s="1">
        <v>34.651260375976562</v>
      </c>
      <c r="H135" s="1">
        <v>80.700096130371094</v>
      </c>
      <c r="I135">
        <f t="shared" si="4"/>
        <v>1.336652215985753E-3</v>
      </c>
      <c r="J135">
        <f t="shared" si="5"/>
        <v>4.9544423183822631E-3</v>
      </c>
    </row>
    <row r="136" spans="1:10">
      <c r="A136" s="1" t="s">
        <v>52</v>
      </c>
      <c r="B136" s="2">
        <v>40920</v>
      </c>
      <c r="C136" s="1" t="s">
        <v>49</v>
      </c>
      <c r="D136" s="1" t="s">
        <v>13</v>
      </c>
      <c r="E136">
        <v>0.79407460255115003</v>
      </c>
      <c r="F136" s="1">
        <v>11.261431694030762</v>
      </c>
      <c r="G136" s="1">
        <v>27.609169006347656</v>
      </c>
      <c r="H136" s="1">
        <v>4.9783692359924316</v>
      </c>
      <c r="I136">
        <f t="shared" si="4"/>
        <v>1.3458891568663561E-3</v>
      </c>
      <c r="J136">
        <f t="shared" si="5"/>
        <v>3.4654034211730957E-3</v>
      </c>
    </row>
    <row r="137" spans="1:10">
      <c r="A137" s="1" t="s">
        <v>188</v>
      </c>
      <c r="B137" s="2">
        <v>40920</v>
      </c>
      <c r="C137" s="1" t="s">
        <v>175</v>
      </c>
      <c r="D137" s="1" t="s">
        <v>13</v>
      </c>
      <c r="E137">
        <v>0.84437673464499063</v>
      </c>
      <c r="F137" s="1">
        <v>14.966137886047363</v>
      </c>
      <c r="G137" s="1">
        <v>34.26141357421875</v>
      </c>
      <c r="H137" s="1">
        <v>104.3651123046875</v>
      </c>
      <c r="I137">
        <f t="shared" si="4"/>
        <v>1.4311470078728654E-3</v>
      </c>
      <c r="J137">
        <f t="shared" si="5"/>
        <v>5.2075611470413213E-3</v>
      </c>
    </row>
    <row r="138" spans="1:10">
      <c r="A138" s="1" t="s">
        <v>78</v>
      </c>
      <c r="B138" s="2">
        <v>40920</v>
      </c>
      <c r="C138" s="1" t="s">
        <v>57</v>
      </c>
      <c r="D138" s="1" t="s">
        <v>13</v>
      </c>
      <c r="E138">
        <v>0.85113416218208826</v>
      </c>
      <c r="F138" s="1">
        <v>14.305179595947266</v>
      </c>
      <c r="G138" s="1">
        <v>34.903491973876953</v>
      </c>
      <c r="H138" s="1">
        <v>18.948904037475586</v>
      </c>
      <c r="I138">
        <f t="shared" si="4"/>
        <v>1.4426002748848953E-3</v>
      </c>
      <c r="J138">
        <f t="shared" si="5"/>
        <v>4.4798050256347659E-3</v>
      </c>
    </row>
    <row r="139" spans="1:10">
      <c r="A139" s="1" t="s">
        <v>172</v>
      </c>
      <c r="B139" s="2">
        <v>40920</v>
      </c>
      <c r="C139" s="1" t="s">
        <v>167</v>
      </c>
      <c r="D139" s="1" t="s">
        <v>13</v>
      </c>
      <c r="E139">
        <v>0.95100283387031781</v>
      </c>
      <c r="F139" s="1">
        <v>14.804533958435059</v>
      </c>
      <c r="G139" s="1">
        <v>34.437534332275391</v>
      </c>
      <c r="H139" s="1">
        <v>82.491523742675781</v>
      </c>
      <c r="I139">
        <f t="shared" si="4"/>
        <v>1.6118692099496912E-3</v>
      </c>
      <c r="J139">
        <f t="shared" si="5"/>
        <v>5.0235306435775758E-3</v>
      </c>
    </row>
    <row r="140" spans="1:10">
      <c r="A140" s="1" t="s">
        <v>136</v>
      </c>
      <c r="B140" s="2">
        <v>40920</v>
      </c>
      <c r="C140" s="1" t="s">
        <v>117</v>
      </c>
      <c r="D140" s="1" t="s">
        <v>13</v>
      </c>
      <c r="E140">
        <v>1.0131119907007935</v>
      </c>
      <c r="F140" s="1">
        <v>11.664105415344238</v>
      </c>
      <c r="G140" s="1">
        <v>25.779664993286133</v>
      </c>
      <c r="H140" s="1">
        <v>106.24945831298828</v>
      </c>
      <c r="I140">
        <f t="shared" si="4"/>
        <v>1.7171389672894807E-3</v>
      </c>
      <c r="J140">
        <f t="shared" si="5"/>
        <v>4.2120488148880003E-3</v>
      </c>
    </row>
    <row r="141" spans="1:10">
      <c r="A141" s="1" t="s">
        <v>144</v>
      </c>
      <c r="B141" s="2">
        <v>40920</v>
      </c>
      <c r="C141" s="1" t="s">
        <v>117</v>
      </c>
      <c r="D141" s="1" t="s">
        <v>13</v>
      </c>
      <c r="E141">
        <v>1.055920228812077</v>
      </c>
      <c r="F141" s="1">
        <v>21.761085510253906</v>
      </c>
      <c r="G141" s="1">
        <v>27.683917999267578</v>
      </c>
      <c r="H141" s="1">
        <v>463.39840698242188</v>
      </c>
      <c r="I141">
        <f t="shared" si="4"/>
        <v>1.789695303071317E-3</v>
      </c>
      <c r="J141">
        <f t="shared" si="5"/>
        <v>9.4916652676391607E-3</v>
      </c>
    </row>
    <row r="142" spans="1:10">
      <c r="A142" s="1" t="s">
        <v>84</v>
      </c>
      <c r="B142" s="2">
        <v>40920</v>
      </c>
      <c r="C142" s="1" t="s">
        <v>57</v>
      </c>
      <c r="D142" s="1" t="s">
        <v>13</v>
      </c>
      <c r="E142">
        <v>1.4379657594256925</v>
      </c>
      <c r="F142" s="1">
        <v>21.515363693237305</v>
      </c>
      <c r="G142" s="1">
        <v>27.951963424682617</v>
      </c>
      <c r="H142" s="1">
        <v>305.047607421875</v>
      </c>
      <c r="I142">
        <f t="shared" si="4"/>
        <v>2.437230100721513E-3</v>
      </c>
      <c r="J142">
        <f t="shared" si="5"/>
        <v>8.4412791881561273E-3</v>
      </c>
    </row>
    <row r="143" spans="1:10">
      <c r="A143" s="1" t="s">
        <v>76</v>
      </c>
      <c r="B143" s="2">
        <v>40920</v>
      </c>
      <c r="C143" s="1" t="s">
        <v>57</v>
      </c>
      <c r="D143" s="1" t="s">
        <v>13</v>
      </c>
      <c r="E143">
        <v>2.1127395634830286</v>
      </c>
      <c r="F143" s="1">
        <v>11.404748916625977</v>
      </c>
      <c r="G143" s="1">
        <v>27.820497512817383</v>
      </c>
      <c r="H143" s="1">
        <v>37.645244598388672</v>
      </c>
      <c r="I143">
        <f t="shared" si="4"/>
        <v>3.5809145143780152E-3</v>
      </c>
      <c r="J143">
        <f t="shared" si="5"/>
        <v>3.7103431262969968E-3</v>
      </c>
    </row>
    <row r="144" spans="1:10">
      <c r="A144" s="1" t="s">
        <v>55</v>
      </c>
      <c r="B144" s="2">
        <v>40926</v>
      </c>
      <c r="C144" s="1" t="s">
        <v>49</v>
      </c>
      <c r="D144" s="1" t="s">
        <v>13</v>
      </c>
      <c r="E144">
        <v>0.29795460999154671</v>
      </c>
      <c r="F144" s="1">
        <v>18.900720596313477</v>
      </c>
      <c r="G144" s="1">
        <v>46.488613128662109</v>
      </c>
      <c r="H144" s="1">
        <v>3.9619059562683105</v>
      </c>
      <c r="I144">
        <f t="shared" si="4"/>
        <v>5.0500781354499442E-4</v>
      </c>
      <c r="J144">
        <f t="shared" si="5"/>
        <v>5.7891251225662228E-3</v>
      </c>
    </row>
    <row r="145" spans="1:10">
      <c r="A145" s="1" t="s">
        <v>87</v>
      </c>
      <c r="B145" s="2">
        <v>40926</v>
      </c>
      <c r="C145" s="1" t="s">
        <v>57</v>
      </c>
      <c r="D145" s="1" t="s">
        <v>13</v>
      </c>
      <c r="E145">
        <v>0.5154569598965959</v>
      </c>
      <c r="F145" s="1">
        <v>19.001228332519531</v>
      </c>
      <c r="G145" s="1">
        <v>46.224960327148438</v>
      </c>
      <c r="H145" s="1">
        <v>112.89688110351562</v>
      </c>
      <c r="I145">
        <f t="shared" si="4"/>
        <v>8.7365586423151858E-4</v>
      </c>
      <c r="J145">
        <f t="shared" si="5"/>
        <v>6.4908194290161127E-3</v>
      </c>
    </row>
    <row r="146" spans="1:10">
      <c r="A146" s="1" t="s">
        <v>93</v>
      </c>
      <c r="B146" s="2">
        <v>40926</v>
      </c>
      <c r="C146" s="1" t="s">
        <v>57</v>
      </c>
      <c r="D146" s="1" t="s">
        <v>13</v>
      </c>
      <c r="E146">
        <v>1.0992012856057909</v>
      </c>
      <c r="F146" s="1">
        <v>25.693395614624023</v>
      </c>
      <c r="G146" s="1">
        <v>39.031978607177734</v>
      </c>
      <c r="H146" s="1">
        <v>1124.1990966796875</v>
      </c>
      <c r="I146">
        <f t="shared" si="4"/>
        <v>1.863053026450493E-3</v>
      </c>
      <c r="J146">
        <f t="shared" si="5"/>
        <v>1.4761552098007202E-2</v>
      </c>
    </row>
    <row r="147" spans="1:10">
      <c r="A147" s="1" t="s">
        <v>92</v>
      </c>
      <c r="B147" s="2">
        <v>40926</v>
      </c>
      <c r="C147" s="1" t="s">
        <v>57</v>
      </c>
      <c r="D147" s="1" t="s">
        <v>13</v>
      </c>
      <c r="E147">
        <v>1.1489946526533577</v>
      </c>
      <c r="F147" s="1">
        <v>25.605236053466797</v>
      </c>
      <c r="G147" s="1">
        <v>35.558815002441406</v>
      </c>
      <c r="H147" s="1">
        <v>139.52110290527344</v>
      </c>
      <c r="I147">
        <f t="shared" si="4"/>
        <v>1.9474485638192505E-3</v>
      </c>
      <c r="J147">
        <f t="shared" si="5"/>
        <v>8.6690469902038578E-3</v>
      </c>
    </row>
    <row r="148" spans="1:10">
      <c r="A148" s="1" t="s">
        <v>88</v>
      </c>
      <c r="B148" s="2">
        <v>40926</v>
      </c>
      <c r="C148" s="1" t="s">
        <v>57</v>
      </c>
      <c r="D148" s="1" t="s">
        <v>13</v>
      </c>
      <c r="E148">
        <v>1.6219729875750979</v>
      </c>
      <c r="F148" s="1">
        <v>19.121770858764648</v>
      </c>
      <c r="G148" s="1">
        <v>45.906429290771484</v>
      </c>
      <c r="H148" s="1">
        <v>1172.3448486328125</v>
      </c>
      <c r="I148">
        <f t="shared" si="4"/>
        <v>2.7491067586018613E-3</v>
      </c>
      <c r="J148">
        <f t="shared" si="5"/>
        <v>1.3053784379501342E-2</v>
      </c>
    </row>
    <row r="149" spans="1:10">
      <c r="A149" s="1" t="s">
        <v>147</v>
      </c>
      <c r="B149" s="2">
        <v>40926</v>
      </c>
      <c r="C149" s="1" t="s">
        <v>117</v>
      </c>
      <c r="D149" s="1" t="s">
        <v>13</v>
      </c>
      <c r="E149">
        <v>1.820893447544647</v>
      </c>
      <c r="F149" s="1">
        <v>19.244602203369141</v>
      </c>
      <c r="G149" s="1">
        <v>45.58526611328125</v>
      </c>
      <c r="H149" s="1">
        <v>1039.093994140625</v>
      </c>
      <c r="I149">
        <f t="shared" si="4"/>
        <v>3.0862600805841474E-3</v>
      </c>
      <c r="J149">
        <f t="shared" si="5"/>
        <v>1.2270422675933838E-2</v>
      </c>
    </row>
    <row r="150" spans="1:10">
      <c r="A150" s="1" t="s">
        <v>236</v>
      </c>
      <c r="B150" s="2">
        <v>40926</v>
      </c>
      <c r="C150" s="1" t="s">
        <v>235</v>
      </c>
      <c r="D150" s="1" t="s">
        <v>13</v>
      </c>
      <c r="E150">
        <v>1.9705133287969829</v>
      </c>
      <c r="F150" s="1">
        <v>20.151594161987305</v>
      </c>
      <c r="G150" s="1">
        <v>43.109256744384766</v>
      </c>
      <c r="H150" s="1">
        <v>1015.7733764648438</v>
      </c>
      <c r="I150">
        <f t="shared" si="4"/>
        <v>3.3398530996559032E-3</v>
      </c>
      <c r="J150">
        <f t="shared" si="5"/>
        <v>1.2403400218429566E-2</v>
      </c>
    </row>
    <row r="151" spans="1:10">
      <c r="A151" s="1" t="s">
        <v>193</v>
      </c>
      <c r="B151" s="2">
        <v>40926</v>
      </c>
      <c r="C151" s="1" t="s">
        <v>175</v>
      </c>
      <c r="D151" s="1" t="s">
        <v>13</v>
      </c>
      <c r="E151">
        <v>2.4811511717376571</v>
      </c>
      <c r="F151" s="1">
        <v>19.467334747314453</v>
      </c>
      <c r="G151" s="1">
        <v>44.947662353515625</v>
      </c>
      <c r="H151" s="1">
        <v>970.90191650390625</v>
      </c>
      <c r="I151">
        <f t="shared" si="4"/>
        <v>4.2053409690468767E-3</v>
      </c>
      <c r="J151">
        <f t="shared" si="5"/>
        <v>1.191829290359497E-2</v>
      </c>
    </row>
    <row r="152" spans="1:10">
      <c r="A152" s="1" t="s">
        <v>194</v>
      </c>
      <c r="B152" s="2">
        <v>40926</v>
      </c>
      <c r="C152" s="1" t="s">
        <v>175</v>
      </c>
      <c r="D152" s="1" t="s">
        <v>13</v>
      </c>
      <c r="E152">
        <v>2.99035219382435</v>
      </c>
      <c r="F152" s="1">
        <v>19.602588653564453</v>
      </c>
      <c r="G152" s="1">
        <v>44.562118530273438</v>
      </c>
      <c r="H152" s="1">
        <v>930.42047119140625</v>
      </c>
      <c r="I152">
        <f t="shared" si="4"/>
        <v>5.0683935488548314E-3</v>
      </c>
      <c r="J152">
        <f t="shared" si="5"/>
        <v>1.171017964187622E-2</v>
      </c>
    </row>
    <row r="153" spans="1:10">
      <c r="A153" s="1" t="s">
        <v>152</v>
      </c>
      <c r="B153" s="2">
        <v>40926</v>
      </c>
      <c r="C153" s="1" t="s">
        <v>117</v>
      </c>
      <c r="D153" s="1" t="s">
        <v>13</v>
      </c>
      <c r="E153">
        <v>3.0341078892053281</v>
      </c>
      <c r="F153" s="1">
        <v>25.366741180419922</v>
      </c>
      <c r="G153" s="1">
        <v>39.741367340087891</v>
      </c>
      <c r="H153" s="1">
        <v>1075.13525390625</v>
      </c>
      <c r="I153">
        <f t="shared" si="4"/>
        <v>5.1425557444158103E-3</v>
      </c>
      <c r="J153">
        <f t="shared" si="5"/>
        <v>1.4359689224090576E-2</v>
      </c>
    </row>
    <row r="154" spans="1:10">
      <c r="A154" s="1" t="s">
        <v>151</v>
      </c>
      <c r="B154" s="2">
        <v>40926</v>
      </c>
      <c r="C154" s="1" t="s">
        <v>117</v>
      </c>
      <c r="D154" s="1" t="s">
        <v>13</v>
      </c>
      <c r="E154">
        <v>3.1442144729169681</v>
      </c>
      <c r="F154" s="1">
        <v>25.424673080444336</v>
      </c>
      <c r="G154" s="1">
        <v>35.926567077636719</v>
      </c>
      <c r="H154" s="1">
        <v>1350.685302734375</v>
      </c>
      <c r="I154">
        <f t="shared" si="4"/>
        <v>5.3291770727406243E-3</v>
      </c>
      <c r="J154">
        <f t="shared" si="5"/>
        <v>1.6074746754379275E-2</v>
      </c>
    </row>
    <row r="155" spans="1:10">
      <c r="A155" s="1" t="s">
        <v>222</v>
      </c>
      <c r="B155" s="2">
        <v>40926</v>
      </c>
      <c r="C155" s="1" t="s">
        <v>215</v>
      </c>
      <c r="D155" s="1" t="s">
        <v>13</v>
      </c>
      <c r="E155">
        <v>3.279931430301438</v>
      </c>
      <c r="F155" s="1">
        <v>19.927242279052734</v>
      </c>
      <c r="G155" s="1">
        <v>43.703483581542969</v>
      </c>
      <c r="H155" s="1">
        <v>655.21905517578125</v>
      </c>
      <c r="I155">
        <f t="shared" si="4"/>
        <v>5.5592058140702342E-3</v>
      </c>
      <c r="J155">
        <f t="shared" si="5"/>
        <v>1.0113958274993897E-2</v>
      </c>
    </row>
    <row r="156" spans="1:10">
      <c r="A156" s="1" t="s">
        <v>199</v>
      </c>
      <c r="B156" s="2">
        <v>40926</v>
      </c>
      <c r="C156" s="1" t="s">
        <v>175</v>
      </c>
      <c r="D156" s="1" t="s">
        <v>13</v>
      </c>
      <c r="E156">
        <v>3.5063645282111215</v>
      </c>
      <c r="F156" s="1">
        <v>24.995779037475586</v>
      </c>
      <c r="G156" s="1">
        <v>40.459197998046875</v>
      </c>
      <c r="H156" s="1">
        <v>1114.9713134765625</v>
      </c>
      <c r="I156">
        <f t="shared" si="4"/>
        <v>5.942990725781562E-3</v>
      </c>
      <c r="J156">
        <f t="shared" si="5"/>
        <v>1.4491935897445678E-2</v>
      </c>
    </row>
    <row r="157" spans="1:10">
      <c r="A157" s="1" t="s">
        <v>198</v>
      </c>
      <c r="B157" s="2">
        <v>40926</v>
      </c>
      <c r="C157" s="1" t="s">
        <v>175</v>
      </c>
      <c r="D157" s="1" t="s">
        <v>13</v>
      </c>
      <c r="E157">
        <v>4.6656002982798617</v>
      </c>
      <c r="F157" s="1">
        <v>25.013578414916992</v>
      </c>
      <c r="G157" s="1">
        <v>36.730430603027344</v>
      </c>
      <c r="H157" s="1">
        <v>1195.52880859375</v>
      </c>
      <c r="I157">
        <f t="shared" si="4"/>
        <v>7.9077971157285789E-3</v>
      </c>
      <c r="J157">
        <f t="shared" si="5"/>
        <v>1.4993598877487184E-2</v>
      </c>
    </row>
    <row r="158" spans="1:10">
      <c r="A158" s="1" t="s">
        <v>225</v>
      </c>
      <c r="B158" s="2">
        <v>40926</v>
      </c>
      <c r="C158" s="1" t="s">
        <v>215</v>
      </c>
      <c r="D158" s="1" t="s">
        <v>13</v>
      </c>
      <c r="E158">
        <v>4.8171380374814916</v>
      </c>
      <c r="F158" s="1">
        <v>24.741294860839844</v>
      </c>
      <c r="G158" s="1">
        <v>40.885814666748047</v>
      </c>
      <c r="H158" s="1">
        <v>1401.3763427734375</v>
      </c>
      <c r="I158">
        <f t="shared" si="4"/>
        <v>8.1646407414940544E-3</v>
      </c>
      <c r="J158">
        <f t="shared" si="5"/>
        <v>1.6178573204040529E-2</v>
      </c>
    </row>
    <row r="159" spans="1:10">
      <c r="A159" s="1" t="s">
        <v>101</v>
      </c>
      <c r="B159" s="2">
        <v>40977</v>
      </c>
      <c r="C159" s="1" t="s">
        <v>57</v>
      </c>
      <c r="D159" s="1" t="s">
        <v>13</v>
      </c>
      <c r="E159">
        <v>0.61062373401491032</v>
      </c>
      <c r="F159" s="1">
        <v>22.937467575073242</v>
      </c>
      <c r="G159" s="1">
        <v>36.703269958496094</v>
      </c>
      <c r="H159" s="1">
        <v>4.3733992576599121</v>
      </c>
      <c r="I159">
        <f t="shared" si="4"/>
        <v>1.0349554813812039E-3</v>
      </c>
      <c r="J159">
        <f t="shared" si="5"/>
        <v>7.0228677498245231E-3</v>
      </c>
    </row>
    <row r="160" spans="1:10">
      <c r="A160" s="1" t="s">
        <v>99</v>
      </c>
      <c r="B160" s="2">
        <v>40977</v>
      </c>
      <c r="C160" s="1" t="s">
        <v>57</v>
      </c>
      <c r="D160" s="1" t="s">
        <v>13</v>
      </c>
      <c r="E160">
        <v>0.77370681041445322</v>
      </c>
      <c r="F160" s="1">
        <v>19.642675399780273</v>
      </c>
      <c r="G160" s="1">
        <v>39.677848815917969</v>
      </c>
      <c r="H160" s="1">
        <v>71.286819458007812</v>
      </c>
      <c r="I160">
        <f t="shared" si="4"/>
        <v>1.3113674752787345E-3</v>
      </c>
      <c r="J160">
        <f t="shared" si="5"/>
        <v>6.4301428047943109E-3</v>
      </c>
    </row>
    <row r="161" spans="1:10">
      <c r="A161" s="1" t="s">
        <v>45</v>
      </c>
      <c r="B161" s="2">
        <v>40977</v>
      </c>
      <c r="C161" s="1" t="s">
        <v>9</v>
      </c>
      <c r="D161" s="1" t="s">
        <v>13</v>
      </c>
      <c r="E161">
        <v>0.82827668557399636</v>
      </c>
      <c r="F161" s="1">
        <v>27.804286956787109</v>
      </c>
      <c r="G161" s="1">
        <v>27.631759643554688</v>
      </c>
      <c r="H161" s="1">
        <v>86.66485595703125</v>
      </c>
      <c r="I161">
        <f t="shared" si="4"/>
        <v>1.4038587891084685E-3</v>
      </c>
      <c r="J161">
        <f t="shared" si="5"/>
        <v>9.0141630345153805E-3</v>
      </c>
    </row>
    <row r="162" spans="1:10">
      <c r="A162" s="1" t="s">
        <v>111</v>
      </c>
      <c r="B162" s="2">
        <v>40977</v>
      </c>
      <c r="C162" s="1" t="s">
        <v>57</v>
      </c>
      <c r="D162" s="1" t="s">
        <v>13</v>
      </c>
      <c r="E162">
        <v>1.5306694286455746</v>
      </c>
      <c r="F162" s="1">
        <v>28.548984527587891</v>
      </c>
      <c r="G162" s="1">
        <v>29.609668731689453</v>
      </c>
      <c r="H162" s="1">
        <v>48.646022796630859</v>
      </c>
      <c r="I162">
        <f t="shared" si="4"/>
        <v>2.5943549638060589E-3</v>
      </c>
      <c r="J162">
        <f t="shared" si="5"/>
        <v>9.0070997813415515E-3</v>
      </c>
    </row>
    <row r="163" spans="1:10">
      <c r="A163" s="1" t="s">
        <v>157</v>
      </c>
      <c r="B163" s="2">
        <v>40977</v>
      </c>
      <c r="C163" s="1" t="s">
        <v>117</v>
      </c>
      <c r="D163" s="1" t="s">
        <v>13</v>
      </c>
      <c r="E163">
        <v>2.2515147212695252</v>
      </c>
      <c r="F163" s="1">
        <v>19.396966934204102</v>
      </c>
      <c r="G163" s="1">
        <v>39.955379486083984</v>
      </c>
      <c r="H163" s="1">
        <v>90.295425415039062</v>
      </c>
      <c r="I163">
        <f t="shared" si="4"/>
        <v>3.8161266462195349E-3</v>
      </c>
      <c r="J163">
        <f t="shared" si="5"/>
        <v>6.472294735488892E-3</v>
      </c>
    </row>
    <row r="164" spans="1:10">
      <c r="A164" s="1" t="s">
        <v>204</v>
      </c>
      <c r="B164" s="2">
        <v>40977</v>
      </c>
      <c r="C164" s="1" t="s">
        <v>175</v>
      </c>
      <c r="D164" s="1" t="s">
        <v>13</v>
      </c>
      <c r="E164">
        <v>2.6747356174677708</v>
      </c>
      <c r="F164" s="1">
        <v>19.166267395019531</v>
      </c>
      <c r="G164" s="1">
        <v>40.312053680419922</v>
      </c>
      <c r="H164" s="1">
        <v>153.62342834472656</v>
      </c>
      <c r="I164">
        <f t="shared" si="4"/>
        <v>4.5334501990979166E-3</v>
      </c>
      <c r="J164">
        <f t="shared" si="5"/>
        <v>6.7920318740844728E-3</v>
      </c>
    </row>
    <row r="165" spans="1:10">
      <c r="A165" s="1" t="s">
        <v>163</v>
      </c>
      <c r="B165" s="2">
        <v>40977</v>
      </c>
      <c r="C165" s="1" t="s">
        <v>117</v>
      </c>
      <c r="D165" s="1" t="s">
        <v>13</v>
      </c>
      <c r="E165">
        <v>2.8094664948857524</v>
      </c>
      <c r="F165" s="1">
        <v>27.746416091918945</v>
      </c>
      <c r="G165" s="1">
        <v>28.150409698486328</v>
      </c>
      <c r="H165" s="1">
        <v>1610.2451171875</v>
      </c>
      <c r="I165">
        <f t="shared" si="4"/>
        <v>4.7618076184504279E-3</v>
      </c>
      <c r="J165">
        <f t="shared" si="5"/>
        <v>1.838176682991028E-2</v>
      </c>
    </row>
    <row r="166" spans="1:10">
      <c r="A166" s="1" t="s">
        <v>158</v>
      </c>
      <c r="B166" s="2">
        <v>40977</v>
      </c>
      <c r="C166" s="1" t="s">
        <v>117</v>
      </c>
      <c r="D166" s="1" t="s">
        <v>13</v>
      </c>
      <c r="E166">
        <v>3.0537696778098535</v>
      </c>
      <c r="F166" s="1">
        <v>22.593305587768555</v>
      </c>
      <c r="G166" s="1">
        <v>37.358867645263672</v>
      </c>
      <c r="H166" s="1">
        <v>1212.791259765625</v>
      </c>
      <c r="I166">
        <f t="shared" si="4"/>
        <v>5.1758808098472091E-3</v>
      </c>
      <c r="J166">
        <f t="shared" si="5"/>
        <v>1.4361752364425658E-2</v>
      </c>
    </row>
    <row r="167" spans="1:10">
      <c r="A167" s="1" t="s">
        <v>44</v>
      </c>
      <c r="B167" s="2">
        <v>40977</v>
      </c>
      <c r="C167" s="1" t="s">
        <v>9</v>
      </c>
      <c r="D167" s="1" t="s">
        <v>13</v>
      </c>
      <c r="E167">
        <v>3.0821135781353846</v>
      </c>
      <c r="F167" s="1">
        <v>27.632440567016602</v>
      </c>
      <c r="G167" s="1">
        <v>28.609745025634766</v>
      </c>
      <c r="H167" s="1">
        <v>147.73255920410156</v>
      </c>
      <c r="I167">
        <f t="shared" si="4"/>
        <v>5.2239213188735338E-3</v>
      </c>
      <c r="J167">
        <f t="shared" si="5"/>
        <v>9.3379269376373288E-3</v>
      </c>
    </row>
    <row r="168" spans="1:10">
      <c r="A168" s="1" t="s">
        <v>110</v>
      </c>
      <c r="B168" s="2">
        <v>40977</v>
      </c>
      <c r="C168" s="1" t="s">
        <v>57</v>
      </c>
      <c r="D168" s="1" t="s">
        <v>13</v>
      </c>
      <c r="E168">
        <v>3.1601861716130237</v>
      </c>
      <c r="F168" s="1">
        <v>27.813121795654297</v>
      </c>
      <c r="G168" s="1">
        <v>27.804573059082031</v>
      </c>
      <c r="H168" s="1">
        <v>191.98153686523438</v>
      </c>
      <c r="I168">
        <f t="shared" si="4"/>
        <v>5.3562477484966507E-3</v>
      </c>
      <c r="J168">
        <f t="shared" si="5"/>
        <v>9.6656084147644043E-3</v>
      </c>
    </row>
    <row r="169" spans="1:10">
      <c r="A169" s="1" t="s">
        <v>227</v>
      </c>
      <c r="B169" s="2">
        <v>40977</v>
      </c>
      <c r="C169" s="1" t="s">
        <v>215</v>
      </c>
      <c r="D169" s="1" t="s">
        <v>13</v>
      </c>
      <c r="E169">
        <v>3.56456900967639</v>
      </c>
      <c r="F169" s="1">
        <v>21.181707382202148</v>
      </c>
      <c r="G169" s="1">
        <v>40.344203948974609</v>
      </c>
      <c r="H169" s="1">
        <v>174.05059814453125</v>
      </c>
      <c r="I169">
        <f t="shared" si="4"/>
        <v>6.0416423892820171E-3</v>
      </c>
      <c r="J169">
        <f t="shared" si="5"/>
        <v>7.5325724361419676E-3</v>
      </c>
    </row>
    <row r="170" spans="1:10">
      <c r="A170" s="1" t="s">
        <v>230</v>
      </c>
      <c r="B170" s="2">
        <v>40977</v>
      </c>
      <c r="C170" s="1" t="s">
        <v>215</v>
      </c>
      <c r="D170" s="1" t="s">
        <v>13</v>
      </c>
      <c r="E170">
        <v>4.5066322283059241</v>
      </c>
      <c r="F170" s="1">
        <v>27.275138854980469</v>
      </c>
      <c r="G170" s="1">
        <v>32.13677978515625</v>
      </c>
      <c r="H170" s="1">
        <v>912.703125</v>
      </c>
      <c r="I170">
        <f t="shared" si="4"/>
        <v>7.6383597089930925E-3</v>
      </c>
      <c r="J170">
        <f t="shared" si="5"/>
        <v>1.3941168600769042E-2</v>
      </c>
    </row>
    <row r="171" spans="1:10">
      <c r="A171" s="1" t="s">
        <v>205</v>
      </c>
      <c r="B171" s="2">
        <v>40977</v>
      </c>
      <c r="C171" s="1" t="s">
        <v>175</v>
      </c>
      <c r="D171" s="1" t="s">
        <v>13</v>
      </c>
      <c r="E171">
        <v>4.6388250464110756</v>
      </c>
      <c r="F171" s="1">
        <v>21.981891632080078</v>
      </c>
      <c r="G171" s="1">
        <v>38.643840789794922</v>
      </c>
      <c r="H171" s="1">
        <v>1394.0694580078125</v>
      </c>
      <c r="I171">
        <f t="shared" si="4"/>
        <v>7.8624153329001287E-3</v>
      </c>
      <c r="J171">
        <f t="shared" si="5"/>
        <v>1.529194480911255E-2</v>
      </c>
    </row>
    <row r="172" spans="1:10">
      <c r="A172" s="1" t="s">
        <v>164</v>
      </c>
      <c r="B172" s="2">
        <v>40977</v>
      </c>
      <c r="C172" s="1" t="s">
        <v>117</v>
      </c>
      <c r="D172" s="1" t="s">
        <v>13</v>
      </c>
      <c r="E172">
        <v>5.0883339431042227</v>
      </c>
      <c r="F172" s="1">
        <v>28.252735137939453</v>
      </c>
      <c r="G172" s="1">
        <v>30.217166900634766</v>
      </c>
      <c r="H172" s="1">
        <v>1427.6827392578125</v>
      </c>
      <c r="I172">
        <f t="shared" si="4"/>
        <v>8.6242948188207172E-3</v>
      </c>
      <c r="J172">
        <f t="shared" si="5"/>
        <v>1.7411609890899661E-2</v>
      </c>
    </row>
    <row r="173" spans="1:10">
      <c r="A173" s="1" t="s">
        <v>209</v>
      </c>
      <c r="B173" s="2">
        <v>40977</v>
      </c>
      <c r="C173" s="1" t="s">
        <v>175</v>
      </c>
      <c r="D173" s="1" t="s">
        <v>13</v>
      </c>
      <c r="E173">
        <v>5.4471645716834161</v>
      </c>
      <c r="F173" s="1">
        <v>27.701025009155273</v>
      </c>
      <c r="G173" s="1">
        <v>31.313032150268555</v>
      </c>
      <c r="H173" s="1">
        <v>1231.1011962890625</v>
      </c>
      <c r="I173">
        <f t="shared" si="4"/>
        <v>9.2324823248871469E-3</v>
      </c>
      <c r="J173">
        <f t="shared" si="5"/>
        <v>1.6032395996932985E-2</v>
      </c>
    </row>
    <row r="174" spans="1:10">
      <c r="A174" s="1" t="s">
        <v>109</v>
      </c>
      <c r="B174" s="2">
        <v>40977</v>
      </c>
      <c r="C174" s="1" t="s">
        <v>57</v>
      </c>
      <c r="D174" s="1" t="s">
        <v>13</v>
      </c>
      <c r="E174">
        <v>5.6805007133129841</v>
      </c>
      <c r="F174" s="1">
        <v>27.353036880493164</v>
      </c>
      <c r="G174" s="1">
        <v>29.392425537109375</v>
      </c>
      <c r="H174" s="1">
        <v>1545.515869140625</v>
      </c>
      <c r="I174">
        <f t="shared" si="4"/>
        <v>9.6279673106999739E-3</v>
      </c>
      <c r="J174">
        <f t="shared" si="5"/>
        <v>1.7863054002456663E-2</v>
      </c>
    </row>
    <row r="175" spans="1:10">
      <c r="A175" s="1" t="s">
        <v>276</v>
      </c>
      <c r="B175" s="2">
        <v>41059</v>
      </c>
      <c r="C175" s="1">
        <v>25</v>
      </c>
      <c r="D175" s="1" t="s">
        <v>13</v>
      </c>
      <c r="E175">
        <v>1.5758199692365549</v>
      </c>
      <c r="F175" s="1">
        <v>36.580574035644531</v>
      </c>
      <c r="G175" s="1">
        <v>23.261363983154297</v>
      </c>
      <c r="H175" s="1">
        <v>65.758438110351562</v>
      </c>
      <c r="I175">
        <f t="shared" si="4"/>
        <v>2.6708813037907711E-3</v>
      </c>
      <c r="J175">
        <f t="shared" si="5"/>
        <v>1.1562147059631347E-2</v>
      </c>
    </row>
    <row r="176" spans="1:10">
      <c r="A176" s="1" t="s">
        <v>277</v>
      </c>
      <c r="B176" s="2">
        <v>41059</v>
      </c>
      <c r="C176" s="1">
        <v>25</v>
      </c>
      <c r="D176" s="1" t="s">
        <v>13</v>
      </c>
      <c r="E176">
        <v>2.199171987133552</v>
      </c>
      <c r="F176" s="1">
        <v>37.396514892578125</v>
      </c>
      <c r="G176" s="1">
        <v>21.367319107055664</v>
      </c>
      <c r="H176" s="1">
        <v>47.401401519775391</v>
      </c>
      <c r="I176">
        <f t="shared" si="4"/>
        <v>3.7274101476839866E-3</v>
      </c>
      <c r="J176">
        <f t="shared" si="5"/>
        <v>1.1697929675598143E-2</v>
      </c>
    </row>
    <row r="177" spans="1:10">
      <c r="A177" s="1" t="s">
        <v>294</v>
      </c>
      <c r="B177" s="2">
        <v>41059</v>
      </c>
      <c r="C177" s="1">
        <v>50</v>
      </c>
      <c r="D177" s="1" t="s">
        <v>13</v>
      </c>
      <c r="E177">
        <v>3.1197406250874873</v>
      </c>
      <c r="F177" s="1">
        <v>38.215702056884766</v>
      </c>
      <c r="G177" s="1">
        <v>20.438745498657227</v>
      </c>
      <c r="H177" s="1">
        <v>1053.156005859375</v>
      </c>
      <c r="I177">
        <f t="shared" si="4"/>
        <v>5.2876959747245548E-3</v>
      </c>
      <c r="J177">
        <f t="shared" si="5"/>
        <v>1.8143230123443602E-2</v>
      </c>
    </row>
    <row r="178" spans="1:10">
      <c r="A178" s="1" t="s">
        <v>293</v>
      </c>
      <c r="B178" s="2">
        <v>41059</v>
      </c>
      <c r="C178" s="1">
        <v>50</v>
      </c>
      <c r="D178" s="1" t="s">
        <v>13</v>
      </c>
      <c r="E178">
        <v>3.7897087000726786</v>
      </c>
      <c r="F178" s="1">
        <v>37.578968048095703</v>
      </c>
      <c r="G178" s="1">
        <v>21.123807907104492</v>
      </c>
      <c r="H178" s="1">
        <v>237.12799072265625</v>
      </c>
      <c r="I178">
        <f t="shared" si="4"/>
        <v>6.4232350848689472E-3</v>
      </c>
      <c r="J178">
        <f t="shared" si="5"/>
        <v>1.2922293677520751E-2</v>
      </c>
    </row>
    <row r="179" spans="1:10">
      <c r="A179" s="1" t="s">
        <v>292</v>
      </c>
      <c r="B179" s="2">
        <v>41059</v>
      </c>
      <c r="C179" s="1">
        <v>50</v>
      </c>
      <c r="D179" s="1" t="s">
        <v>13</v>
      </c>
      <c r="E179">
        <v>8.7461898882918909</v>
      </c>
      <c r="F179" s="1">
        <v>36.72119140625</v>
      </c>
      <c r="G179" s="1">
        <v>22.701461791992188</v>
      </c>
      <c r="H179" s="1">
        <v>1718.81005859375</v>
      </c>
      <c r="I179">
        <f t="shared" si="4"/>
        <v>1.4824050658121849E-2</v>
      </c>
      <c r="J179">
        <f t="shared" si="5"/>
        <v>2.178783333984375E-2</v>
      </c>
    </row>
    <row r="180" spans="1:10">
      <c r="A180" s="1" t="s">
        <v>303</v>
      </c>
      <c r="B180" s="2">
        <v>41059</v>
      </c>
      <c r="C180" s="1">
        <v>75</v>
      </c>
      <c r="D180" s="1" t="s">
        <v>13</v>
      </c>
      <c r="E180">
        <v>10.598336336753718</v>
      </c>
      <c r="F180" s="1">
        <v>37.925796508789062</v>
      </c>
      <c r="G180" s="1">
        <v>20.689579010009766</v>
      </c>
      <c r="H180" s="1">
        <v>1109.4228515625</v>
      </c>
      <c r="I180">
        <f t="shared" si="4"/>
        <v>1.7963281926701217E-2</v>
      </c>
      <c r="J180">
        <f t="shared" si="5"/>
        <v>1.8401412700805662E-2</v>
      </c>
    </row>
    <row r="181" spans="1:10">
      <c r="A181" s="1" t="s">
        <v>302</v>
      </c>
      <c r="B181" s="2">
        <v>41059</v>
      </c>
      <c r="C181" s="1">
        <v>75</v>
      </c>
      <c r="D181" s="1" t="s">
        <v>13</v>
      </c>
      <c r="E181">
        <v>10.770977843413943</v>
      </c>
      <c r="F181" s="1">
        <v>36.909347534179688</v>
      </c>
      <c r="G181" s="1">
        <v>22.255098342895508</v>
      </c>
      <c r="H181" s="1">
        <v>1392.1932373046875</v>
      </c>
      <c r="I181">
        <f t="shared" si="4"/>
        <v>1.8255894649854141E-2</v>
      </c>
      <c r="J181">
        <f t="shared" si="5"/>
        <v>1.9833261339721679E-2</v>
      </c>
    </row>
    <row r="182" spans="1:10">
      <c r="A182" s="1" t="s">
        <v>304</v>
      </c>
      <c r="B182" s="2">
        <v>41059</v>
      </c>
      <c r="C182" s="1">
        <v>75</v>
      </c>
      <c r="D182" s="1" t="s">
        <v>13</v>
      </c>
      <c r="E182">
        <v>12.634870226362674</v>
      </c>
      <c r="F182" s="1">
        <v>38.36407470703125</v>
      </c>
      <c r="G182" s="1">
        <v>20.46478271484375</v>
      </c>
      <c r="H182" s="1">
        <v>1411.622314453125</v>
      </c>
      <c r="I182">
        <f t="shared" si="4"/>
        <v>2.1415034281970634E-2</v>
      </c>
      <c r="J182">
        <f t="shared" si="5"/>
        <v>2.0396636242675781E-2</v>
      </c>
    </row>
    <row r="183" spans="1:10">
      <c r="A183" s="1" t="s">
        <v>253</v>
      </c>
      <c r="B183" s="2">
        <v>41059</v>
      </c>
      <c r="C183" s="1">
        <v>100</v>
      </c>
      <c r="D183" s="1" t="s">
        <v>13</v>
      </c>
      <c r="E183">
        <v>13.686872943589837</v>
      </c>
      <c r="F183" s="1">
        <v>37.185115814208984</v>
      </c>
      <c r="G183" s="1">
        <v>21.760824203491211</v>
      </c>
      <c r="H183" s="1">
        <v>1657.215576171875</v>
      </c>
      <c r="I183">
        <f t="shared" si="4"/>
        <v>2.3198089734898029E-2</v>
      </c>
      <c r="J183">
        <f t="shared" si="5"/>
        <v>2.1549908272552491E-2</v>
      </c>
    </row>
    <row r="184" spans="1:10">
      <c r="A184" s="1" t="s">
        <v>254</v>
      </c>
      <c r="B184" s="2">
        <v>41059</v>
      </c>
      <c r="C184" s="1">
        <v>100</v>
      </c>
      <c r="D184" s="1" t="s">
        <v>13</v>
      </c>
      <c r="E184">
        <v>14.043727740017165</v>
      </c>
      <c r="F184" s="1">
        <v>38.214359283447266</v>
      </c>
      <c r="G184" s="1">
        <v>20.360780715942383</v>
      </c>
      <c r="H184" s="1">
        <v>1871.8128662109375</v>
      </c>
      <c r="I184">
        <f t="shared" si="4"/>
        <v>2.380292837291045E-2</v>
      </c>
      <c r="J184">
        <f t="shared" si="5"/>
        <v>2.318574683731079E-2</v>
      </c>
    </row>
    <row r="185" spans="1:10">
      <c r="A185" s="1" t="s">
        <v>257</v>
      </c>
      <c r="B185" s="2">
        <v>41059</v>
      </c>
      <c r="C185" s="1">
        <v>125</v>
      </c>
      <c r="D185" s="1" t="s">
        <v>13</v>
      </c>
      <c r="E185">
        <v>16.940879994602255</v>
      </c>
      <c r="F185" s="1">
        <v>38.981235504150391</v>
      </c>
      <c r="G185" s="1">
        <v>20.448406219482422</v>
      </c>
      <c r="H185" s="1">
        <v>1765.1824951171875</v>
      </c>
      <c r="I185">
        <f t="shared" si="4"/>
        <v>2.871335592305467E-2</v>
      </c>
      <c r="J185">
        <f t="shared" si="5"/>
        <v>2.2762800998687743E-2</v>
      </c>
    </row>
    <row r="186" spans="1:10">
      <c r="A186" s="1" t="s">
        <v>255</v>
      </c>
      <c r="B186" s="2">
        <v>41059</v>
      </c>
      <c r="C186" s="1">
        <v>100</v>
      </c>
      <c r="D186" s="1" t="s">
        <v>13</v>
      </c>
      <c r="E186">
        <v>17.258341993132582</v>
      </c>
      <c r="F186" s="1">
        <v>38.719337463378906</v>
      </c>
      <c r="G186" s="1">
        <v>20.430198669433594</v>
      </c>
      <c r="H186" s="1">
        <v>1610.3831787109375</v>
      </c>
      <c r="I186">
        <f t="shared" si="4"/>
        <v>2.9251427107004378E-2</v>
      </c>
      <c r="J186">
        <f t="shared" si="5"/>
        <v>2.1729358307189941E-2</v>
      </c>
    </row>
    <row r="187" spans="1:10">
      <c r="A187" s="1" t="s">
        <v>552</v>
      </c>
      <c r="B187" s="2">
        <v>41179</v>
      </c>
      <c r="C187" s="1" t="s">
        <v>57</v>
      </c>
      <c r="D187" s="1" t="s">
        <v>13</v>
      </c>
      <c r="E187">
        <v>0.88530775907408943</v>
      </c>
      <c r="F187" s="1">
        <v>28.460119247436523</v>
      </c>
      <c r="G187" s="1">
        <v>55.130073547363281</v>
      </c>
      <c r="H187" s="1">
        <v>9.0294914245605469</v>
      </c>
      <c r="I187">
        <f t="shared" si="4"/>
        <v>1.5005216255493041E-3</v>
      </c>
      <c r="J187">
        <f t="shared" si="5"/>
        <v>8.735958037643432E-3</v>
      </c>
    </row>
    <row r="188" spans="1:10">
      <c r="A188" s="1" t="s">
        <v>551</v>
      </c>
      <c r="B188" s="2">
        <v>41179</v>
      </c>
      <c r="C188" s="1" t="s">
        <v>117</v>
      </c>
      <c r="D188" s="1" t="s">
        <v>13</v>
      </c>
      <c r="E188">
        <v>1.0585472331921415</v>
      </c>
      <c r="F188" s="1">
        <v>28.405307769775391</v>
      </c>
      <c r="G188" s="1">
        <v>55.518810272216797</v>
      </c>
      <c r="H188" s="1">
        <v>69.169464111328125</v>
      </c>
      <c r="I188">
        <f t="shared" si="4"/>
        <v>1.7941478528680367E-3</v>
      </c>
      <c r="J188">
        <f t="shared" si="5"/>
        <v>9.0897027687072748E-3</v>
      </c>
    </row>
    <row r="189" spans="1:10">
      <c r="A189" s="1" t="s">
        <v>536</v>
      </c>
      <c r="B189" s="2">
        <v>41179</v>
      </c>
      <c r="C189" s="1" t="s">
        <v>57</v>
      </c>
      <c r="D189" s="1" t="s">
        <v>13</v>
      </c>
      <c r="E189">
        <v>1.3888873537544091</v>
      </c>
      <c r="F189" s="1">
        <v>25.93853759765625</v>
      </c>
      <c r="G189" s="1">
        <v>46.907550811767578</v>
      </c>
      <c r="H189" s="1">
        <v>3.9548208713531494</v>
      </c>
      <c r="I189">
        <f t="shared" si="4"/>
        <v>2.3540463622956087E-3</v>
      </c>
      <c r="J189">
        <f t="shared" si="5"/>
        <v>7.9356156638526916E-3</v>
      </c>
    </row>
    <row r="190" spans="1:10">
      <c r="A190" s="1" t="s">
        <v>540</v>
      </c>
      <c r="B190" s="2">
        <v>41179</v>
      </c>
      <c r="C190" s="1" t="s">
        <v>215</v>
      </c>
      <c r="D190" s="1" t="s">
        <v>13</v>
      </c>
      <c r="E190">
        <v>1.8833384281344048</v>
      </c>
      <c r="F190" s="1">
        <v>25.964859008789062</v>
      </c>
      <c r="G190" s="1">
        <v>47.213203430175781</v>
      </c>
      <c r="H190" s="1">
        <v>116.03680419921875</v>
      </c>
      <c r="I190">
        <f t="shared" si="4"/>
        <v>3.1920990307362797E-3</v>
      </c>
      <c r="J190">
        <f t="shared" si="5"/>
        <v>8.6340687115478518E-3</v>
      </c>
    </row>
    <row r="191" spans="1:10">
      <c r="A191" s="1" t="s">
        <v>541</v>
      </c>
      <c r="B191" s="2">
        <v>41179</v>
      </c>
      <c r="C191" s="1" t="s">
        <v>235</v>
      </c>
      <c r="D191" s="1" t="s">
        <v>13</v>
      </c>
      <c r="E191">
        <v>2.6985112571443199</v>
      </c>
      <c r="F191" s="1">
        <v>26.140514373779297</v>
      </c>
      <c r="G191" s="1">
        <v>46.809806823730469</v>
      </c>
      <c r="H191" s="1">
        <v>1020.0689697265625</v>
      </c>
      <c r="I191">
        <f t="shared" si="4"/>
        <v>4.57374789346495E-3</v>
      </c>
      <c r="J191">
        <f t="shared" si="5"/>
        <v>1.4256481737518312E-2</v>
      </c>
    </row>
    <row r="192" spans="1:10">
      <c r="A192" s="1" t="s">
        <v>563</v>
      </c>
      <c r="B192" s="2">
        <v>41179</v>
      </c>
      <c r="C192" s="1" t="s">
        <v>57</v>
      </c>
      <c r="D192" s="1" t="s">
        <v>13</v>
      </c>
      <c r="E192">
        <v>2.7074636170240116</v>
      </c>
      <c r="F192" s="1">
        <v>29.262323379516602</v>
      </c>
      <c r="G192" s="1">
        <v>53.327384948730469</v>
      </c>
      <c r="H192" s="1">
        <v>37.092292785644531</v>
      </c>
      <c r="I192">
        <f t="shared" si="4"/>
        <v>4.5889213847864607E-3</v>
      </c>
      <c r="J192">
        <f t="shared" si="5"/>
        <v>9.1534971543121325E-3</v>
      </c>
    </row>
    <row r="193" spans="1:10">
      <c r="A193" s="1" t="s">
        <v>537</v>
      </c>
      <c r="B193" s="2">
        <v>41179</v>
      </c>
      <c r="C193" s="1" t="s">
        <v>57</v>
      </c>
      <c r="D193" s="1" t="s">
        <v>13</v>
      </c>
      <c r="E193">
        <v>2.7081233812099446</v>
      </c>
      <c r="F193" s="1">
        <v>25.917308807373047</v>
      </c>
      <c r="G193" s="1">
        <v>47.207271575927734</v>
      </c>
      <c r="H193" s="1">
        <v>13.032862663269043</v>
      </c>
      <c r="I193">
        <f t="shared" si="4"/>
        <v>4.5900396291693978E-3</v>
      </c>
      <c r="J193">
        <f t="shared" si="5"/>
        <v>7.985061620254516E-3</v>
      </c>
    </row>
    <row r="194" spans="1:10">
      <c r="A194" s="1" t="s">
        <v>538</v>
      </c>
      <c r="B194" s="2">
        <v>41179</v>
      </c>
      <c r="C194" s="1" t="s">
        <v>117</v>
      </c>
      <c r="D194" s="1" t="s">
        <v>13</v>
      </c>
      <c r="E194">
        <v>2.7539451341678918</v>
      </c>
      <c r="F194" s="1">
        <v>25.837207794189453</v>
      </c>
      <c r="G194" s="1">
        <v>47.490715026855469</v>
      </c>
      <c r="H194" s="1">
        <v>31.208126068115234</v>
      </c>
      <c r="I194">
        <f t="shared" ref="I194:I228" si="6">(E194/10000)/0.059</f>
        <v>4.6677036172337151E-3</v>
      </c>
      <c r="J194">
        <f t="shared" si="5"/>
        <v>8.072590433807373E-3</v>
      </c>
    </row>
    <row r="195" spans="1:10">
      <c r="A195" s="1" t="s">
        <v>539</v>
      </c>
      <c r="B195" s="2">
        <v>41179</v>
      </c>
      <c r="C195" s="1" t="s">
        <v>175</v>
      </c>
      <c r="D195" s="1" t="s">
        <v>13</v>
      </c>
      <c r="E195">
        <v>2.8042346290036395</v>
      </c>
      <c r="F195" s="1">
        <v>25.830476760864258</v>
      </c>
      <c r="G195" s="1">
        <v>47.554431915283203</v>
      </c>
      <c r="H195" s="1">
        <v>48.3804931640625</v>
      </c>
      <c r="I195">
        <f t="shared" si="6"/>
        <v>4.7529400491587116E-3</v>
      </c>
      <c r="J195">
        <f t="shared" ref="J195:J228" si="7">(0.000305*F195)+(0.00000616*H195)</f>
        <v>8.1763192499542236E-3</v>
      </c>
    </row>
    <row r="196" spans="1:10">
      <c r="A196" s="1" t="s">
        <v>550</v>
      </c>
      <c r="B196" s="2">
        <v>41179</v>
      </c>
      <c r="C196" s="1" t="s">
        <v>175</v>
      </c>
      <c r="D196" s="1" t="s">
        <v>13</v>
      </c>
      <c r="E196">
        <v>2.8944473314962629</v>
      </c>
      <c r="F196" s="1">
        <v>28.254104614257812</v>
      </c>
      <c r="G196" s="1">
        <v>56.199142456054688</v>
      </c>
      <c r="H196" s="1">
        <v>308.95846557617188</v>
      </c>
      <c r="I196">
        <f t="shared" si="6"/>
        <v>4.9058429347394288E-3</v>
      </c>
      <c r="J196">
        <f t="shared" si="7"/>
        <v>1.0520686055297851E-2</v>
      </c>
    </row>
    <row r="197" spans="1:10">
      <c r="A197" s="1" t="s">
        <v>562</v>
      </c>
      <c r="B197" s="2">
        <v>41179</v>
      </c>
      <c r="C197" s="1" t="s">
        <v>117</v>
      </c>
      <c r="D197" s="1" t="s">
        <v>13</v>
      </c>
      <c r="E197">
        <v>3.6907871052416743</v>
      </c>
      <c r="F197" s="1">
        <v>29.272871017456055</v>
      </c>
      <c r="G197" s="1">
        <v>53.246601104736328</v>
      </c>
      <c r="H197" s="1">
        <v>69.973159790039062</v>
      </c>
      <c r="I197">
        <f t="shared" si="6"/>
        <v>6.2555713648163981E-3</v>
      </c>
      <c r="J197">
        <f t="shared" si="7"/>
        <v>9.3592603246307367E-3</v>
      </c>
    </row>
    <row r="198" spans="1:10">
      <c r="A198" s="1" t="s">
        <v>548</v>
      </c>
      <c r="B198" s="2">
        <v>41179</v>
      </c>
      <c r="C198" s="1" t="s">
        <v>235</v>
      </c>
      <c r="D198" s="1" t="s">
        <v>13</v>
      </c>
      <c r="E198">
        <v>4.6376392365120269</v>
      </c>
      <c r="F198" s="1">
        <v>27.643686294555664</v>
      </c>
      <c r="G198" s="1">
        <v>58.766269683837891</v>
      </c>
      <c r="H198" s="1">
        <v>408.27487182617188</v>
      </c>
      <c r="I198">
        <f t="shared" si="6"/>
        <v>7.8604054856136057E-3</v>
      </c>
      <c r="J198">
        <f t="shared" si="7"/>
        <v>1.0946297530288696E-2</v>
      </c>
    </row>
    <row r="199" spans="1:10">
      <c r="A199" s="1" t="s">
        <v>549</v>
      </c>
      <c r="B199" s="2">
        <v>41179</v>
      </c>
      <c r="C199" s="1" t="s">
        <v>215</v>
      </c>
      <c r="D199" s="1" t="s">
        <v>13</v>
      </c>
      <c r="E199">
        <v>4.9939993302876848</v>
      </c>
      <c r="F199" s="1">
        <v>28.151138305664062</v>
      </c>
      <c r="G199" s="1">
        <v>56.648998260498047</v>
      </c>
      <c r="H199" s="1">
        <v>427.4368896484375</v>
      </c>
      <c r="I199">
        <f t="shared" si="6"/>
        <v>8.4644056445553981E-3</v>
      </c>
      <c r="J199">
        <f t="shared" si="7"/>
        <v>1.1219108423461913E-2</v>
      </c>
    </row>
    <row r="200" spans="1:10">
      <c r="A200" s="1" t="s">
        <v>561</v>
      </c>
      <c r="B200" s="2">
        <v>41179</v>
      </c>
      <c r="C200" s="1" t="s">
        <v>175</v>
      </c>
      <c r="D200" s="1" t="s">
        <v>13</v>
      </c>
      <c r="E200">
        <v>5.0723776159793141</v>
      </c>
      <c r="F200" s="1">
        <v>29.327016830444336</v>
      </c>
      <c r="G200" s="1">
        <v>53.068889617919922</v>
      </c>
      <c r="H200" s="1">
        <v>171.07809448242188</v>
      </c>
      <c r="I200">
        <f t="shared" si="6"/>
        <v>8.5972501965751093E-3</v>
      </c>
      <c r="J200">
        <f t="shared" si="7"/>
        <v>9.9985811952972414E-3</v>
      </c>
    </row>
    <row r="201" spans="1:10">
      <c r="A201" s="1" t="s">
        <v>612</v>
      </c>
      <c r="B201" s="2">
        <v>41180</v>
      </c>
      <c r="C201" s="1" t="s">
        <v>57</v>
      </c>
      <c r="D201" s="1" t="s">
        <v>13</v>
      </c>
      <c r="E201">
        <v>1.761048666106213</v>
      </c>
      <c r="F201" s="1">
        <v>33.926742553710938</v>
      </c>
      <c r="G201" s="1">
        <v>38.591945648193359</v>
      </c>
      <c r="H201" s="1">
        <v>148.97811889648438</v>
      </c>
      <c r="I201">
        <f t="shared" si="6"/>
        <v>2.9848282476376492E-3</v>
      </c>
      <c r="J201">
        <f t="shared" si="7"/>
        <v>1.1265361691284179E-2</v>
      </c>
    </row>
    <row r="202" spans="1:10">
      <c r="A202" s="1" t="s">
        <v>605</v>
      </c>
      <c r="B202" s="2">
        <v>41180</v>
      </c>
      <c r="C202" s="1" t="s">
        <v>117</v>
      </c>
      <c r="D202" s="1" t="s">
        <v>13</v>
      </c>
      <c r="E202">
        <v>1.782046185792949</v>
      </c>
      <c r="F202" s="1">
        <v>32.667415618896484</v>
      </c>
      <c r="G202" s="1">
        <v>41.217121124267578</v>
      </c>
      <c r="H202" s="1">
        <v>1079.95751953125</v>
      </c>
      <c r="I202">
        <f t="shared" si="6"/>
        <v>3.0204172640558463E-3</v>
      </c>
      <c r="J202">
        <f t="shared" si="7"/>
        <v>1.6616100084075928E-2</v>
      </c>
    </row>
    <row r="203" spans="1:10">
      <c r="A203" s="1" t="s">
        <v>604</v>
      </c>
      <c r="B203" s="2">
        <v>41180</v>
      </c>
      <c r="C203" s="1" t="s">
        <v>57</v>
      </c>
      <c r="D203" s="1" t="s">
        <v>13</v>
      </c>
      <c r="E203">
        <v>2.1968943804538852</v>
      </c>
      <c r="F203" s="1">
        <v>31.896600723266602</v>
      </c>
      <c r="G203" s="1">
        <v>43.152839660644531</v>
      </c>
      <c r="H203" s="1">
        <v>614.632080078125</v>
      </c>
      <c r="I203">
        <f t="shared" si="6"/>
        <v>3.7235497973794668E-3</v>
      </c>
      <c r="J203">
        <f t="shared" si="7"/>
        <v>1.3514596833877564E-2</v>
      </c>
    </row>
    <row r="204" spans="1:10">
      <c r="A204" s="1" t="s">
        <v>596</v>
      </c>
      <c r="B204" s="2">
        <v>41180</v>
      </c>
      <c r="C204" s="1" t="s">
        <v>117</v>
      </c>
      <c r="D204" s="1" t="s">
        <v>13</v>
      </c>
      <c r="E204">
        <v>3.3018327181620726</v>
      </c>
      <c r="F204" s="1">
        <v>29.695276260375977</v>
      </c>
      <c r="G204" s="1">
        <v>41.197921752929688</v>
      </c>
      <c r="H204" s="1">
        <v>434.18710327148438</v>
      </c>
      <c r="I204">
        <f t="shared" si="6"/>
        <v>5.5963266409526655E-3</v>
      </c>
      <c r="J204">
        <f t="shared" si="7"/>
        <v>1.1731651815567016E-2</v>
      </c>
    </row>
    <row r="205" spans="1:10">
      <c r="A205" s="1" t="s">
        <v>609</v>
      </c>
      <c r="B205" s="2">
        <v>41180</v>
      </c>
      <c r="C205" s="1" t="s">
        <v>215</v>
      </c>
      <c r="D205" s="1" t="s">
        <v>13</v>
      </c>
      <c r="E205">
        <v>3.6362466146015526</v>
      </c>
      <c r="F205" s="1">
        <v>34.038726806640625</v>
      </c>
      <c r="G205" s="1">
        <v>38.285194396972656</v>
      </c>
      <c r="H205" s="1">
        <v>1028.302734375</v>
      </c>
      <c r="I205">
        <f t="shared" si="6"/>
        <v>6.1631298552568695E-3</v>
      </c>
      <c r="J205">
        <f t="shared" si="7"/>
        <v>1.6716156519775389E-2</v>
      </c>
    </row>
    <row r="206" spans="1:10">
      <c r="A206" s="1" t="s">
        <v>597</v>
      </c>
      <c r="B206" s="2">
        <v>41180</v>
      </c>
      <c r="C206" s="1" t="s">
        <v>57</v>
      </c>
      <c r="D206" s="1" t="s">
        <v>13</v>
      </c>
      <c r="E206">
        <v>3.8157711077604897</v>
      </c>
      <c r="F206" s="1">
        <v>30.109529495239258</v>
      </c>
      <c r="G206" s="1">
        <v>40.356769561767578</v>
      </c>
      <c r="H206" s="1">
        <v>447.25286865234375</v>
      </c>
      <c r="I206">
        <f t="shared" si="6"/>
        <v>6.467408657221169E-3</v>
      </c>
      <c r="J206">
        <f t="shared" si="7"/>
        <v>1.1938484166946411E-2</v>
      </c>
    </row>
    <row r="207" spans="1:10">
      <c r="A207" s="1" t="s">
        <v>610</v>
      </c>
      <c r="B207" s="2">
        <v>41180</v>
      </c>
      <c r="C207" s="1">
        <v>200</v>
      </c>
      <c r="D207" s="1" t="s">
        <v>13</v>
      </c>
      <c r="E207">
        <v>4.0067028354338792</v>
      </c>
      <c r="F207" s="1">
        <v>34.080245971679688</v>
      </c>
      <c r="G207" s="1">
        <v>38.194156646728516</v>
      </c>
      <c r="H207" s="1">
        <v>363.63876342773438</v>
      </c>
      <c r="I207">
        <f t="shared" si="6"/>
        <v>6.7910217549726768E-3</v>
      </c>
      <c r="J207">
        <f t="shared" si="7"/>
        <v>1.2634489804077147E-2</v>
      </c>
    </row>
    <row r="208" spans="1:10">
      <c r="A208" s="1" t="s">
        <v>611</v>
      </c>
      <c r="B208" s="2">
        <v>41180</v>
      </c>
      <c r="C208" s="1" t="s">
        <v>117</v>
      </c>
      <c r="D208" s="1" t="s">
        <v>13</v>
      </c>
      <c r="E208">
        <v>4.1484676370199836</v>
      </c>
      <c r="F208" s="1">
        <v>34.030448913574219</v>
      </c>
      <c r="G208" s="1">
        <v>38.337665557861328</v>
      </c>
      <c r="H208" s="1">
        <v>537.51873779296875</v>
      </c>
      <c r="I208">
        <f t="shared" si="6"/>
        <v>7.0313010796948881E-3</v>
      </c>
      <c r="J208">
        <f t="shared" si="7"/>
        <v>1.3690402343444824E-2</v>
      </c>
    </row>
    <row r="209" spans="1:10">
      <c r="A209" s="1" t="s">
        <v>606</v>
      </c>
      <c r="B209" s="2">
        <v>41180</v>
      </c>
      <c r="C209" s="1" t="s">
        <v>175</v>
      </c>
      <c r="D209" s="1" t="s">
        <v>13</v>
      </c>
      <c r="E209">
        <v>4.9629640327964246</v>
      </c>
      <c r="F209" s="1">
        <v>32.923583984375</v>
      </c>
      <c r="G209" s="1">
        <v>40.588230133056641</v>
      </c>
      <c r="H209" s="1">
        <v>178.62062072753906</v>
      </c>
      <c r="I209">
        <f t="shared" si="6"/>
        <v>8.4118034454176687E-3</v>
      </c>
      <c r="J209">
        <f t="shared" si="7"/>
        <v>1.1141996138916015E-2</v>
      </c>
    </row>
    <row r="210" spans="1:10">
      <c r="A210" s="1" t="s">
        <v>607</v>
      </c>
      <c r="B210" s="2">
        <v>41180</v>
      </c>
      <c r="C210" s="1" t="s">
        <v>212</v>
      </c>
      <c r="D210" s="1" t="s">
        <v>13</v>
      </c>
      <c r="E210">
        <v>7.1227376667426263</v>
      </c>
      <c r="F210" s="1">
        <v>33.328540802001953</v>
      </c>
      <c r="G210" s="1">
        <v>39.630092620849609</v>
      </c>
      <c r="H210" s="1">
        <v>277.63381958007812</v>
      </c>
      <c r="I210">
        <f t="shared" si="6"/>
        <v>1.2072436723292588E-2</v>
      </c>
      <c r="J210">
        <f t="shared" si="7"/>
        <v>1.1875429273223877E-2</v>
      </c>
    </row>
    <row r="211" spans="1:10">
      <c r="A211" s="1" t="s">
        <v>595</v>
      </c>
      <c r="B211" s="2">
        <v>41180</v>
      </c>
      <c r="C211" s="1" t="s">
        <v>175</v>
      </c>
      <c r="D211" s="1" t="s">
        <v>13</v>
      </c>
      <c r="E211">
        <v>7.3693811331493784</v>
      </c>
      <c r="F211" s="1">
        <v>29.487689971923828</v>
      </c>
      <c r="G211" s="1">
        <v>41.563591003417969</v>
      </c>
      <c r="H211" s="1">
        <v>937.4110107421875</v>
      </c>
      <c r="I211">
        <f t="shared" si="6"/>
        <v>1.2490476496863355E-2</v>
      </c>
      <c r="J211">
        <f t="shared" si="7"/>
        <v>1.4768197267608642E-2</v>
      </c>
    </row>
    <row r="212" spans="1:10">
      <c r="A212" s="1" t="s">
        <v>594</v>
      </c>
      <c r="B212" s="2">
        <v>41180</v>
      </c>
      <c r="C212" s="1" t="s">
        <v>215</v>
      </c>
      <c r="D212" s="1" t="s">
        <v>13</v>
      </c>
      <c r="E212">
        <v>10.045105555207204</v>
      </c>
      <c r="F212" s="1">
        <v>29.254734039306641</v>
      </c>
      <c r="G212" s="1">
        <v>42.057628631591797</v>
      </c>
      <c r="H212" s="1">
        <v>221.90663146972656</v>
      </c>
      <c r="I212">
        <f t="shared" si="6"/>
        <v>1.7025602635944416E-2</v>
      </c>
      <c r="J212">
        <f t="shared" si="7"/>
        <v>1.028963873184204E-2</v>
      </c>
    </row>
    <row r="213" spans="1:10">
      <c r="A213" s="1" t="s">
        <v>608</v>
      </c>
      <c r="B213" s="2">
        <v>41180</v>
      </c>
      <c r="C213" s="1" t="s">
        <v>235</v>
      </c>
      <c r="D213" s="1" t="s">
        <v>13</v>
      </c>
      <c r="E213">
        <v>10.264256375881219</v>
      </c>
      <c r="F213" s="1">
        <v>33.693302154541016</v>
      </c>
      <c r="G213" s="1">
        <v>39.066078186035156</v>
      </c>
      <c r="H213" s="1">
        <v>1132.7423095703125</v>
      </c>
      <c r="I213">
        <f t="shared" si="6"/>
        <v>1.7397044704883423E-2</v>
      </c>
      <c r="J213">
        <f t="shared" si="7"/>
        <v>1.7254149784088135E-2</v>
      </c>
    </row>
    <row r="214" spans="1:10">
      <c r="A214" s="1" t="s">
        <v>621</v>
      </c>
      <c r="B214" s="2">
        <v>41233</v>
      </c>
      <c r="C214" s="1" t="s">
        <v>175</v>
      </c>
      <c r="D214" s="1" t="s">
        <v>13</v>
      </c>
      <c r="E214">
        <v>0.26727400078821523</v>
      </c>
      <c r="F214" s="1">
        <v>16.808082580566406</v>
      </c>
      <c r="G214" s="1">
        <v>56.185417175292969</v>
      </c>
      <c r="H214" s="1">
        <v>28.386602401733398</v>
      </c>
      <c r="I214">
        <f t="shared" si="6"/>
        <v>4.5300678099697498E-4</v>
      </c>
      <c r="J214">
        <f t="shared" si="7"/>
        <v>5.301326657867431E-3</v>
      </c>
    </row>
    <row r="215" spans="1:10">
      <c r="A215" s="1" t="s">
        <v>653</v>
      </c>
      <c r="B215" s="2">
        <v>41233</v>
      </c>
      <c r="C215" s="1" t="s">
        <v>57</v>
      </c>
      <c r="D215" s="1" t="s">
        <v>13</v>
      </c>
      <c r="E215">
        <v>0.31532693212067475</v>
      </c>
      <c r="F215" s="1">
        <v>28.353994369506836</v>
      </c>
      <c r="G215" s="1">
        <v>44.115852355957031</v>
      </c>
      <c r="H215" s="1">
        <v>309.33566284179688</v>
      </c>
      <c r="I215">
        <f t="shared" si="6"/>
        <v>5.3445242732317764E-4</v>
      </c>
      <c r="J215">
        <f t="shared" si="7"/>
        <v>1.0553475965805054E-2</v>
      </c>
    </row>
    <row r="216" spans="1:10">
      <c r="A216" s="1" t="s">
        <v>643</v>
      </c>
      <c r="B216" s="2">
        <v>41233</v>
      </c>
      <c r="C216" s="1" t="s">
        <v>57</v>
      </c>
      <c r="D216" s="1" t="s">
        <v>13</v>
      </c>
      <c r="E216">
        <v>0.55989963724604563</v>
      </c>
      <c r="F216" s="1">
        <v>21.427963256835938</v>
      </c>
      <c r="G216" s="1">
        <v>47.884407043457031</v>
      </c>
      <c r="H216" s="1">
        <v>5.0995182991027832</v>
      </c>
      <c r="I216">
        <f t="shared" si="6"/>
        <v>9.4898243601024691E-4</v>
      </c>
      <c r="J216">
        <f t="shared" si="7"/>
        <v>6.566941826057434E-3</v>
      </c>
    </row>
    <row r="217" spans="1:10">
      <c r="A217" s="1" t="s">
        <v>622</v>
      </c>
      <c r="B217" s="2">
        <v>41233</v>
      </c>
      <c r="C217" s="1" t="s">
        <v>117</v>
      </c>
      <c r="D217" s="1" t="s">
        <v>13</v>
      </c>
      <c r="E217">
        <v>0.6285941746685062</v>
      </c>
      <c r="F217" s="1">
        <v>16.734001159667969</v>
      </c>
      <c r="G217" s="1">
        <v>56.341033935546875</v>
      </c>
      <c r="H217" s="1">
        <v>8.1001834869384766</v>
      </c>
      <c r="I217">
        <f t="shared" si="6"/>
        <v>1.0654138553703495E-3</v>
      </c>
      <c r="J217">
        <f t="shared" si="7"/>
        <v>5.1537674839782707E-3</v>
      </c>
    </row>
    <row r="218" spans="1:10">
      <c r="A218" s="1" t="s">
        <v>642</v>
      </c>
      <c r="B218" s="2">
        <v>41233</v>
      </c>
      <c r="C218" s="1" t="s">
        <v>117</v>
      </c>
      <c r="D218" s="1" t="s">
        <v>13</v>
      </c>
      <c r="E218">
        <v>1.2975764672743213</v>
      </c>
      <c r="F218" s="1">
        <v>21.254959106445312</v>
      </c>
      <c r="G218" s="1">
        <v>48.504737854003906</v>
      </c>
      <c r="H218" s="1">
        <v>24.915664672851562</v>
      </c>
      <c r="I218">
        <f t="shared" si="6"/>
        <v>2.1992821479225786E-3</v>
      </c>
      <c r="J218">
        <f t="shared" si="7"/>
        <v>6.6362430218505856E-3</v>
      </c>
    </row>
    <row r="219" spans="1:10">
      <c r="A219" s="1" t="s">
        <v>620</v>
      </c>
      <c r="B219" s="2">
        <v>41233</v>
      </c>
      <c r="C219" s="1" t="s">
        <v>215</v>
      </c>
      <c r="D219" s="1" t="s">
        <v>13</v>
      </c>
      <c r="E219">
        <v>1.3851263341610183</v>
      </c>
      <c r="F219" s="1">
        <v>17.001375198364258</v>
      </c>
      <c r="G219" s="1">
        <v>55.623874664306641</v>
      </c>
      <c r="H219" s="1">
        <v>49.486797332763672</v>
      </c>
      <c r="I219">
        <f t="shared" si="6"/>
        <v>2.3476717528152853E-3</v>
      </c>
      <c r="J219">
        <f t="shared" si="7"/>
        <v>5.490258107070922E-3</v>
      </c>
    </row>
    <row r="220" spans="1:10">
      <c r="A220" s="1" t="s">
        <v>618</v>
      </c>
      <c r="B220" s="2">
        <v>41233</v>
      </c>
      <c r="C220" s="1" t="s">
        <v>239</v>
      </c>
      <c r="D220" s="1" t="s">
        <v>13</v>
      </c>
      <c r="E220">
        <v>1.6029298924369728</v>
      </c>
      <c r="F220" s="1">
        <v>17.045949935913086</v>
      </c>
      <c r="G220" s="1">
        <v>55.624252319335938</v>
      </c>
      <c r="H220" s="1">
        <v>155.65391540527344</v>
      </c>
      <c r="I220">
        <f t="shared" si="6"/>
        <v>2.7168303261643607E-3</v>
      </c>
      <c r="J220">
        <f t="shared" si="7"/>
        <v>6.1578428493499759E-3</v>
      </c>
    </row>
    <row r="221" spans="1:10">
      <c r="A221" s="1" t="s">
        <v>619</v>
      </c>
      <c r="B221" s="2">
        <v>41233</v>
      </c>
      <c r="C221" s="1" t="s">
        <v>235</v>
      </c>
      <c r="D221" s="1" t="s">
        <v>13</v>
      </c>
      <c r="E221">
        <v>1.8135143623353194</v>
      </c>
      <c r="F221" s="1">
        <v>17.02305793762207</v>
      </c>
      <c r="G221" s="1">
        <v>55.618598937988281</v>
      </c>
      <c r="H221" s="1">
        <v>229.23155212402344</v>
      </c>
      <c r="I221">
        <f t="shared" si="6"/>
        <v>3.0737531565005415E-3</v>
      </c>
      <c r="J221">
        <f t="shared" si="7"/>
        <v>6.6040990320587155E-3</v>
      </c>
    </row>
    <row r="222" spans="1:10">
      <c r="A222" s="1" t="s">
        <v>652</v>
      </c>
      <c r="B222" s="2">
        <v>41233</v>
      </c>
      <c r="C222" s="1" t="s">
        <v>117</v>
      </c>
      <c r="D222" s="1" t="s">
        <v>13</v>
      </c>
      <c r="E222">
        <v>2.0220375161183823</v>
      </c>
      <c r="F222" s="1">
        <v>28.332569122314453</v>
      </c>
      <c r="G222" s="1">
        <v>44.628761291503906</v>
      </c>
      <c r="H222" s="1">
        <v>630.5067138671875</v>
      </c>
      <c r="I222">
        <f t="shared" si="6"/>
        <v>3.4271822307091228E-3</v>
      </c>
      <c r="J222">
        <f t="shared" si="7"/>
        <v>1.2525354939727782E-2</v>
      </c>
    </row>
    <row r="223" spans="1:10">
      <c r="A223" s="1" t="s">
        <v>641</v>
      </c>
      <c r="B223" s="2">
        <v>41233</v>
      </c>
      <c r="C223" s="1" t="s">
        <v>175</v>
      </c>
      <c r="D223" s="1" t="s">
        <v>13</v>
      </c>
      <c r="E223">
        <v>4.1199293898698928</v>
      </c>
      <c r="F223" s="1">
        <v>21.175205230712891</v>
      </c>
      <c r="G223" s="1">
        <v>48.833724975585938</v>
      </c>
      <c r="H223" s="1">
        <v>781.2166748046875</v>
      </c>
      <c r="I223">
        <f t="shared" si="6"/>
        <v>6.9829311692710047E-3</v>
      </c>
      <c r="J223">
        <f t="shared" si="7"/>
        <v>1.1270732312164307E-2</v>
      </c>
    </row>
    <row r="224" spans="1:10">
      <c r="A224" s="1" t="s">
        <v>651</v>
      </c>
      <c r="B224" s="2">
        <v>41233</v>
      </c>
      <c r="C224" s="1" t="s">
        <v>175</v>
      </c>
      <c r="D224" s="1" t="s">
        <v>13</v>
      </c>
      <c r="E224">
        <v>4.1394698506696948</v>
      </c>
      <c r="F224" s="1">
        <v>28.148645401000977</v>
      </c>
      <c r="G224" s="1">
        <v>45.964012145996094</v>
      </c>
      <c r="H224" s="1">
        <v>1467.611572265625</v>
      </c>
      <c r="I224">
        <f t="shared" si="6"/>
        <v>7.0160505943554149E-3</v>
      </c>
      <c r="J224">
        <f t="shared" si="7"/>
        <v>1.7625824132461547E-2</v>
      </c>
    </row>
    <row r="225" spans="1:10">
      <c r="A225" s="1" t="s">
        <v>639</v>
      </c>
      <c r="B225" s="2">
        <v>41233</v>
      </c>
      <c r="C225" s="1" t="s">
        <v>232</v>
      </c>
      <c r="D225" s="1" t="s">
        <v>13</v>
      </c>
      <c r="E225">
        <v>4.5914051823264339</v>
      </c>
      <c r="F225" s="1">
        <v>20.360759735107422</v>
      </c>
      <c r="G225" s="1">
        <v>51.674026489257812</v>
      </c>
      <c r="H225" s="1">
        <v>947.80511474609375</v>
      </c>
      <c r="I225">
        <f t="shared" si="6"/>
        <v>7.7820426819092108E-3</v>
      </c>
      <c r="J225">
        <f t="shared" si="7"/>
        <v>1.2048511226043701E-2</v>
      </c>
    </row>
    <row r="226" spans="1:10">
      <c r="A226" s="1" t="s">
        <v>650</v>
      </c>
      <c r="B226" s="2">
        <v>41233</v>
      </c>
      <c r="C226" s="1" t="s">
        <v>215</v>
      </c>
      <c r="D226" s="1" t="s">
        <v>13</v>
      </c>
      <c r="E226">
        <v>4.8537917202406904</v>
      </c>
      <c r="F226" s="1">
        <v>27.59381103515625</v>
      </c>
      <c r="G226" s="1">
        <v>48.466640472412109</v>
      </c>
      <c r="H226" s="1">
        <v>965.87286376953125</v>
      </c>
      <c r="I226">
        <f t="shared" si="6"/>
        <v>8.2267656275265954E-3</v>
      </c>
      <c r="J226">
        <f t="shared" si="7"/>
        <v>1.4365889206542968E-2</v>
      </c>
    </row>
    <row r="227" spans="1:10">
      <c r="A227" s="1" t="s">
        <v>649</v>
      </c>
      <c r="B227" s="2">
        <v>41233</v>
      </c>
      <c r="C227" s="1" t="s">
        <v>235</v>
      </c>
      <c r="D227" s="1" t="s">
        <v>13</v>
      </c>
      <c r="E227">
        <v>4.9427894672964099</v>
      </c>
      <c r="F227" s="1">
        <v>27.225530624389648</v>
      </c>
      <c r="G227" s="1">
        <v>50.109947204589844</v>
      </c>
      <c r="H227" s="1">
        <v>1744.113525390625</v>
      </c>
      <c r="I227">
        <f t="shared" si="6"/>
        <v>8.3776092666040854E-3</v>
      </c>
      <c r="J227">
        <f t="shared" si="7"/>
        <v>1.9047526156845095E-2</v>
      </c>
    </row>
    <row r="228" spans="1:10">
      <c r="A228" s="1" t="s">
        <v>640</v>
      </c>
      <c r="B228" s="2">
        <v>41233</v>
      </c>
      <c r="C228" s="1" t="s">
        <v>215</v>
      </c>
      <c r="D228" s="1" t="s">
        <v>13</v>
      </c>
      <c r="E228">
        <v>4.9818160682598966</v>
      </c>
      <c r="F228" s="1">
        <v>20.773288726806641</v>
      </c>
      <c r="G228" s="1">
        <v>50.206272125244141</v>
      </c>
      <c r="H228" s="1">
        <v>1207.6112060546875</v>
      </c>
      <c r="I228">
        <f t="shared" si="6"/>
        <v>8.4437560478981301E-3</v>
      </c>
      <c r="J228">
        <f t="shared" si="7"/>
        <v>1.3774738090972901E-2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1"/>
  <sheetViews>
    <sheetView workbookViewId="0">
      <selection activeCell="A2" sqref="A2:J61"/>
    </sheetView>
  </sheetViews>
  <sheetFormatPr baseColWidth="10" defaultRowHeight="15" x14ac:dyDescent="0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515</v>
      </c>
      <c r="J1" s="1" t="s">
        <v>535</v>
      </c>
    </row>
    <row r="2" spans="1:10">
      <c r="A2" s="1" t="s">
        <v>442</v>
      </c>
      <c r="B2" s="2">
        <v>40724</v>
      </c>
      <c r="C2" s="1" t="s">
        <v>308</v>
      </c>
      <c r="D2" s="1" t="s">
        <v>10</v>
      </c>
      <c r="E2">
        <v>4.3222698715796621</v>
      </c>
      <c r="F2" s="1">
        <v>38.472530364990234</v>
      </c>
      <c r="G2" s="1">
        <v>32.950416564941406</v>
      </c>
      <c r="H2" s="1">
        <v>60.065361022949219</v>
      </c>
      <c r="I2">
        <f t="shared" ref="I2:I33" si="0">(E2/10000)/0.021</f>
        <v>2.0582237483712677E-2</v>
      </c>
      <c r="J2">
        <f>(0.000834*F2)+(0.0000177*H2)</f>
        <v>3.3149247214508057E-2</v>
      </c>
    </row>
    <row r="3" spans="1:10">
      <c r="A3" s="1" t="s">
        <v>444</v>
      </c>
      <c r="B3" s="2">
        <v>40724</v>
      </c>
      <c r="C3" s="1" t="s">
        <v>308</v>
      </c>
      <c r="D3" s="1" t="s">
        <v>10</v>
      </c>
      <c r="E3">
        <v>8.8508799605341935</v>
      </c>
      <c r="F3" s="1">
        <v>38.241561889648438</v>
      </c>
      <c r="G3" s="1">
        <v>33.597686767578125</v>
      </c>
      <c r="H3" s="1">
        <v>50.332138061523438</v>
      </c>
      <c r="I3">
        <f t="shared" si="0"/>
        <v>4.2147047431115206E-2</v>
      </c>
      <c r="J3">
        <f t="shared" ref="J3:J61" si="1">(0.000834*F3)+(0.0000177*H3)</f>
        <v>3.2784341459655759E-2</v>
      </c>
    </row>
    <row r="4" spans="1:10">
      <c r="A4" s="1" t="s">
        <v>441</v>
      </c>
      <c r="B4" s="2">
        <v>40724</v>
      </c>
      <c r="C4" s="1" t="s">
        <v>306</v>
      </c>
      <c r="D4" s="1" t="s">
        <v>10</v>
      </c>
      <c r="E4">
        <v>14.555713374562437</v>
      </c>
      <c r="F4" s="1">
        <v>38.512496948242188</v>
      </c>
      <c r="G4" s="1">
        <v>32.776660919189453</v>
      </c>
      <c r="H4" s="1">
        <v>1830.927490234375</v>
      </c>
      <c r="I4">
        <f t="shared" si="0"/>
        <v>6.9312920831249694E-2</v>
      </c>
      <c r="J4">
        <f t="shared" si="1"/>
        <v>6.4526839031982419E-2</v>
      </c>
    </row>
    <row r="5" spans="1:10">
      <c r="A5" s="1" t="s">
        <v>443</v>
      </c>
      <c r="B5" s="2">
        <v>40724</v>
      </c>
      <c r="C5" s="1" t="s">
        <v>306</v>
      </c>
      <c r="D5" s="1" t="s">
        <v>10</v>
      </c>
      <c r="E5">
        <v>15.052904032891409</v>
      </c>
      <c r="F5" s="1">
        <v>38.244132995605469</v>
      </c>
      <c r="G5" s="1">
        <v>34.023468017578125</v>
      </c>
      <c r="H5" s="1">
        <v>1905.5435791015625</v>
      </c>
      <c r="I5">
        <f t="shared" si="0"/>
        <v>7.1680495394720989E-2</v>
      </c>
      <c r="J5">
        <f t="shared" si="1"/>
        <v>6.562372826843263E-2</v>
      </c>
    </row>
    <row r="6" spans="1:10">
      <c r="A6" s="1" t="s">
        <v>341</v>
      </c>
      <c r="B6" s="2">
        <v>40731</v>
      </c>
      <c r="C6" s="1" t="s">
        <v>308</v>
      </c>
      <c r="D6" s="1" t="s">
        <v>10</v>
      </c>
      <c r="E6">
        <v>1.3236378053101947</v>
      </c>
      <c r="F6" s="1">
        <v>37.349399566650391</v>
      </c>
      <c r="G6" s="1">
        <v>41.226570129394531</v>
      </c>
      <c r="H6" s="1">
        <v>32.834255218505859</v>
      </c>
      <c r="I6">
        <f t="shared" si="0"/>
        <v>6.3030371681437837E-3</v>
      </c>
      <c r="J6">
        <f t="shared" si="1"/>
        <v>3.173056555595398E-2</v>
      </c>
    </row>
    <row r="7" spans="1:10">
      <c r="A7" s="1" t="s">
        <v>343</v>
      </c>
      <c r="B7" s="2">
        <v>40731</v>
      </c>
      <c r="C7" s="1" t="s">
        <v>308</v>
      </c>
      <c r="D7" s="1" t="s">
        <v>10</v>
      </c>
      <c r="E7">
        <v>5.3623016600416751</v>
      </c>
      <c r="F7" s="1">
        <v>39.840808868408203</v>
      </c>
      <c r="G7" s="1">
        <v>41.614662170410156</v>
      </c>
      <c r="H7" s="1">
        <v>4.6863632202148438</v>
      </c>
      <c r="I7">
        <f t="shared" si="0"/>
        <v>2.553476980972226E-2</v>
      </c>
      <c r="J7">
        <f t="shared" si="1"/>
        <v>3.3310183225250249E-2</v>
      </c>
    </row>
    <row r="8" spans="1:10">
      <c r="A8" s="1" t="s">
        <v>345</v>
      </c>
      <c r="B8" s="2">
        <v>40731</v>
      </c>
      <c r="C8" s="1" t="s">
        <v>308</v>
      </c>
      <c r="D8" s="1" t="s">
        <v>10</v>
      </c>
      <c r="E8">
        <v>7.5296339753203139</v>
      </c>
      <c r="F8" s="1">
        <v>40.740455627441406</v>
      </c>
      <c r="G8" s="1">
        <v>40.287921905517578</v>
      </c>
      <c r="H8" s="1">
        <v>3.8151595592498779</v>
      </c>
      <c r="I8">
        <f t="shared" si="0"/>
        <v>3.5855399882477684E-2</v>
      </c>
      <c r="J8">
        <f t="shared" si="1"/>
        <v>3.4045068317484856E-2</v>
      </c>
    </row>
    <row r="9" spans="1:10">
      <c r="A9" s="1" t="s">
        <v>342</v>
      </c>
      <c r="B9" s="2">
        <v>40731</v>
      </c>
      <c r="C9" s="1" t="s">
        <v>306</v>
      </c>
      <c r="D9" s="1" t="s">
        <v>10</v>
      </c>
      <c r="E9">
        <v>13.275684932153386</v>
      </c>
      <c r="F9" s="1">
        <v>39.758750915527344</v>
      </c>
      <c r="G9" s="1">
        <v>41.644233703613281</v>
      </c>
      <c r="H9" s="1">
        <v>1699.1802978515625</v>
      </c>
      <c r="I9">
        <f t="shared" si="0"/>
        <v>6.3217547295968499E-2</v>
      </c>
      <c r="J9">
        <f t="shared" si="1"/>
        <v>6.3234289535522459E-2</v>
      </c>
    </row>
    <row r="10" spans="1:10">
      <c r="A10" s="1" t="s">
        <v>340</v>
      </c>
      <c r="B10" s="2">
        <v>40731</v>
      </c>
      <c r="C10" s="1" t="s">
        <v>306</v>
      </c>
      <c r="D10" s="1" t="s">
        <v>10</v>
      </c>
      <c r="E10">
        <v>13.875890026809751</v>
      </c>
      <c r="F10" s="1">
        <v>37.155982971191406</v>
      </c>
      <c r="G10" s="1">
        <v>41.709671020507812</v>
      </c>
      <c r="H10" s="1">
        <v>1480.151123046875</v>
      </c>
      <c r="I10">
        <f t="shared" si="0"/>
        <v>6.6075666794332147E-2</v>
      </c>
      <c r="J10">
        <f t="shared" si="1"/>
        <v>5.718676467590332E-2</v>
      </c>
    </row>
    <row r="11" spans="1:10">
      <c r="A11" s="1" t="s">
        <v>344</v>
      </c>
      <c r="B11" s="2">
        <v>40731</v>
      </c>
      <c r="C11" s="1" t="s">
        <v>306</v>
      </c>
      <c r="D11" s="1" t="s">
        <v>10</v>
      </c>
      <c r="E11">
        <v>15.032604491331078</v>
      </c>
      <c r="F11" s="1">
        <v>40.940074920654297</v>
      </c>
      <c r="G11" s="1">
        <v>39.791511535644531</v>
      </c>
      <c r="H11" s="1">
        <v>1835.3013916015625</v>
      </c>
      <c r="I11">
        <f t="shared" si="0"/>
        <v>7.1583830911100363E-2</v>
      </c>
      <c r="J11">
        <f t="shared" si="1"/>
        <v>6.6628857115173343E-2</v>
      </c>
    </row>
    <row r="12" spans="1:10">
      <c r="A12" s="1" t="s">
        <v>403</v>
      </c>
      <c r="B12" s="2">
        <v>40732</v>
      </c>
      <c r="C12" s="1" t="s">
        <v>308</v>
      </c>
      <c r="D12" s="1" t="s">
        <v>10</v>
      </c>
      <c r="E12">
        <v>1.796970256929592</v>
      </c>
      <c r="F12" s="1">
        <v>33.362945556640625</v>
      </c>
      <c r="G12" s="1">
        <v>51.473838806152344</v>
      </c>
      <c r="H12" s="1">
        <v>5.1618533134460449</v>
      </c>
      <c r="I12">
        <f t="shared" si="0"/>
        <v>8.5570012234742459E-3</v>
      </c>
      <c r="J12">
        <f t="shared" si="1"/>
        <v>2.7916061397886275E-2</v>
      </c>
    </row>
    <row r="13" spans="1:10">
      <c r="A13" s="1" t="s">
        <v>407</v>
      </c>
      <c r="B13" s="2">
        <v>40732</v>
      </c>
      <c r="C13" s="1" t="s">
        <v>308</v>
      </c>
      <c r="D13" s="1" t="s">
        <v>10</v>
      </c>
      <c r="E13">
        <v>1.9797752409751084</v>
      </c>
      <c r="F13" s="1">
        <v>34.592269897460938</v>
      </c>
      <c r="G13" s="1">
        <v>49.170875549316406</v>
      </c>
      <c r="H13" s="1">
        <v>15.630191802978516</v>
      </c>
      <c r="I13">
        <f t="shared" si="0"/>
        <v>9.4275011475005149E-3</v>
      </c>
      <c r="J13">
        <f t="shared" si="1"/>
        <v>2.9126607489395141E-2</v>
      </c>
    </row>
    <row r="14" spans="1:10">
      <c r="A14" s="1" t="s">
        <v>401</v>
      </c>
      <c r="B14" s="2">
        <v>40732</v>
      </c>
      <c r="C14" s="1" t="s">
        <v>308</v>
      </c>
      <c r="D14" s="1" t="s">
        <v>10</v>
      </c>
      <c r="E14">
        <v>4.1373148539056395</v>
      </c>
      <c r="F14" s="1">
        <v>30.598196029663086</v>
      </c>
      <c r="G14" s="1">
        <v>51.050674438476562</v>
      </c>
      <c r="H14" s="1">
        <v>14.269640922546387</v>
      </c>
      <c r="I14">
        <f t="shared" si="0"/>
        <v>1.9701499304312566E-2</v>
      </c>
      <c r="J14">
        <f t="shared" si="1"/>
        <v>2.5771468133068087E-2</v>
      </c>
    </row>
    <row r="15" spans="1:10">
      <c r="A15" s="1" t="s">
        <v>400</v>
      </c>
      <c r="B15" s="2">
        <v>40732</v>
      </c>
      <c r="C15" s="1" t="s">
        <v>306</v>
      </c>
      <c r="D15" s="1" t="s">
        <v>10</v>
      </c>
      <c r="E15">
        <v>4.2680868788753648</v>
      </c>
      <c r="F15" s="1">
        <v>30.527610778808594</v>
      </c>
      <c r="G15" s="1">
        <v>51.176109313964844</v>
      </c>
      <c r="H15" s="1">
        <v>253.32771301269531</v>
      </c>
      <c r="I15">
        <f t="shared" si="0"/>
        <v>2.032422323273983E-2</v>
      </c>
      <c r="J15">
        <f t="shared" si="1"/>
        <v>2.9943927909851072E-2</v>
      </c>
    </row>
    <row r="16" spans="1:10">
      <c r="A16" s="1" t="s">
        <v>405</v>
      </c>
      <c r="B16" s="2">
        <v>40732</v>
      </c>
      <c r="C16" s="1" t="s">
        <v>308</v>
      </c>
      <c r="D16" s="1" t="s">
        <v>10</v>
      </c>
      <c r="E16">
        <v>4.293678058239049</v>
      </c>
      <c r="F16" s="1">
        <v>34.757568359375</v>
      </c>
      <c r="G16" s="1">
        <v>48.088130950927734</v>
      </c>
      <c r="H16" s="1">
        <v>23.172756195068359</v>
      </c>
      <c r="I16">
        <f t="shared" si="0"/>
        <v>2.0446085991614519E-2</v>
      </c>
      <c r="J16">
        <f t="shared" si="1"/>
        <v>2.9397969796371458E-2</v>
      </c>
    </row>
    <row r="17" spans="1:10">
      <c r="A17" s="1" t="s">
        <v>404</v>
      </c>
      <c r="B17" s="2">
        <v>40732</v>
      </c>
      <c r="C17" s="1" t="s">
        <v>306</v>
      </c>
      <c r="D17" s="1" t="s">
        <v>10</v>
      </c>
      <c r="E17">
        <v>7.2151337452300144</v>
      </c>
      <c r="F17" s="1">
        <v>34.559864044189453</v>
      </c>
      <c r="G17" s="1">
        <v>48.436573028564453</v>
      </c>
      <c r="H17" s="1">
        <v>927.81134033203125</v>
      </c>
      <c r="I17">
        <f t="shared" si="0"/>
        <v>3.435777973919054E-2</v>
      </c>
      <c r="J17">
        <f t="shared" si="1"/>
        <v>4.5245187336730955E-2</v>
      </c>
    </row>
    <row r="18" spans="1:10">
      <c r="A18" s="1" t="s">
        <v>406</v>
      </c>
      <c r="B18" s="2">
        <v>40732</v>
      </c>
      <c r="C18" s="1" t="s">
        <v>306</v>
      </c>
      <c r="D18" s="1" t="s">
        <v>10</v>
      </c>
      <c r="E18">
        <v>8.5495112087606771</v>
      </c>
      <c r="F18" s="1">
        <v>34.590206146240234</v>
      </c>
      <c r="G18" s="1">
        <v>49.220531463623047</v>
      </c>
      <c r="H18" s="1">
        <v>1000.385986328125</v>
      </c>
      <c r="I18">
        <f t="shared" si="0"/>
        <v>4.0711958136955599E-2</v>
      </c>
      <c r="J18">
        <f t="shared" si="1"/>
        <v>4.6555063883972167E-2</v>
      </c>
    </row>
    <row r="19" spans="1:10">
      <c r="A19" s="1" t="s">
        <v>402</v>
      </c>
      <c r="B19" s="2">
        <v>40732</v>
      </c>
      <c r="C19" s="1" t="s">
        <v>306</v>
      </c>
      <c r="D19" s="1" t="s">
        <v>10</v>
      </c>
      <c r="E19">
        <v>8.5832902528890536</v>
      </c>
      <c r="F19" s="1">
        <v>33.085559844970703</v>
      </c>
      <c r="G19" s="1">
        <v>52.032108306884766</v>
      </c>
      <c r="H19" s="1">
        <v>1282.1248779296875</v>
      </c>
      <c r="I19">
        <f t="shared" si="0"/>
        <v>4.0872810728043107E-2</v>
      </c>
      <c r="J19">
        <f t="shared" si="1"/>
        <v>5.0286967250061036E-2</v>
      </c>
    </row>
    <row r="20" spans="1:10">
      <c r="A20" s="1" t="s">
        <v>466</v>
      </c>
      <c r="B20" s="2">
        <v>40738</v>
      </c>
      <c r="C20" s="1" t="s">
        <v>308</v>
      </c>
      <c r="D20" s="1" t="s">
        <v>10</v>
      </c>
      <c r="E20">
        <v>1.3465999797734582</v>
      </c>
      <c r="F20" s="1">
        <v>29.011753082275391</v>
      </c>
      <c r="G20" s="1">
        <v>46.970474243164062</v>
      </c>
      <c r="H20" s="1">
        <v>18.966022491455078</v>
      </c>
      <c r="I20">
        <f t="shared" si="0"/>
        <v>6.4123808560640873E-3</v>
      </c>
      <c r="J20">
        <f t="shared" si="1"/>
        <v>2.4531500668716431E-2</v>
      </c>
    </row>
    <row r="21" spans="1:10">
      <c r="A21" s="1" t="s">
        <v>464</v>
      </c>
      <c r="B21" s="2">
        <v>40738</v>
      </c>
      <c r="C21" s="1" t="s">
        <v>308</v>
      </c>
      <c r="D21" s="1" t="s">
        <v>10</v>
      </c>
      <c r="E21">
        <v>1.4931425640596823</v>
      </c>
      <c r="F21" s="1">
        <v>26.763078689575195</v>
      </c>
      <c r="G21" s="1">
        <v>50.551502227783203</v>
      </c>
      <c r="H21" s="1">
        <v>56.060043334960938</v>
      </c>
      <c r="I21">
        <f t="shared" si="0"/>
        <v>7.1102026859984867E-3</v>
      </c>
      <c r="J21">
        <f t="shared" si="1"/>
        <v>2.3312670394134521E-2</v>
      </c>
    </row>
    <row r="22" spans="1:10">
      <c r="A22" s="1" t="s">
        <v>463</v>
      </c>
      <c r="B22" s="2">
        <v>40738</v>
      </c>
      <c r="C22" s="1" t="s">
        <v>306</v>
      </c>
      <c r="D22" s="1" t="s">
        <v>10</v>
      </c>
      <c r="E22">
        <v>3.8478847312967135</v>
      </c>
      <c r="F22" s="1">
        <v>26.701055526733398</v>
      </c>
      <c r="G22" s="1">
        <v>50.687145233154297</v>
      </c>
      <c r="H22" s="1">
        <v>997.516845703125</v>
      </c>
      <c r="I22">
        <f t="shared" si="0"/>
        <v>1.8323260625222444E-2</v>
      </c>
      <c r="J22">
        <f t="shared" si="1"/>
        <v>3.9924728478240967E-2</v>
      </c>
    </row>
    <row r="23" spans="1:10">
      <c r="A23" s="1" t="s">
        <v>465</v>
      </c>
      <c r="B23" s="2">
        <v>40738</v>
      </c>
      <c r="C23" s="1" t="s">
        <v>306</v>
      </c>
      <c r="D23" s="1" t="s">
        <v>10</v>
      </c>
      <c r="E23">
        <v>5.3008010607142273</v>
      </c>
      <c r="F23" s="1">
        <v>28.745307922363281</v>
      </c>
      <c r="G23" s="1">
        <v>47.49884033203125</v>
      </c>
      <c r="H23" s="1">
        <v>1175.69873046875</v>
      </c>
      <c r="I23">
        <f t="shared" si="0"/>
        <v>2.524190981292489E-2</v>
      </c>
      <c r="J23">
        <f t="shared" si="1"/>
        <v>4.4783454336547852E-2</v>
      </c>
    </row>
    <row r="24" spans="1:10">
      <c r="A24" s="1" t="s">
        <v>366</v>
      </c>
      <c r="B24" s="2">
        <v>40745</v>
      </c>
      <c r="C24" s="1" t="s">
        <v>308</v>
      </c>
      <c r="D24" s="1" t="s">
        <v>10</v>
      </c>
      <c r="E24">
        <v>1.8634206726073992</v>
      </c>
      <c r="F24" s="1">
        <v>36.703521728515625</v>
      </c>
      <c r="G24" s="1">
        <v>43.021778106689453</v>
      </c>
      <c r="H24" s="1">
        <v>30.975757598876953</v>
      </c>
      <c r="I24">
        <f t="shared" si="0"/>
        <v>8.8734317743209487E-3</v>
      </c>
      <c r="J24">
        <f t="shared" si="1"/>
        <v>3.1159008031082153E-2</v>
      </c>
    </row>
    <row r="25" spans="1:10">
      <c r="A25" s="1" t="s">
        <v>365</v>
      </c>
      <c r="B25" s="2">
        <v>40745</v>
      </c>
      <c r="C25" s="1" t="s">
        <v>306</v>
      </c>
      <c r="D25" s="1" t="s">
        <v>10</v>
      </c>
      <c r="E25">
        <v>1.9537451304548077</v>
      </c>
      <c r="F25" s="1">
        <v>37.612922668457031</v>
      </c>
      <c r="G25" s="1">
        <v>41.207675933837891</v>
      </c>
      <c r="H25" s="1">
        <v>1464.7001953125</v>
      </c>
      <c r="I25">
        <f t="shared" si="0"/>
        <v>9.3035482402609882E-3</v>
      </c>
      <c r="J25">
        <f t="shared" si="1"/>
        <v>5.7294370962524419E-2</v>
      </c>
    </row>
    <row r="26" spans="1:10">
      <c r="A26" s="1" t="s">
        <v>524</v>
      </c>
      <c r="B26" s="2">
        <v>40814</v>
      </c>
      <c r="C26" s="1" t="s">
        <v>308</v>
      </c>
      <c r="D26" s="1" t="s">
        <v>10</v>
      </c>
      <c r="E26">
        <v>1.896610721888246</v>
      </c>
      <c r="F26" s="1">
        <v>30.282453536987305</v>
      </c>
      <c r="G26" s="1">
        <v>36.978073120117188</v>
      </c>
      <c r="H26" s="1">
        <v>7.6772975921630859</v>
      </c>
      <c r="I26" s="3">
        <f t="shared" si="0"/>
        <v>9.0314796280392649E-3</v>
      </c>
      <c r="J26">
        <f t="shared" si="1"/>
        <v>2.53914544172287E-2</v>
      </c>
    </row>
    <row r="27" spans="1:10">
      <c r="A27" s="1" t="s">
        <v>525</v>
      </c>
      <c r="B27" s="2">
        <v>40814</v>
      </c>
      <c r="C27" s="1" t="s">
        <v>516</v>
      </c>
      <c r="D27" s="1" t="s">
        <v>10</v>
      </c>
      <c r="E27">
        <v>2.1989109554204438</v>
      </c>
      <c r="F27" s="1">
        <v>30.267248153686523</v>
      </c>
      <c r="G27" s="1">
        <v>37.061855316162109</v>
      </c>
      <c r="H27" s="1">
        <v>10.893738746643066</v>
      </c>
      <c r="I27" s="3">
        <f t="shared" si="0"/>
        <v>1.047100454962116E-2</v>
      </c>
      <c r="J27">
        <f t="shared" si="1"/>
        <v>2.5435704135990143E-2</v>
      </c>
    </row>
    <row r="28" spans="1:10">
      <c r="A28" s="1" t="s">
        <v>526</v>
      </c>
      <c r="B28" s="2">
        <v>40814</v>
      </c>
      <c r="C28" s="1" t="s">
        <v>306</v>
      </c>
      <c r="D28" s="1" t="s">
        <v>10</v>
      </c>
      <c r="E28">
        <v>5.8399123408061255</v>
      </c>
      <c r="F28" s="1">
        <v>30.262214660644531</v>
      </c>
      <c r="G28" s="1">
        <v>37.153354644775391</v>
      </c>
      <c r="H28" s="1">
        <v>39.541927337646484</v>
      </c>
      <c r="I28" s="3">
        <f t="shared" si="0"/>
        <v>2.7809106384791074E-2</v>
      </c>
      <c r="J28">
        <f t="shared" si="1"/>
        <v>2.593857914085388E-2</v>
      </c>
    </row>
    <row r="29" spans="1:10">
      <c r="A29" s="1" t="s">
        <v>8</v>
      </c>
      <c r="B29" s="2">
        <v>40861</v>
      </c>
      <c r="C29" s="1" t="s">
        <v>9</v>
      </c>
      <c r="D29" s="1" t="s">
        <v>10</v>
      </c>
      <c r="E29">
        <v>0.93738165396638407</v>
      </c>
      <c r="F29" s="1">
        <v>19.836431503295898</v>
      </c>
      <c r="G29" s="1">
        <v>49.754940032958984</v>
      </c>
      <c r="H29" s="1">
        <v>8.588252067565918</v>
      </c>
      <c r="I29">
        <f t="shared" si="0"/>
        <v>4.463722161744686E-3</v>
      </c>
      <c r="J29">
        <f t="shared" si="1"/>
        <v>1.6695595935344695E-2</v>
      </c>
    </row>
    <row r="30" spans="1:10">
      <c r="A30" s="1" t="s">
        <v>60</v>
      </c>
      <c r="B30" s="2">
        <v>40861</v>
      </c>
      <c r="C30" s="1" t="s">
        <v>57</v>
      </c>
      <c r="D30" s="1" t="s">
        <v>10</v>
      </c>
      <c r="E30">
        <v>0.99533799675795198</v>
      </c>
      <c r="F30" s="1">
        <v>19.8489990234375</v>
      </c>
      <c r="G30" s="1">
        <v>49.598865509033203</v>
      </c>
      <c r="H30" s="1">
        <v>28.372819900512695</v>
      </c>
      <c r="I30">
        <f t="shared" si="0"/>
        <v>4.7397047464664381E-3</v>
      </c>
      <c r="J30">
        <f t="shared" si="1"/>
        <v>1.7056264097785951E-2</v>
      </c>
    </row>
    <row r="31" spans="1:10">
      <c r="A31" s="1" t="s">
        <v>121</v>
      </c>
      <c r="B31" s="2">
        <v>40861</v>
      </c>
      <c r="C31" s="1" t="s">
        <v>117</v>
      </c>
      <c r="D31" s="1" t="s">
        <v>10</v>
      </c>
      <c r="E31">
        <v>2.4706391708840534</v>
      </c>
      <c r="F31" s="1">
        <v>20.140483856201172</v>
      </c>
      <c r="G31" s="1">
        <v>47.987472534179688</v>
      </c>
      <c r="H31" s="1">
        <v>78.667999267578125</v>
      </c>
      <c r="I31">
        <f t="shared" si="0"/>
        <v>1.1764948432781206E-2</v>
      </c>
      <c r="J31">
        <f t="shared" si="1"/>
        <v>1.8189587123107909E-2</v>
      </c>
    </row>
    <row r="32" spans="1:10">
      <c r="A32" s="1" t="s">
        <v>120</v>
      </c>
      <c r="B32" s="2">
        <v>40861</v>
      </c>
      <c r="C32" s="1" t="s">
        <v>117</v>
      </c>
      <c r="D32" s="1" t="s">
        <v>10</v>
      </c>
      <c r="E32">
        <v>3.0286166330611115</v>
      </c>
      <c r="F32" s="1">
        <v>19.937511444091797</v>
      </c>
      <c r="G32" s="1">
        <v>49.149600982666016</v>
      </c>
      <c r="H32" s="1">
        <v>74.527824401855469</v>
      </c>
      <c r="I32">
        <f t="shared" si="0"/>
        <v>1.4421983966957671E-2</v>
      </c>
      <c r="J32">
        <f t="shared" si="1"/>
        <v>1.7947027036285403E-2</v>
      </c>
    </row>
    <row r="33" spans="1:10">
      <c r="A33" s="1" t="s">
        <v>61</v>
      </c>
      <c r="B33" s="2">
        <v>40861</v>
      </c>
      <c r="C33" s="1" t="s">
        <v>57</v>
      </c>
      <c r="D33" s="1" t="s">
        <v>10</v>
      </c>
      <c r="E33">
        <v>3.1842174026254475</v>
      </c>
      <c r="F33" s="1">
        <v>19.993280410766602</v>
      </c>
      <c r="G33" s="1">
        <v>48.613609313964844</v>
      </c>
      <c r="H33" s="1">
        <v>50.281013488769531</v>
      </c>
      <c r="I33">
        <f t="shared" si="0"/>
        <v>1.5162940012502129E-2</v>
      </c>
      <c r="J33">
        <f t="shared" si="1"/>
        <v>1.7564369801330568E-2</v>
      </c>
    </row>
    <row r="34" spans="1:10">
      <c r="A34" s="1" t="s">
        <v>11</v>
      </c>
      <c r="B34" s="2">
        <v>40861</v>
      </c>
      <c r="C34" s="1" t="s">
        <v>9</v>
      </c>
      <c r="D34" s="1" t="s">
        <v>10</v>
      </c>
      <c r="E34">
        <v>3.3069111512112799</v>
      </c>
      <c r="F34" s="1">
        <v>19.987949371337891</v>
      </c>
      <c r="G34" s="1">
        <v>48.698051452636719</v>
      </c>
      <c r="H34" s="1">
        <v>24.353633880615234</v>
      </c>
      <c r="I34">
        <f t="shared" ref="I34:I61" si="2">(E34/10000)/0.021</f>
        <v>1.5747195958148951E-2</v>
      </c>
      <c r="J34">
        <f t="shared" si="1"/>
        <v>1.7101009095382688E-2</v>
      </c>
    </row>
    <row r="35" spans="1:10">
      <c r="A35" s="1" t="s">
        <v>39</v>
      </c>
      <c r="B35" s="2">
        <v>40977</v>
      </c>
      <c r="C35" s="1" t="s">
        <v>9</v>
      </c>
      <c r="D35" s="1" t="s">
        <v>10</v>
      </c>
      <c r="E35">
        <v>1.048605494491434</v>
      </c>
      <c r="F35" s="1">
        <v>20.219728469848633</v>
      </c>
      <c r="G35" s="1">
        <v>39.027214050292969</v>
      </c>
      <c r="H35" s="1">
        <v>42.620761871337891</v>
      </c>
      <c r="I35">
        <f t="shared" si="2"/>
        <v>4.9933594975782574E-3</v>
      </c>
      <c r="J35">
        <f t="shared" si="1"/>
        <v>1.7617641028976439E-2</v>
      </c>
    </row>
    <row r="36" spans="1:10">
      <c r="A36" s="1" t="s">
        <v>40</v>
      </c>
      <c r="B36" s="2">
        <v>40977</v>
      </c>
      <c r="C36" s="1" t="s">
        <v>9</v>
      </c>
      <c r="D36" s="1" t="s">
        <v>10</v>
      </c>
      <c r="E36">
        <v>1.224853828112338</v>
      </c>
      <c r="F36" s="1">
        <v>24.532194137573242</v>
      </c>
      <c r="G36" s="1">
        <v>33.656421661376953</v>
      </c>
      <c r="H36" s="1">
        <v>4.8175888061523438</v>
      </c>
      <c r="I36">
        <f t="shared" si="2"/>
        <v>5.8326372767254194E-3</v>
      </c>
      <c r="J36">
        <f t="shared" si="1"/>
        <v>2.054512123260498E-2</v>
      </c>
    </row>
    <row r="37" spans="1:10">
      <c r="A37" s="1" t="s">
        <v>46</v>
      </c>
      <c r="B37" s="2">
        <v>40977</v>
      </c>
      <c r="C37" s="1" t="s">
        <v>9</v>
      </c>
      <c r="D37" s="1" t="s">
        <v>10</v>
      </c>
      <c r="E37">
        <v>1.7152668804062248</v>
      </c>
      <c r="F37" s="1">
        <v>28.825962066650391</v>
      </c>
      <c r="G37" s="1">
        <v>29.000391006469727</v>
      </c>
      <c r="H37" s="1">
        <v>38.752536773681641</v>
      </c>
      <c r="I37">
        <f t="shared" si="2"/>
        <v>8.1679375257439259E-3</v>
      </c>
      <c r="J37">
        <f t="shared" si="1"/>
        <v>2.4726772264480591E-2</v>
      </c>
    </row>
    <row r="38" spans="1:10">
      <c r="A38" s="1" t="s">
        <v>102</v>
      </c>
      <c r="B38" s="2">
        <v>40977</v>
      </c>
      <c r="C38" s="1" t="s">
        <v>57</v>
      </c>
      <c r="D38" s="1" t="s">
        <v>10</v>
      </c>
      <c r="E38">
        <v>2.2538242007035265</v>
      </c>
      <c r="F38" s="1">
        <v>24.362548828125</v>
      </c>
      <c r="G38" s="1">
        <v>33.912036895751953</v>
      </c>
      <c r="H38" s="1">
        <v>529.1064453125</v>
      </c>
      <c r="I38">
        <f t="shared" si="2"/>
        <v>1.0732496193826315E-2</v>
      </c>
      <c r="J38">
        <f t="shared" si="1"/>
        <v>2.9683549804687501E-2</v>
      </c>
    </row>
    <row r="39" spans="1:10">
      <c r="A39" s="1" t="s">
        <v>100</v>
      </c>
      <c r="B39" s="2">
        <v>40977</v>
      </c>
      <c r="C39" s="1" t="s">
        <v>57</v>
      </c>
      <c r="D39" s="1" t="s">
        <v>10</v>
      </c>
      <c r="E39">
        <v>4.9669731238266248</v>
      </c>
      <c r="F39" s="1">
        <v>20.079784393310547</v>
      </c>
      <c r="G39" s="1">
        <v>39.067783355712891</v>
      </c>
      <c r="H39" s="1">
        <v>138.80564880371094</v>
      </c>
      <c r="I39">
        <f t="shared" si="2"/>
        <v>2.3652252970602975E-2</v>
      </c>
      <c r="J39">
        <f t="shared" si="1"/>
        <v>1.920340016784668E-2</v>
      </c>
    </row>
    <row r="40" spans="1:10">
      <c r="A40" s="1" t="s">
        <v>159</v>
      </c>
      <c r="B40" s="2">
        <v>40977</v>
      </c>
      <c r="C40" s="1" t="s">
        <v>117</v>
      </c>
      <c r="D40" s="1" t="s">
        <v>10</v>
      </c>
      <c r="E40">
        <v>5.7559640159818377</v>
      </c>
      <c r="F40" s="1">
        <v>24.0511474609375</v>
      </c>
      <c r="G40" s="1">
        <v>34.494060516357422</v>
      </c>
      <c r="H40" s="1">
        <v>1065.0338134765625</v>
      </c>
      <c r="I40">
        <f t="shared" si="2"/>
        <v>2.740935245705637E-2</v>
      </c>
      <c r="J40">
        <f t="shared" si="1"/>
        <v>3.8909755480957028E-2</v>
      </c>
    </row>
    <row r="41" spans="1:10">
      <c r="A41" s="1" t="s">
        <v>112</v>
      </c>
      <c r="B41" s="2">
        <v>40977</v>
      </c>
      <c r="C41" s="1" t="s">
        <v>57</v>
      </c>
      <c r="D41" s="1" t="s">
        <v>10</v>
      </c>
      <c r="E41">
        <v>6.8471185297225006</v>
      </c>
      <c r="F41" s="1">
        <v>28.729587554931641</v>
      </c>
      <c r="G41" s="1">
        <v>29.209047317504883</v>
      </c>
      <c r="H41" s="1">
        <v>123.35120391845703</v>
      </c>
      <c r="I41">
        <f t="shared" si="2"/>
        <v>3.2605326332011908E-2</v>
      </c>
      <c r="J41">
        <f t="shared" si="1"/>
        <v>2.6143792330169679E-2</v>
      </c>
    </row>
    <row r="42" spans="1:10">
      <c r="A42" s="1" t="s">
        <v>246</v>
      </c>
      <c r="B42" s="2">
        <v>41045</v>
      </c>
      <c r="C42" s="1">
        <v>100</v>
      </c>
      <c r="D42" s="1" t="s">
        <v>10</v>
      </c>
      <c r="E42">
        <v>1.9983814701288269</v>
      </c>
      <c r="F42" s="1">
        <v>34.612579345703125</v>
      </c>
      <c r="G42" s="1">
        <v>32.831737518310547</v>
      </c>
      <c r="H42" s="1">
        <v>531.47442626953125</v>
      </c>
      <c r="I42">
        <f t="shared" si="2"/>
        <v>9.5161022387086989E-3</v>
      </c>
      <c r="J42">
        <f t="shared" si="1"/>
        <v>3.8273988519287108E-2</v>
      </c>
    </row>
    <row r="43" spans="1:10">
      <c r="A43" s="1" t="s">
        <v>282</v>
      </c>
      <c r="B43" s="2">
        <v>41045</v>
      </c>
      <c r="C43" s="1">
        <v>50</v>
      </c>
      <c r="D43" s="1" t="s">
        <v>10</v>
      </c>
      <c r="E43">
        <v>2.3839329561102134</v>
      </c>
      <c r="F43" s="1">
        <v>34.698326110839844</v>
      </c>
      <c r="G43" s="1">
        <v>32.339431762695312</v>
      </c>
      <c r="H43" s="1">
        <v>23.492851257324219</v>
      </c>
      <c r="I43">
        <f t="shared" si="2"/>
        <v>1.135206169576292E-2</v>
      </c>
      <c r="J43">
        <f t="shared" si="1"/>
        <v>2.935422744369507E-2</v>
      </c>
    </row>
    <row r="44" spans="1:10">
      <c r="A44" s="1" t="s">
        <v>245</v>
      </c>
      <c r="B44" s="2">
        <v>41045</v>
      </c>
      <c r="C44" s="1">
        <v>100</v>
      </c>
      <c r="D44" s="1" t="s">
        <v>10</v>
      </c>
      <c r="E44">
        <v>3.7583300341335568</v>
      </c>
      <c r="F44" s="1">
        <v>34.711963653564453</v>
      </c>
      <c r="G44" s="1">
        <v>31.268960952758789</v>
      </c>
      <c r="H44" s="1">
        <v>21.10175895690918</v>
      </c>
      <c r="I44">
        <f t="shared" si="2"/>
        <v>1.7896809686350271E-2</v>
      </c>
      <c r="J44">
        <f t="shared" si="1"/>
        <v>2.9323278820610046E-2</v>
      </c>
    </row>
    <row r="45" spans="1:10">
      <c r="A45" s="1" t="s">
        <v>281</v>
      </c>
      <c r="B45" s="2">
        <v>41045</v>
      </c>
      <c r="C45" s="1">
        <v>50</v>
      </c>
      <c r="D45" s="1" t="s">
        <v>10</v>
      </c>
      <c r="E45">
        <v>6.8578453025282942</v>
      </c>
      <c r="F45" s="1">
        <v>35.159626007080078</v>
      </c>
      <c r="G45" s="1">
        <v>28.637657165527344</v>
      </c>
      <c r="H45" s="1">
        <v>234.07077026367188</v>
      </c>
      <c r="I45">
        <f t="shared" si="2"/>
        <v>3.2656406202515684E-2</v>
      </c>
      <c r="J45">
        <f t="shared" si="1"/>
        <v>3.3466180723571777E-2</v>
      </c>
    </row>
    <row r="46" spans="1:10">
      <c r="A46" s="1" t="s">
        <v>261</v>
      </c>
      <c r="B46" s="2">
        <v>41045</v>
      </c>
      <c r="C46" s="1">
        <v>150</v>
      </c>
      <c r="D46" s="1" t="s">
        <v>10</v>
      </c>
      <c r="E46">
        <v>7.0883401214793063</v>
      </c>
      <c r="F46" s="1">
        <v>34.636077880859375</v>
      </c>
      <c r="G46" s="1">
        <v>31.698022842407227</v>
      </c>
      <c r="H46" s="1">
        <v>115.06604766845703</v>
      </c>
      <c r="I46">
        <f t="shared" si="2"/>
        <v>3.3754000578472887E-2</v>
      </c>
      <c r="J46">
        <f t="shared" si="1"/>
        <v>3.0923157996368408E-2</v>
      </c>
    </row>
    <row r="47" spans="1:10">
      <c r="A47" s="1" t="s">
        <v>244</v>
      </c>
      <c r="B47" s="2">
        <v>41045</v>
      </c>
      <c r="C47" s="1">
        <v>100</v>
      </c>
      <c r="D47" s="1" t="s">
        <v>10</v>
      </c>
      <c r="E47">
        <v>7.3214445190469872</v>
      </c>
      <c r="F47" s="1">
        <v>35.043849945068359</v>
      </c>
      <c r="G47" s="1">
        <v>29.71258544921875</v>
      </c>
      <c r="H47" s="1">
        <v>233.87496948242188</v>
      </c>
      <c r="I47">
        <f t="shared" si="2"/>
        <v>3.4864021519271371E-2</v>
      </c>
      <c r="J47">
        <f t="shared" si="1"/>
        <v>3.3366157814025882E-2</v>
      </c>
    </row>
    <row r="48" spans="1:10">
      <c r="A48" s="1" t="s">
        <v>262</v>
      </c>
      <c r="B48" s="2">
        <v>41045</v>
      </c>
      <c r="C48" s="1">
        <v>150</v>
      </c>
      <c r="D48" s="1" t="s">
        <v>10</v>
      </c>
      <c r="E48">
        <v>7.3639881154208373</v>
      </c>
      <c r="F48" s="1">
        <v>34.806480407714844</v>
      </c>
      <c r="G48" s="1">
        <v>32.867744445800781</v>
      </c>
      <c r="H48" s="1">
        <v>248.1416015625</v>
      </c>
      <c r="I48">
        <f t="shared" si="2"/>
        <v>3.5066610073432557E-2</v>
      </c>
      <c r="J48">
        <f t="shared" si="1"/>
        <v>3.342071100769043E-2</v>
      </c>
    </row>
    <row r="49" spans="1:10">
      <c r="A49" s="1" t="s">
        <v>266</v>
      </c>
      <c r="B49" s="2">
        <v>41045</v>
      </c>
      <c r="C49" s="1">
        <v>200</v>
      </c>
      <c r="D49" s="1" t="s">
        <v>10</v>
      </c>
      <c r="E49">
        <v>9.0602668605190662</v>
      </c>
      <c r="F49" s="1">
        <v>34.676300048828125</v>
      </c>
      <c r="G49" s="1">
        <v>32.022850036621094</v>
      </c>
      <c r="H49" s="1">
        <v>1344.9539794921875</v>
      </c>
      <c r="I49">
        <f t="shared" si="2"/>
        <v>4.3144127907233647E-2</v>
      </c>
      <c r="J49">
        <f t="shared" si="1"/>
        <v>5.2725719677734373E-2</v>
      </c>
    </row>
    <row r="50" spans="1:10">
      <c r="A50" s="1" t="s">
        <v>267</v>
      </c>
      <c r="B50" s="2">
        <v>41045</v>
      </c>
      <c r="C50" s="1">
        <v>200</v>
      </c>
      <c r="D50" s="1" t="s">
        <v>10</v>
      </c>
      <c r="E50">
        <v>9.689171061972111</v>
      </c>
      <c r="F50" s="1">
        <v>35.119064331054688</v>
      </c>
      <c r="G50" s="1">
        <v>32.650165557861328</v>
      </c>
      <c r="H50" s="1">
        <v>970.080810546875</v>
      </c>
      <c r="I50">
        <f t="shared" si="2"/>
        <v>4.613890981891481E-2</v>
      </c>
      <c r="J50">
        <f t="shared" si="1"/>
        <v>4.6459729998779301E-2</v>
      </c>
    </row>
    <row r="51" spans="1:10">
      <c r="A51" s="1" t="s">
        <v>546</v>
      </c>
      <c r="B51" s="2">
        <v>41179</v>
      </c>
      <c r="C51" s="1" t="s">
        <v>175</v>
      </c>
      <c r="D51" s="1" t="s">
        <v>10</v>
      </c>
      <c r="E51">
        <v>1.1612010890549866</v>
      </c>
      <c r="F51" s="1">
        <v>26.866579055786133</v>
      </c>
      <c r="G51" s="1">
        <v>62.586677551269531</v>
      </c>
      <c r="H51" s="1">
        <v>29.693546295166016</v>
      </c>
      <c r="I51">
        <f t="shared" si="2"/>
        <v>5.5295289954999365E-3</v>
      </c>
      <c r="J51">
        <f t="shared" si="1"/>
        <v>2.2932302701950073E-2</v>
      </c>
    </row>
    <row r="52" spans="1:10">
      <c r="A52" s="1" t="s">
        <v>545</v>
      </c>
      <c r="B52" s="2">
        <v>41179</v>
      </c>
      <c r="C52" s="1" t="s">
        <v>117</v>
      </c>
      <c r="D52" s="1" t="s">
        <v>10</v>
      </c>
      <c r="E52">
        <v>2.0780855666692202</v>
      </c>
      <c r="F52" s="1">
        <v>26.830865859985352</v>
      </c>
      <c r="G52" s="1">
        <v>62.801429748535156</v>
      </c>
      <c r="H52" s="1">
        <v>9.9737453460693359</v>
      </c>
      <c r="I52">
        <f t="shared" si="2"/>
        <v>9.8956455555677149E-3</v>
      </c>
      <c r="J52">
        <f t="shared" si="1"/>
        <v>2.255347741985321E-2</v>
      </c>
    </row>
    <row r="53" spans="1:10">
      <c r="A53" s="1" t="s">
        <v>547</v>
      </c>
      <c r="B53" s="2">
        <v>41179</v>
      </c>
      <c r="C53" s="1" t="s">
        <v>215</v>
      </c>
      <c r="D53" s="1" t="s">
        <v>10</v>
      </c>
      <c r="E53">
        <v>2.5820000127323444</v>
      </c>
      <c r="F53" s="1">
        <v>27.188762664794922</v>
      </c>
      <c r="G53" s="1">
        <v>61.067691802978516</v>
      </c>
      <c r="H53" s="1">
        <v>567.919677734375</v>
      </c>
      <c r="I53">
        <f t="shared" si="2"/>
        <v>1.2295238155868306E-2</v>
      </c>
      <c r="J53">
        <f t="shared" si="1"/>
        <v>3.2727606358337401E-2</v>
      </c>
    </row>
    <row r="54" spans="1:10">
      <c r="A54" s="1" t="s">
        <v>573</v>
      </c>
      <c r="B54" s="2">
        <v>41179</v>
      </c>
      <c r="C54" s="1" t="s">
        <v>57</v>
      </c>
      <c r="D54" s="1" t="s">
        <v>10</v>
      </c>
      <c r="E54">
        <v>2.6114823385080435</v>
      </c>
      <c r="F54" s="1">
        <v>31.302061080932617</v>
      </c>
      <c r="G54" s="1">
        <v>48.020549774169922</v>
      </c>
      <c r="H54" s="1">
        <v>27.910367965698242</v>
      </c>
      <c r="I54">
        <f t="shared" si="2"/>
        <v>1.2435630183371633E-2</v>
      </c>
      <c r="J54">
        <f t="shared" si="1"/>
        <v>2.659993245449066E-2</v>
      </c>
    </row>
    <row r="55" spans="1:10">
      <c r="A55" s="1" t="s">
        <v>572</v>
      </c>
      <c r="B55" s="2">
        <v>41179</v>
      </c>
      <c r="C55" s="1" t="s">
        <v>117</v>
      </c>
      <c r="D55" s="1" t="s">
        <v>10</v>
      </c>
      <c r="E55">
        <v>4.8591939853644703</v>
      </c>
      <c r="F55" s="1">
        <v>31.091819763183594</v>
      </c>
      <c r="G55" s="1">
        <v>48.456325531005859</v>
      </c>
      <c r="H55" s="1">
        <v>1175.8076171875</v>
      </c>
      <c r="I55">
        <f t="shared" si="2"/>
        <v>2.3139018977926046E-2</v>
      </c>
      <c r="J55">
        <f t="shared" si="1"/>
        <v>4.674237250671387E-2</v>
      </c>
    </row>
    <row r="56" spans="1:10">
      <c r="A56" s="1" t="s">
        <v>571</v>
      </c>
      <c r="B56" s="2">
        <v>41179</v>
      </c>
      <c r="C56" s="1" t="s">
        <v>175</v>
      </c>
      <c r="D56" s="1" t="s">
        <v>10</v>
      </c>
      <c r="E56">
        <v>5.3689086191749862</v>
      </c>
      <c r="F56" s="1">
        <v>30.908000946044922</v>
      </c>
      <c r="G56" s="1">
        <v>48.936122894287109</v>
      </c>
      <c r="H56" s="1">
        <v>1545.7890625</v>
      </c>
      <c r="I56">
        <f t="shared" si="2"/>
        <v>2.5566231519880883E-2</v>
      </c>
      <c r="J56">
        <f t="shared" si="1"/>
        <v>5.3137739195251464E-2</v>
      </c>
    </row>
    <row r="57" spans="1:10">
      <c r="A57" s="1" t="s">
        <v>570</v>
      </c>
      <c r="B57" s="2">
        <v>41179</v>
      </c>
      <c r="C57" s="1" t="s">
        <v>565</v>
      </c>
      <c r="D57" s="1" t="s">
        <v>10</v>
      </c>
      <c r="E57">
        <v>6.0450137863878171</v>
      </c>
      <c r="F57" s="1">
        <v>30.323966979980469</v>
      </c>
      <c r="G57" s="1">
        <v>50.507469177246094</v>
      </c>
      <c r="H57" s="1">
        <v>1259.91064453125</v>
      </c>
      <c r="I57">
        <f t="shared" si="2"/>
        <v>2.878577993518008E-2</v>
      </c>
      <c r="J57">
        <f t="shared" si="1"/>
        <v>4.7590606869506835E-2</v>
      </c>
    </row>
    <row r="58" spans="1:10">
      <c r="A58" s="1" t="s">
        <v>648</v>
      </c>
      <c r="B58" s="2">
        <v>41233</v>
      </c>
      <c r="C58" s="1" t="s">
        <v>9</v>
      </c>
      <c r="D58" s="1" t="s">
        <v>10</v>
      </c>
      <c r="E58">
        <v>0.85841191488868418</v>
      </c>
      <c r="F58" s="1">
        <v>21.775781631469727</v>
      </c>
      <c r="G58" s="1">
        <v>48.793834686279297</v>
      </c>
      <c r="H58" s="1">
        <v>2.6761412620544434</v>
      </c>
      <c r="I58">
        <f t="shared" si="2"/>
        <v>4.08767578518421E-3</v>
      </c>
      <c r="J58">
        <f t="shared" si="1"/>
        <v>1.8208369580984114E-2</v>
      </c>
    </row>
    <row r="59" spans="1:10">
      <c r="A59" s="1" t="s">
        <v>655</v>
      </c>
      <c r="B59" s="2">
        <v>41233</v>
      </c>
      <c r="C59" s="1" t="s">
        <v>117</v>
      </c>
      <c r="D59" s="1" t="s">
        <v>10</v>
      </c>
      <c r="E59">
        <v>2.0804578580572106</v>
      </c>
      <c r="F59" s="1">
        <v>28.433620452880859</v>
      </c>
      <c r="G59" s="1">
        <v>42.50933837890625</v>
      </c>
      <c r="H59" s="1">
        <v>68.408279418945312</v>
      </c>
      <c r="I59">
        <f t="shared" si="2"/>
        <v>9.9069421812248131E-3</v>
      </c>
      <c r="J59">
        <f t="shared" si="1"/>
        <v>2.492446600341797E-2</v>
      </c>
    </row>
    <row r="60" spans="1:10">
      <c r="A60" s="1" t="s">
        <v>612</v>
      </c>
      <c r="B60" s="2">
        <v>41233</v>
      </c>
      <c r="C60" s="1" t="s">
        <v>57</v>
      </c>
      <c r="D60" s="1" t="s">
        <v>10</v>
      </c>
      <c r="E60">
        <v>2.0869615993364286</v>
      </c>
      <c r="F60" s="1">
        <v>21.698598861694336</v>
      </c>
      <c r="G60" s="1">
        <v>48.874172210693359</v>
      </c>
      <c r="H60" s="1">
        <v>40.652904510498047</v>
      </c>
      <c r="I60">
        <f t="shared" si="2"/>
        <v>9.9379123777925162E-3</v>
      </c>
      <c r="J60">
        <f t="shared" si="1"/>
        <v>1.881618786048889E-2</v>
      </c>
    </row>
    <row r="61" spans="1:10">
      <c r="A61" s="1" t="s">
        <v>654</v>
      </c>
      <c r="B61" s="2">
        <v>41233</v>
      </c>
      <c r="C61" s="1" t="s">
        <v>175</v>
      </c>
      <c r="D61" s="1" t="s">
        <v>10</v>
      </c>
      <c r="E61">
        <v>3.6845719250953306</v>
      </c>
      <c r="F61" s="1">
        <v>28.314691543579102</v>
      </c>
      <c r="G61" s="1">
        <v>43.258167266845703</v>
      </c>
      <c r="H61" s="1">
        <v>852.52679443359375</v>
      </c>
      <c r="I61">
        <f t="shared" si="2"/>
        <v>1.7545580595692049E-2</v>
      </c>
      <c r="J61">
        <f t="shared" si="1"/>
        <v>3.8704177008819583E-2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96"/>
  <sheetViews>
    <sheetView workbookViewId="0">
      <pane ySplit="3260"/>
      <selection activeCell="J2" sqref="J2"/>
      <selection pane="bottomLeft" activeCell="N397" sqref="N397"/>
    </sheetView>
  </sheetViews>
  <sheetFormatPr baseColWidth="10" defaultRowHeight="15" x14ac:dyDescent="0"/>
  <cols>
    <col min="6" max="7" width="11" bestFit="1" customWidth="1"/>
    <col min="8" max="8" width="11.8320312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515</v>
      </c>
      <c r="J1" s="1" t="s">
        <v>535</v>
      </c>
    </row>
    <row r="2" spans="1:10">
      <c r="A2" s="1" t="s">
        <v>492</v>
      </c>
      <c r="B2" s="2">
        <v>40724</v>
      </c>
      <c r="C2" s="1" t="s">
        <v>308</v>
      </c>
      <c r="D2" s="1" t="s">
        <v>13</v>
      </c>
      <c r="E2" s="8">
        <v>1.5345858353535984</v>
      </c>
      <c r="F2" s="9">
        <v>33.934822082519531</v>
      </c>
      <c r="G2" s="9">
        <v>33.730537414550781</v>
      </c>
      <c r="H2" s="9">
        <v>21.079648971557617</v>
      </c>
      <c r="I2" s="7">
        <f t="shared" ref="I2:I65" si="0">(E2/10000)/0.059</f>
        <v>2.6009929412772856E-3</v>
      </c>
      <c r="J2" s="7">
        <f>(0.00032*F2)+(0.00000613*H2)-0.0051</f>
        <v>5.8883613146018983E-3</v>
      </c>
    </row>
    <row r="3" spans="1:10">
      <c r="A3" s="1" t="s">
        <v>486</v>
      </c>
      <c r="B3" s="2">
        <v>40724</v>
      </c>
      <c r="C3" s="1" t="s">
        <v>308</v>
      </c>
      <c r="D3" s="1" t="s">
        <v>13</v>
      </c>
      <c r="E3" s="8">
        <v>1.6203869212603166</v>
      </c>
      <c r="F3" s="9">
        <v>33.287723541259766</v>
      </c>
      <c r="G3" s="9">
        <v>35.140865325927734</v>
      </c>
      <c r="H3" s="9">
        <v>12.996228218078613</v>
      </c>
      <c r="I3" s="7">
        <f t="shared" si="0"/>
        <v>2.7464185106107061E-3</v>
      </c>
      <c r="J3" s="7">
        <f t="shared" ref="J3:J66" si="1">(0.00032*F3)+(0.00000613*H3)-0.0051</f>
        <v>5.6317384121799489E-3</v>
      </c>
    </row>
    <row r="4" spans="1:10">
      <c r="A4" s="1" t="s">
        <v>488</v>
      </c>
      <c r="B4" s="2">
        <v>40724</v>
      </c>
      <c r="C4" s="1" t="s">
        <v>308</v>
      </c>
      <c r="D4" s="1" t="s">
        <v>13</v>
      </c>
      <c r="E4" s="8">
        <v>1.721974968027763</v>
      </c>
      <c r="F4" s="9">
        <v>33.286094665527344</v>
      </c>
      <c r="G4" s="9">
        <v>36.830368041992188</v>
      </c>
      <c r="H4" s="9">
        <v>5.1632027626037598</v>
      </c>
      <c r="I4" s="7">
        <f t="shared" si="0"/>
        <v>2.9186016407250219E-3</v>
      </c>
      <c r="J4" s="7">
        <f t="shared" si="1"/>
        <v>5.5832007259035109E-3</v>
      </c>
    </row>
    <row r="5" spans="1:10">
      <c r="A5" s="1" t="s">
        <v>494</v>
      </c>
      <c r="B5" s="2">
        <v>40724</v>
      </c>
      <c r="C5" s="1" t="s">
        <v>308</v>
      </c>
      <c r="D5" s="1" t="s">
        <v>13</v>
      </c>
      <c r="E5" s="8">
        <v>1.7953009397264457</v>
      </c>
      <c r="F5" s="9">
        <v>33.353897094726562</v>
      </c>
      <c r="G5" s="9">
        <v>34.330429077148438</v>
      </c>
      <c r="H5" s="9">
        <v>10.687718391418457</v>
      </c>
      <c r="I5" s="7">
        <f t="shared" si="0"/>
        <v>3.0428829486888911E-3</v>
      </c>
      <c r="J5" s="7">
        <f t="shared" si="1"/>
        <v>5.6387627840518949E-3</v>
      </c>
    </row>
    <row r="6" spans="1:10">
      <c r="A6" s="1" t="s">
        <v>496</v>
      </c>
      <c r="B6" s="2">
        <v>40724</v>
      </c>
      <c r="C6" s="1" t="s">
        <v>308</v>
      </c>
      <c r="D6" s="1" t="s">
        <v>13</v>
      </c>
      <c r="E6" s="8">
        <v>2.595057055255138</v>
      </c>
      <c r="F6" s="9">
        <v>33.46063232421875</v>
      </c>
      <c r="G6" s="9">
        <v>34.709983825683594</v>
      </c>
      <c r="H6" s="9">
        <v>1484.413818359375</v>
      </c>
      <c r="I6" s="7">
        <f t="shared" si="0"/>
        <v>4.3984017885680309E-3</v>
      </c>
      <c r="J6" s="7">
        <f t="shared" si="1"/>
        <v>1.4706859050292967E-2</v>
      </c>
    </row>
    <row r="7" spans="1:10">
      <c r="A7" s="1" t="s">
        <v>446</v>
      </c>
      <c r="B7" s="2">
        <v>40724</v>
      </c>
      <c r="C7" s="1" t="s">
        <v>308</v>
      </c>
      <c r="D7" s="1" t="s">
        <v>13</v>
      </c>
      <c r="E7" s="8">
        <v>3.1431147119099125</v>
      </c>
      <c r="F7" s="9">
        <v>38.591953277587891</v>
      </c>
      <c r="G7" s="9">
        <v>32.803169250488281</v>
      </c>
      <c r="H7" s="9">
        <v>46.265419006347656</v>
      </c>
      <c r="I7" s="7">
        <f t="shared" si="0"/>
        <v>5.3273130710337502E-3</v>
      </c>
      <c r="J7" s="7">
        <f t="shared" si="1"/>
        <v>7.5330320673370373E-3</v>
      </c>
    </row>
    <row r="8" spans="1:10">
      <c r="A8" s="1" t="s">
        <v>490</v>
      </c>
      <c r="B8" s="2">
        <v>40724</v>
      </c>
      <c r="C8" s="1" t="s">
        <v>308</v>
      </c>
      <c r="D8" s="1" t="s">
        <v>13</v>
      </c>
      <c r="E8" s="8">
        <v>4.8668563045310869</v>
      </c>
      <c r="F8" s="9">
        <v>33.440914154052734</v>
      </c>
      <c r="G8" s="9">
        <v>35.173385620117188</v>
      </c>
      <c r="H8" s="9">
        <v>13.918767929077148</v>
      </c>
      <c r="I8" s="7">
        <f t="shared" si="0"/>
        <v>8.2489089907306565E-3</v>
      </c>
      <c r="J8" s="7">
        <f t="shared" si="1"/>
        <v>5.6864145767021191E-3</v>
      </c>
    </row>
    <row r="9" spans="1:10">
      <c r="A9" s="1" t="s">
        <v>493</v>
      </c>
      <c r="B9" s="2">
        <v>40724</v>
      </c>
      <c r="C9" s="1" t="s">
        <v>306</v>
      </c>
      <c r="D9" s="1" t="s">
        <v>13</v>
      </c>
      <c r="E9" s="8">
        <v>9.5643171166575449</v>
      </c>
      <c r="F9" s="9">
        <v>33.544288635253906</v>
      </c>
      <c r="G9" s="9">
        <v>34.18206787109375</v>
      </c>
      <c r="H9" s="9">
        <v>1421.9725341796875</v>
      </c>
      <c r="I9" s="7">
        <f t="shared" si="0"/>
        <v>1.6210706977385671E-2</v>
      </c>
      <c r="J9" s="7">
        <f t="shared" si="1"/>
        <v>1.4350863997802735E-2</v>
      </c>
    </row>
    <row r="10" spans="1:10">
      <c r="A10" s="1" t="s">
        <v>448</v>
      </c>
      <c r="B10" s="2">
        <v>40724</v>
      </c>
      <c r="C10" s="1" t="s">
        <v>308</v>
      </c>
      <c r="D10" s="1" t="s">
        <v>13</v>
      </c>
      <c r="E10" s="8">
        <v>9.8878044208155238</v>
      </c>
      <c r="F10" s="9">
        <v>38.400470733642578</v>
      </c>
      <c r="G10" s="9">
        <v>33.076099395751953</v>
      </c>
      <c r="H10" s="9">
        <v>33.532932281494141</v>
      </c>
      <c r="I10" s="7">
        <f t="shared" si="0"/>
        <v>1.6758990543755126E-2</v>
      </c>
      <c r="J10" s="7">
        <f t="shared" si="1"/>
        <v>7.3937075096511852E-3</v>
      </c>
    </row>
    <row r="11" spans="1:10">
      <c r="A11" s="1" t="s">
        <v>487</v>
      </c>
      <c r="B11" s="2">
        <v>40724</v>
      </c>
      <c r="C11" s="1" t="s">
        <v>306</v>
      </c>
      <c r="D11" s="1" t="s">
        <v>13</v>
      </c>
      <c r="E11" s="8">
        <v>9.9509054292183254</v>
      </c>
      <c r="F11" s="9">
        <v>33.384658813476562</v>
      </c>
      <c r="G11" s="9">
        <v>36.78759765625</v>
      </c>
      <c r="H11" s="9">
        <v>1007.4249877929688</v>
      </c>
      <c r="I11" s="7">
        <f t="shared" si="0"/>
        <v>1.686594140545479E-2</v>
      </c>
      <c r="J11" s="7">
        <f t="shared" si="1"/>
        <v>1.1758605995483399E-2</v>
      </c>
    </row>
    <row r="12" spans="1:10">
      <c r="A12" s="1" t="s">
        <v>495</v>
      </c>
      <c r="B12" s="2">
        <v>40724</v>
      </c>
      <c r="C12" s="1" t="s">
        <v>306</v>
      </c>
      <c r="D12" s="1" t="s">
        <v>13</v>
      </c>
      <c r="E12" s="8">
        <v>9.9797233615004366</v>
      </c>
      <c r="F12" s="9">
        <v>33.477664947509766</v>
      </c>
      <c r="G12" s="9">
        <v>34.833930969238281</v>
      </c>
      <c r="H12" s="9">
        <v>1292.7734375</v>
      </c>
      <c r="I12" s="7">
        <f t="shared" si="0"/>
        <v>1.6914785358475317E-2</v>
      </c>
      <c r="J12" s="7">
        <f t="shared" si="1"/>
        <v>1.3537553955078125E-2</v>
      </c>
    </row>
    <row r="13" spans="1:10">
      <c r="A13" s="1" t="s">
        <v>485</v>
      </c>
      <c r="B13" s="2">
        <v>40724</v>
      </c>
      <c r="C13" s="1" t="s">
        <v>306</v>
      </c>
      <c r="D13" s="1" t="s">
        <v>13</v>
      </c>
      <c r="E13" s="8">
        <v>10.324824745257814</v>
      </c>
      <c r="F13" s="9">
        <v>33.368080139160156</v>
      </c>
      <c r="G13" s="9">
        <v>34.915187835693359</v>
      </c>
      <c r="H13" s="9">
        <v>1337.32080078125</v>
      </c>
      <c r="I13" s="7">
        <f t="shared" si="0"/>
        <v>1.7499702958064092E-2</v>
      </c>
      <c r="J13" s="7">
        <f t="shared" si="1"/>
        <v>1.3775562153320313E-2</v>
      </c>
    </row>
    <row r="14" spans="1:10">
      <c r="A14" s="1" t="s">
        <v>491</v>
      </c>
      <c r="B14" s="2">
        <v>40724</v>
      </c>
      <c r="C14" s="1" t="s">
        <v>306</v>
      </c>
      <c r="D14" s="1" t="s">
        <v>13</v>
      </c>
      <c r="E14" s="8">
        <v>10.741870022782763</v>
      </c>
      <c r="F14" s="9">
        <v>34.164894104003906</v>
      </c>
      <c r="G14" s="9">
        <v>33.500598907470703</v>
      </c>
      <c r="H14" s="9">
        <v>1285.432861328125</v>
      </c>
      <c r="I14" s="7">
        <f t="shared" si="0"/>
        <v>1.8206559360648751E-2</v>
      </c>
      <c r="J14" s="7">
        <f t="shared" si="1"/>
        <v>1.3712469553222657E-2</v>
      </c>
    </row>
    <row r="15" spans="1:10">
      <c r="A15" s="1" t="s">
        <v>489</v>
      </c>
      <c r="B15" s="2">
        <v>40724</v>
      </c>
      <c r="C15" s="1" t="s">
        <v>306</v>
      </c>
      <c r="D15" s="1" t="s">
        <v>13</v>
      </c>
      <c r="E15" s="8">
        <v>12.15891623071389</v>
      </c>
      <c r="F15" s="9">
        <v>33.489593505859375</v>
      </c>
      <c r="G15" s="9">
        <v>35.224361419677734</v>
      </c>
      <c r="H15" s="9">
        <v>1657.5791015625</v>
      </c>
      <c r="I15" s="7">
        <f t="shared" si="0"/>
        <v>2.0608332594430321E-2</v>
      </c>
      <c r="J15" s="7">
        <f t="shared" si="1"/>
        <v>1.5777629814453124E-2</v>
      </c>
    </row>
    <row r="16" spans="1:10">
      <c r="A16" s="1" t="s">
        <v>445</v>
      </c>
      <c r="B16" s="2">
        <v>40724</v>
      </c>
      <c r="C16" s="1" t="s">
        <v>306</v>
      </c>
      <c r="D16" s="1" t="s">
        <v>13</v>
      </c>
      <c r="E16" s="8">
        <v>15.659123169017155</v>
      </c>
      <c r="F16" s="9">
        <v>38.542293548583984</v>
      </c>
      <c r="G16" s="9">
        <v>33.548397064208984</v>
      </c>
      <c r="H16" s="9">
        <v>1808.8929443359375</v>
      </c>
      <c r="I16" s="7">
        <f t="shared" si="0"/>
        <v>2.654088672714772E-2</v>
      </c>
      <c r="J16" s="7">
        <f t="shared" si="1"/>
        <v>1.8322047684326173E-2</v>
      </c>
    </row>
    <row r="17" spans="1:10">
      <c r="A17" s="1" t="s">
        <v>447</v>
      </c>
      <c r="B17" s="2">
        <v>40724</v>
      </c>
      <c r="C17" s="1" t="s">
        <v>306</v>
      </c>
      <c r="D17" s="1" t="s">
        <v>13</v>
      </c>
      <c r="E17" s="8">
        <v>18.626196474302425</v>
      </c>
      <c r="F17" s="9">
        <v>38.414772033691406</v>
      </c>
      <c r="G17" s="9">
        <v>33.121395111083984</v>
      </c>
      <c r="H17" s="9">
        <v>1891.212158203125</v>
      </c>
      <c r="I17" s="7">
        <f t="shared" si="0"/>
        <v>3.1569824532715979E-2</v>
      </c>
      <c r="J17" s="7">
        <f t="shared" si="1"/>
        <v>1.8785857580566404E-2</v>
      </c>
    </row>
    <row r="18" spans="1:10">
      <c r="A18" s="1" t="s">
        <v>428</v>
      </c>
      <c r="B18" s="2">
        <v>40731</v>
      </c>
      <c r="C18" s="1" t="s">
        <v>308</v>
      </c>
      <c r="D18" s="1" t="s">
        <v>13</v>
      </c>
      <c r="E18" s="8">
        <v>6.9392985156829581E-2</v>
      </c>
      <c r="F18" s="9">
        <v>32.839130401611328</v>
      </c>
      <c r="G18" s="9">
        <v>46.513690948486328</v>
      </c>
      <c r="H18" s="9">
        <v>5.5108933448791504</v>
      </c>
      <c r="I18" s="7">
        <f t="shared" si="0"/>
        <v>1.1761522907937218E-4</v>
      </c>
      <c r="J18" s="7">
        <f t="shared" si="1"/>
        <v>5.4423035047197355E-3</v>
      </c>
    </row>
    <row r="19" spans="1:10">
      <c r="A19" s="1" t="s">
        <v>347</v>
      </c>
      <c r="B19" s="2">
        <v>40731</v>
      </c>
      <c r="C19" s="1" t="s">
        <v>308</v>
      </c>
      <c r="D19" s="1" t="s">
        <v>13</v>
      </c>
      <c r="E19" s="8">
        <v>1.144035879790926</v>
      </c>
      <c r="F19" s="9">
        <v>35.358428955078125</v>
      </c>
      <c r="G19" s="9">
        <v>45.045707702636719</v>
      </c>
      <c r="H19" s="9">
        <v>22.321319580078125</v>
      </c>
      <c r="I19" s="7">
        <f t="shared" si="0"/>
        <v>1.9390438640524172E-3</v>
      </c>
      <c r="J19" s="7">
        <f t="shared" si="1"/>
        <v>6.3515269546508806E-3</v>
      </c>
    </row>
    <row r="20" spans="1:10">
      <c r="A20" s="1" t="s">
        <v>349</v>
      </c>
      <c r="B20" s="2">
        <v>40731</v>
      </c>
      <c r="C20" s="1" t="s">
        <v>308</v>
      </c>
      <c r="D20" s="1" t="s">
        <v>13</v>
      </c>
      <c r="E20" s="8">
        <v>1.3602974404299895</v>
      </c>
      <c r="F20" s="9">
        <v>36.868507385253906</v>
      </c>
      <c r="G20" s="9">
        <v>42.391635894775391</v>
      </c>
      <c r="H20" s="9">
        <v>71.884056091308594</v>
      </c>
      <c r="I20" s="7">
        <f t="shared" si="0"/>
        <v>2.3055888820847281E-3</v>
      </c>
      <c r="J20" s="7">
        <f t="shared" si="1"/>
        <v>7.138571627120973E-3</v>
      </c>
    </row>
    <row r="21" spans="1:10">
      <c r="A21" s="1" t="s">
        <v>431</v>
      </c>
      <c r="B21" s="2">
        <v>40731</v>
      </c>
      <c r="C21" s="1" t="s">
        <v>308</v>
      </c>
      <c r="D21" s="1" t="s">
        <v>13</v>
      </c>
      <c r="E21" s="8">
        <v>1.8295981859250765</v>
      </c>
      <c r="F21" s="9">
        <v>34.884117126464844</v>
      </c>
      <c r="G21" s="9">
        <v>45.629158020019531</v>
      </c>
      <c r="H21" s="9">
        <v>20.652154922485352</v>
      </c>
      <c r="I21" s="7">
        <f t="shared" si="0"/>
        <v>3.1010138744492822E-3</v>
      </c>
      <c r="J21" s="7">
        <f t="shared" si="1"/>
        <v>6.1895151901435862E-3</v>
      </c>
    </row>
    <row r="22" spans="1:10">
      <c r="A22" s="1" t="s">
        <v>430</v>
      </c>
      <c r="B22" s="2">
        <v>40731</v>
      </c>
      <c r="C22" s="1" t="s">
        <v>308</v>
      </c>
      <c r="D22" s="1" t="s">
        <v>13</v>
      </c>
      <c r="E22" s="8">
        <v>1.9925741532905334</v>
      </c>
      <c r="F22" s="9">
        <v>33.858165740966797</v>
      </c>
      <c r="G22" s="9">
        <v>46.256793975830078</v>
      </c>
      <c r="H22" s="9">
        <v>21.944650650024414</v>
      </c>
      <c r="I22" s="7">
        <f t="shared" si="0"/>
        <v>3.3772443276110739E-3</v>
      </c>
      <c r="J22" s="7">
        <f t="shared" si="1"/>
        <v>5.8691337455940261E-3</v>
      </c>
    </row>
    <row r="23" spans="1:10">
      <c r="A23" s="1" t="s">
        <v>434</v>
      </c>
      <c r="B23" s="2">
        <v>40731</v>
      </c>
      <c r="C23" s="1" t="s">
        <v>308</v>
      </c>
      <c r="D23" s="1" t="s">
        <v>13</v>
      </c>
      <c r="E23" s="8">
        <v>3.8417605644566373</v>
      </c>
      <c r="F23" s="9">
        <v>35.484195709228516</v>
      </c>
      <c r="G23" s="9">
        <v>42.879341125488281</v>
      </c>
      <c r="H23" s="9">
        <v>42.826793670654297</v>
      </c>
      <c r="I23" s="7">
        <f t="shared" si="0"/>
        <v>6.51145858382481E-3</v>
      </c>
      <c r="J23" s="7">
        <f t="shared" si="1"/>
        <v>6.5174708721542369E-3</v>
      </c>
    </row>
    <row r="24" spans="1:10">
      <c r="A24" s="1" t="s">
        <v>427</v>
      </c>
      <c r="B24" s="2">
        <v>40731</v>
      </c>
      <c r="C24" s="1" t="s">
        <v>308</v>
      </c>
      <c r="D24" s="1" t="s">
        <v>13</v>
      </c>
      <c r="E24" s="8">
        <v>3.9243784963984156</v>
      </c>
      <c r="F24" s="9">
        <v>31.856582641601562</v>
      </c>
      <c r="G24" s="9">
        <v>45.799327850341797</v>
      </c>
      <c r="H24" s="9">
        <v>48.028575897216797</v>
      </c>
      <c r="I24" s="7">
        <f t="shared" si="0"/>
        <v>6.651488976946467E-3</v>
      </c>
      <c r="J24" s="7">
        <f t="shared" si="1"/>
        <v>5.3885216155624381E-3</v>
      </c>
    </row>
    <row r="25" spans="1:10">
      <c r="A25" s="1" t="s">
        <v>426</v>
      </c>
      <c r="B25" s="2">
        <v>40731</v>
      </c>
      <c r="C25" s="1" t="s">
        <v>306</v>
      </c>
      <c r="D25" s="1" t="s">
        <v>13</v>
      </c>
      <c r="E25" s="8">
        <v>6.6043337891716209</v>
      </c>
      <c r="F25" s="9">
        <v>31.741279602050781</v>
      </c>
      <c r="G25" s="9">
        <v>45.777942657470703</v>
      </c>
      <c r="H25" s="9">
        <v>760.60272216796875</v>
      </c>
      <c r="I25" s="7">
        <f t="shared" si="0"/>
        <v>1.119378608334173E-2</v>
      </c>
      <c r="J25" s="7">
        <f t="shared" si="1"/>
        <v>9.7197041595458999E-3</v>
      </c>
    </row>
    <row r="26" spans="1:10">
      <c r="A26" s="1" t="s">
        <v>429</v>
      </c>
      <c r="B26" s="2">
        <v>40731</v>
      </c>
      <c r="C26" s="1" t="s">
        <v>306</v>
      </c>
      <c r="D26" s="1" t="s">
        <v>13</v>
      </c>
      <c r="E26" s="8">
        <v>7.8171458710867592</v>
      </c>
      <c r="F26" s="9">
        <v>32.931407928466797</v>
      </c>
      <c r="G26" s="9">
        <v>46.236129760742188</v>
      </c>
      <c r="H26" s="9">
        <v>1048.7486572265625</v>
      </c>
      <c r="I26" s="7">
        <f t="shared" si="0"/>
        <v>1.3249399781502982E-2</v>
      </c>
      <c r="J26" s="7">
        <f t="shared" si="1"/>
        <v>1.1866879805908205E-2</v>
      </c>
    </row>
    <row r="27" spans="1:10">
      <c r="A27" s="1" t="s">
        <v>351</v>
      </c>
      <c r="B27" s="2">
        <v>40731</v>
      </c>
      <c r="C27" s="1" t="s">
        <v>308</v>
      </c>
      <c r="D27" s="1" t="s">
        <v>13</v>
      </c>
      <c r="E27" s="8">
        <v>8.0824118597897812</v>
      </c>
      <c r="F27" s="9">
        <v>38.329360961914062</v>
      </c>
      <c r="G27" s="9">
        <v>44.331222534179688</v>
      </c>
      <c r="H27" s="9">
        <v>53.760330200195312</v>
      </c>
      <c r="I27" s="7">
        <f t="shared" si="0"/>
        <v>1.3699003152186071E-2</v>
      </c>
      <c r="J27" s="7">
        <f t="shared" si="1"/>
        <v>7.4949463319396968E-3</v>
      </c>
    </row>
    <row r="28" spans="1:10">
      <c r="A28" s="1" t="s">
        <v>432</v>
      </c>
      <c r="B28" s="2">
        <v>40731</v>
      </c>
      <c r="C28" s="1" t="s">
        <v>306</v>
      </c>
      <c r="D28" s="1" t="s">
        <v>13</v>
      </c>
      <c r="E28" s="8">
        <v>8.6591310470789029</v>
      </c>
      <c r="F28" s="9">
        <v>35.056106567382812</v>
      </c>
      <c r="G28" s="9">
        <v>45.478397369384766</v>
      </c>
      <c r="H28" s="9">
        <v>1324.980224609375</v>
      </c>
      <c r="I28" s="7">
        <f t="shared" si="0"/>
        <v>1.4676493300133734E-2</v>
      </c>
      <c r="J28" s="7">
        <f t="shared" si="1"/>
        <v>1.4240082878417968E-2</v>
      </c>
    </row>
    <row r="29" spans="1:10">
      <c r="A29" s="1" t="s">
        <v>348</v>
      </c>
      <c r="B29" s="2">
        <v>40731</v>
      </c>
      <c r="C29" s="1" t="s">
        <v>306</v>
      </c>
      <c r="D29" s="1" t="s">
        <v>13</v>
      </c>
      <c r="E29" s="8">
        <v>9.1270238743018357</v>
      </c>
      <c r="F29" s="9">
        <v>36.667556762695312</v>
      </c>
      <c r="G29" s="9">
        <v>42.802520751953125</v>
      </c>
      <c r="H29" s="9">
        <v>1461.341796875</v>
      </c>
      <c r="I29" s="7">
        <f t="shared" si="0"/>
        <v>1.5469531990342095E-2</v>
      </c>
      <c r="J29" s="7">
        <f t="shared" si="1"/>
        <v>1.5591643378906249E-2</v>
      </c>
    </row>
    <row r="30" spans="1:10">
      <c r="A30" s="1" t="s">
        <v>346</v>
      </c>
      <c r="B30" s="2">
        <v>40731</v>
      </c>
      <c r="C30" s="1" t="s">
        <v>306</v>
      </c>
      <c r="D30" s="1" t="s">
        <v>13</v>
      </c>
      <c r="E30" s="8">
        <v>9.6904401290807076</v>
      </c>
      <c r="F30" s="9">
        <v>35.072532653808594</v>
      </c>
      <c r="G30" s="9">
        <v>45.600700378417969</v>
      </c>
      <c r="H30" s="9">
        <v>1625.07763671875</v>
      </c>
      <c r="I30" s="7">
        <f t="shared" si="0"/>
        <v>1.6424474795052046E-2</v>
      </c>
      <c r="J30" s="7">
        <f t="shared" si="1"/>
        <v>1.6084936362304687E-2</v>
      </c>
    </row>
    <row r="31" spans="1:10">
      <c r="A31" s="1" t="s">
        <v>20</v>
      </c>
      <c r="B31" s="2">
        <v>40731</v>
      </c>
      <c r="C31" s="1" t="s">
        <v>306</v>
      </c>
      <c r="D31" s="1" t="s">
        <v>13</v>
      </c>
      <c r="E31" s="8">
        <v>10.812446495613749</v>
      </c>
      <c r="F31" s="9">
        <v>34.078052520751953</v>
      </c>
      <c r="G31" s="9">
        <v>45.518173217773438</v>
      </c>
      <c r="H31" s="9">
        <v>1293.2039794921875</v>
      </c>
      <c r="I31" s="7">
        <f t="shared" si="0"/>
        <v>1.8326180501040252E-2</v>
      </c>
      <c r="J31" s="7">
        <f t="shared" si="1"/>
        <v>1.3732317200927734E-2</v>
      </c>
    </row>
    <row r="32" spans="1:10">
      <c r="A32" s="1" t="s">
        <v>433</v>
      </c>
      <c r="B32" s="2">
        <v>40731</v>
      </c>
      <c r="C32" s="1" t="s">
        <v>306</v>
      </c>
      <c r="D32" s="1" t="s">
        <v>13</v>
      </c>
      <c r="E32" s="8">
        <v>10.89568059502473</v>
      </c>
      <c r="F32" s="9">
        <v>35.570022583007812</v>
      </c>
      <c r="G32" s="9">
        <v>42.609928131103516</v>
      </c>
      <c r="H32" s="9">
        <v>1071.686279296875</v>
      </c>
      <c r="I32" s="7">
        <f t="shared" si="0"/>
        <v>1.8467255245804629E-2</v>
      </c>
      <c r="J32" s="7">
        <f t="shared" si="1"/>
        <v>1.2851844118652343E-2</v>
      </c>
    </row>
    <row r="33" spans="1:10">
      <c r="A33" s="1" t="s">
        <v>350</v>
      </c>
      <c r="B33" s="2">
        <v>40731</v>
      </c>
      <c r="C33" s="1" t="s">
        <v>306</v>
      </c>
      <c r="D33" s="1" t="s">
        <v>13</v>
      </c>
      <c r="E33" s="8">
        <v>12.308680861843163</v>
      </c>
      <c r="F33" s="9">
        <v>37.993759155273438</v>
      </c>
      <c r="G33" s="9">
        <v>44.662326812744141</v>
      </c>
      <c r="H33" s="9">
        <v>1828.564208984375</v>
      </c>
      <c r="I33" s="7">
        <f t="shared" si="0"/>
        <v>2.0862170952276549E-2</v>
      </c>
      <c r="J33" s="7">
        <f t="shared" si="1"/>
        <v>1.826710153076172E-2</v>
      </c>
    </row>
    <row r="34" spans="1:10">
      <c r="A34" s="1" t="s">
        <v>354</v>
      </c>
      <c r="B34" s="2">
        <v>40731</v>
      </c>
      <c r="C34" s="1" t="s">
        <v>308</v>
      </c>
      <c r="D34" s="1" t="s">
        <v>13</v>
      </c>
      <c r="E34" s="8">
        <v>12.380569582319303</v>
      </c>
      <c r="F34" s="9">
        <v>40.955661773681641</v>
      </c>
      <c r="G34" s="9">
        <v>39.740570068359375</v>
      </c>
      <c r="H34" s="9">
        <v>12.722613334655762</v>
      </c>
      <c r="I34" s="7">
        <f t="shared" si="0"/>
        <v>2.098401624121916E-2</v>
      </c>
      <c r="J34" s="7">
        <f t="shared" si="1"/>
        <v>8.0838013873195651E-3</v>
      </c>
    </row>
    <row r="35" spans="1:10">
      <c r="A35" s="1" t="s">
        <v>352</v>
      </c>
      <c r="B35" s="2">
        <v>40731</v>
      </c>
      <c r="C35" s="1" t="s">
        <v>306</v>
      </c>
      <c r="D35" s="1" t="s">
        <v>13</v>
      </c>
      <c r="E35" s="8">
        <v>12.580668963452409</v>
      </c>
      <c r="F35" s="9">
        <v>39.828926086425781</v>
      </c>
      <c r="G35" s="9">
        <v>41.185844421386719</v>
      </c>
      <c r="H35" s="9">
        <v>1617.681884765625</v>
      </c>
      <c r="I35" s="7">
        <f t="shared" si="0"/>
        <v>2.13231677346651E-2</v>
      </c>
      <c r="J35" s="7">
        <f t="shared" si="1"/>
        <v>1.756164630126953E-2</v>
      </c>
    </row>
    <row r="36" spans="1:10">
      <c r="A36" s="1" t="s">
        <v>353</v>
      </c>
      <c r="B36" s="2">
        <v>40731</v>
      </c>
      <c r="C36" s="1" t="s">
        <v>306</v>
      </c>
      <c r="D36" s="1" t="s">
        <v>13</v>
      </c>
      <c r="E36" s="8">
        <v>15.928011440628699</v>
      </c>
      <c r="F36" s="9">
        <v>40.896396636962891</v>
      </c>
      <c r="G36" s="9">
        <v>40.084976196289062</v>
      </c>
      <c r="H36" s="9">
        <v>1684.1075439453125</v>
      </c>
      <c r="I36" s="7">
        <f t="shared" si="0"/>
        <v>2.6996629560387626E-2</v>
      </c>
      <c r="J36" s="7">
        <f t="shared" si="1"/>
        <v>1.8310426168212893E-2</v>
      </c>
    </row>
    <row r="37" spans="1:10">
      <c r="A37" s="1" t="s">
        <v>387</v>
      </c>
      <c r="B37" s="2">
        <v>40732</v>
      </c>
      <c r="C37" s="1" t="s">
        <v>308</v>
      </c>
      <c r="D37" s="1" t="s">
        <v>13</v>
      </c>
      <c r="E37" s="8">
        <v>0.82900654061116186</v>
      </c>
      <c r="F37" s="9">
        <v>37.669990539550781</v>
      </c>
      <c r="G37" s="9">
        <v>52.580654144287109</v>
      </c>
      <c r="H37" s="9">
        <v>25.990163803100586</v>
      </c>
      <c r="I37" s="7">
        <f t="shared" si="0"/>
        <v>1.4050958315443424E-3</v>
      </c>
      <c r="J37" s="7">
        <f t="shared" si="1"/>
        <v>7.1137166767692578E-3</v>
      </c>
    </row>
    <row r="38" spans="1:10">
      <c r="A38" s="1" t="s">
        <v>409</v>
      </c>
      <c r="B38" s="2">
        <v>40732</v>
      </c>
      <c r="C38" s="1" t="s">
        <v>308</v>
      </c>
      <c r="D38" s="1" t="s">
        <v>13</v>
      </c>
      <c r="E38" s="8">
        <v>0.86687729789003298</v>
      </c>
      <c r="F38" s="9">
        <v>30.381908416748047</v>
      </c>
      <c r="G38" s="9">
        <v>51.505107879638672</v>
      </c>
      <c r="H38" s="9">
        <v>5.1380815505981445</v>
      </c>
      <c r="I38" s="7">
        <f t="shared" si="0"/>
        <v>1.4692835557458186E-3</v>
      </c>
      <c r="J38" s="7">
        <f t="shared" si="1"/>
        <v>4.6537071332645417E-3</v>
      </c>
    </row>
    <row r="39" spans="1:10">
      <c r="A39" s="1" t="s">
        <v>325</v>
      </c>
      <c r="B39" s="2">
        <v>40732</v>
      </c>
      <c r="C39" s="1" t="s">
        <v>308</v>
      </c>
      <c r="D39" s="1" t="s">
        <v>13</v>
      </c>
      <c r="E39" s="8">
        <v>0.91737969100568451</v>
      </c>
      <c r="F39" s="9">
        <v>38.452484130859375</v>
      </c>
      <c r="G39" s="9">
        <v>47.560359954833984</v>
      </c>
      <c r="H39" s="9">
        <v>39.573261260986328</v>
      </c>
      <c r="I39" s="7">
        <f t="shared" si="0"/>
        <v>1.5548808322130246E-3</v>
      </c>
      <c r="J39" s="7">
        <f t="shared" si="1"/>
        <v>7.4473790134048472E-3</v>
      </c>
    </row>
    <row r="40" spans="1:10">
      <c r="A40" s="1" t="s">
        <v>319</v>
      </c>
      <c r="B40" s="2">
        <v>40732</v>
      </c>
      <c r="C40" s="1" t="s">
        <v>308</v>
      </c>
      <c r="D40" s="1" t="s">
        <v>13</v>
      </c>
      <c r="E40" s="8">
        <v>0.92849916593083792</v>
      </c>
      <c r="F40" s="9">
        <v>35.390491485595703</v>
      </c>
      <c r="G40" s="9">
        <v>50.630512237548828</v>
      </c>
      <c r="H40" s="9">
        <v>36.829669952392578</v>
      </c>
      <c r="I40" s="7">
        <f t="shared" si="0"/>
        <v>1.5737273998827762E-3</v>
      </c>
      <c r="J40" s="7">
        <f t="shared" si="1"/>
        <v>6.450723152198792E-3</v>
      </c>
    </row>
    <row r="41" spans="1:10">
      <c r="A41" s="1" t="s">
        <v>321</v>
      </c>
      <c r="B41" s="2">
        <v>40732</v>
      </c>
      <c r="C41" s="1" t="s">
        <v>308</v>
      </c>
      <c r="D41" s="1" t="s">
        <v>13</v>
      </c>
      <c r="E41" s="8">
        <v>1.0094300613187439</v>
      </c>
      <c r="F41" s="9">
        <v>35.838645935058594</v>
      </c>
      <c r="G41" s="9">
        <v>51.328342437744141</v>
      </c>
      <c r="H41" s="9">
        <v>6.0261092185974121</v>
      </c>
      <c r="I41" s="7">
        <f t="shared" si="0"/>
        <v>1.7108984090148203E-3</v>
      </c>
      <c r="J41" s="7">
        <f t="shared" si="1"/>
        <v>6.4053067487287538E-3</v>
      </c>
    </row>
    <row r="42" spans="1:10">
      <c r="A42" s="1" t="s">
        <v>415</v>
      </c>
      <c r="B42" s="2">
        <v>40732</v>
      </c>
      <c r="C42" s="1" t="s">
        <v>308</v>
      </c>
      <c r="D42" s="1" t="s">
        <v>13</v>
      </c>
      <c r="E42" s="8">
        <v>1.0140643588124556</v>
      </c>
      <c r="F42" s="9">
        <v>35.007495880126953</v>
      </c>
      <c r="G42" s="9">
        <v>48.751270294189453</v>
      </c>
      <c r="H42" s="9">
        <v>0.95888745784759521</v>
      </c>
      <c r="I42" s="7">
        <f t="shared" si="0"/>
        <v>1.7187531505295859E-3</v>
      </c>
      <c r="J42" s="7">
        <f t="shared" si="1"/>
        <v>6.1082766617572316E-3</v>
      </c>
    </row>
    <row r="43" spans="1:10">
      <c r="A43" s="1" t="s">
        <v>315</v>
      </c>
      <c r="B43" s="2">
        <v>40732</v>
      </c>
      <c r="C43" s="1" t="s">
        <v>308</v>
      </c>
      <c r="D43" s="1" t="s">
        <v>13</v>
      </c>
      <c r="E43" s="8">
        <v>1.1001345557309428</v>
      </c>
      <c r="F43" s="9">
        <v>34.624942779541016</v>
      </c>
      <c r="G43" s="9">
        <v>51.547481536865234</v>
      </c>
      <c r="H43" s="9">
        <v>26.476093292236328</v>
      </c>
      <c r="I43" s="7">
        <f t="shared" si="0"/>
        <v>1.8646348402219372E-3</v>
      </c>
      <c r="J43" s="7">
        <f t="shared" si="1"/>
        <v>6.1422801413345343E-3</v>
      </c>
    </row>
    <row r="44" spans="1:10">
      <c r="A44" s="1" t="s">
        <v>411</v>
      </c>
      <c r="B44" s="2">
        <v>40732</v>
      </c>
      <c r="C44" s="1" t="s">
        <v>308</v>
      </c>
      <c r="D44" s="1" t="s">
        <v>13</v>
      </c>
      <c r="E44" s="8">
        <v>1.935543042663473</v>
      </c>
      <c r="F44" s="9">
        <v>31.397615432739258</v>
      </c>
      <c r="G44" s="9">
        <v>49.607013702392578</v>
      </c>
      <c r="H44" s="9">
        <v>6.3216371536254883</v>
      </c>
      <c r="I44" s="7">
        <f t="shared" si="0"/>
        <v>3.2805814282431747E-3</v>
      </c>
      <c r="J44" s="7">
        <f t="shared" si="1"/>
        <v>4.9859885742282867E-3</v>
      </c>
    </row>
    <row r="45" spans="1:10">
      <c r="A45" s="1" t="s">
        <v>313</v>
      </c>
      <c r="B45" s="2">
        <v>40732</v>
      </c>
      <c r="C45" s="1" t="s">
        <v>308</v>
      </c>
      <c r="D45" s="1" t="s">
        <v>13</v>
      </c>
      <c r="E45" s="8">
        <v>2.0339317738632836</v>
      </c>
      <c r="F45" s="9">
        <v>34.268634796142578</v>
      </c>
      <c r="G45" s="9">
        <v>52.238368988037109</v>
      </c>
      <c r="H45" s="9">
        <v>20.512550354003906</v>
      </c>
      <c r="I45" s="7">
        <f t="shared" si="0"/>
        <v>3.4473419895987862E-3</v>
      </c>
      <c r="J45" s="7">
        <f t="shared" si="1"/>
        <v>5.9917050684356703E-3</v>
      </c>
    </row>
    <row r="46" spans="1:10">
      <c r="A46" s="1" t="s">
        <v>408</v>
      </c>
      <c r="B46" s="2">
        <v>40732</v>
      </c>
      <c r="C46" s="1" t="s">
        <v>306</v>
      </c>
      <c r="D46" s="1" t="s">
        <v>13</v>
      </c>
      <c r="E46" s="8">
        <v>2.0831581498694942</v>
      </c>
      <c r="F46" s="9">
        <v>30.187602996826172</v>
      </c>
      <c r="G46" s="9">
        <v>51.685466766357422</v>
      </c>
      <c r="H46" s="9">
        <v>329.16766357421875</v>
      </c>
      <c r="I46" s="7">
        <f t="shared" si="0"/>
        <v>3.5307765252025327E-3</v>
      </c>
      <c r="J46" s="7">
        <f t="shared" si="1"/>
        <v>6.5778307366943355E-3</v>
      </c>
    </row>
    <row r="47" spans="1:10">
      <c r="A47" s="1" t="s">
        <v>317</v>
      </c>
      <c r="B47" s="2">
        <v>40732</v>
      </c>
      <c r="C47" s="1" t="s">
        <v>308</v>
      </c>
      <c r="D47" s="1" t="s">
        <v>13</v>
      </c>
      <c r="E47" s="8">
        <v>2.2913535252450368</v>
      </c>
      <c r="F47" s="9">
        <v>35.001392364501953</v>
      </c>
      <c r="G47" s="9">
        <v>51.256904602050781</v>
      </c>
      <c r="H47" s="9">
        <v>11.205886840820312</v>
      </c>
      <c r="I47" s="7">
        <f t="shared" si="0"/>
        <v>3.8836500427881981E-3</v>
      </c>
      <c r="J47" s="7">
        <f t="shared" si="1"/>
        <v>6.1691376429748538E-3</v>
      </c>
    </row>
    <row r="48" spans="1:10">
      <c r="A48" s="1" t="s">
        <v>391</v>
      </c>
      <c r="B48" s="2">
        <v>40732</v>
      </c>
      <c r="C48" s="1" t="s">
        <v>308</v>
      </c>
      <c r="D48" s="1" t="s">
        <v>13</v>
      </c>
      <c r="E48" s="8">
        <v>2.8467220515003957</v>
      </c>
      <c r="F48" s="9">
        <v>40.068191528320312</v>
      </c>
      <c r="G48" s="9">
        <v>52.94073486328125</v>
      </c>
      <c r="H48" s="9">
        <v>4.6339054107666016</v>
      </c>
      <c r="I48" s="7">
        <f t="shared" si="0"/>
        <v>4.8249526296616878E-3</v>
      </c>
      <c r="J48" s="7">
        <f t="shared" si="1"/>
        <v>7.7502271292304997E-3</v>
      </c>
    </row>
    <row r="49" spans="1:10">
      <c r="A49" s="1" t="s">
        <v>388</v>
      </c>
      <c r="B49" s="2">
        <v>40732</v>
      </c>
      <c r="C49" s="1" t="s">
        <v>308</v>
      </c>
      <c r="D49" s="1" t="s">
        <v>13</v>
      </c>
      <c r="E49" s="8">
        <v>3.497329933968869</v>
      </c>
      <c r="F49" s="9">
        <v>38.783458709716797</v>
      </c>
      <c r="G49" s="9">
        <v>52.733547210693359</v>
      </c>
      <c r="H49" s="9">
        <v>11.115988731384277</v>
      </c>
      <c r="I49" s="7">
        <f t="shared" si="0"/>
        <v>5.9276778541845236E-3</v>
      </c>
      <c r="J49" s="7">
        <f t="shared" si="1"/>
        <v>7.3788477980327623E-3</v>
      </c>
    </row>
    <row r="50" spans="1:10">
      <c r="A50" s="1" t="s">
        <v>413</v>
      </c>
      <c r="B50" s="2">
        <v>40732</v>
      </c>
      <c r="C50" s="1" t="s">
        <v>308</v>
      </c>
      <c r="D50" s="1" t="s">
        <v>13</v>
      </c>
      <c r="E50" s="8">
        <v>3.7909223677081907</v>
      </c>
      <c r="F50" s="9">
        <v>34.625209808349609</v>
      </c>
      <c r="G50" s="9">
        <v>48.938915252685547</v>
      </c>
      <c r="H50" s="9">
        <v>29.69340705871582</v>
      </c>
      <c r="I50" s="7">
        <f t="shared" si="0"/>
        <v>6.4252921486579505E-3</v>
      </c>
      <c r="J50" s="7">
        <f t="shared" si="1"/>
        <v>6.1620877239418025E-3</v>
      </c>
    </row>
    <row r="51" spans="1:10">
      <c r="A51" s="1" t="s">
        <v>414</v>
      </c>
      <c r="B51" s="2">
        <v>40732</v>
      </c>
      <c r="C51" s="1" t="s">
        <v>306</v>
      </c>
      <c r="D51" s="1" t="s">
        <v>13</v>
      </c>
      <c r="E51" s="8">
        <v>5.3119268219163294</v>
      </c>
      <c r="F51" s="9">
        <v>34.766555786132812</v>
      </c>
      <c r="G51" s="9">
        <v>49.365154266357422</v>
      </c>
      <c r="H51" s="9">
        <v>1392.844970703125</v>
      </c>
      <c r="I51" s="7">
        <f t="shared" si="0"/>
        <v>9.0032657998581865E-3</v>
      </c>
      <c r="J51" s="7">
        <f t="shared" si="1"/>
        <v>1.4563437521972658E-2</v>
      </c>
    </row>
    <row r="52" spans="1:10">
      <c r="A52" s="1" t="s">
        <v>323</v>
      </c>
      <c r="B52" s="2">
        <v>40732</v>
      </c>
      <c r="C52" s="1" t="s">
        <v>308</v>
      </c>
      <c r="D52" s="1" t="s">
        <v>13</v>
      </c>
      <c r="E52" s="8">
        <v>5.8725117442664514</v>
      </c>
      <c r="F52" s="9">
        <v>37.413997650146484</v>
      </c>
      <c r="G52" s="9">
        <v>48.689582824707031</v>
      </c>
      <c r="H52" s="9">
        <v>31.224395751953125</v>
      </c>
      <c r="I52" s="7">
        <f t="shared" si="0"/>
        <v>9.9534097360448326E-3</v>
      </c>
      <c r="J52" s="7">
        <f t="shared" si="1"/>
        <v>7.063884794006348E-3</v>
      </c>
    </row>
    <row r="53" spans="1:10">
      <c r="A53" s="1" t="s">
        <v>410</v>
      </c>
      <c r="B53" s="2">
        <v>40732</v>
      </c>
      <c r="C53" s="1" t="s">
        <v>306</v>
      </c>
      <c r="D53" s="1" t="s">
        <v>13</v>
      </c>
      <c r="E53" s="8">
        <v>6.0675215004576755</v>
      </c>
      <c r="F53" s="9">
        <v>31.087085723876953</v>
      </c>
      <c r="G53" s="9">
        <v>50.212448120117188</v>
      </c>
      <c r="H53" s="9">
        <v>327.01510620117188</v>
      </c>
      <c r="I53" s="7">
        <f t="shared" si="0"/>
        <v>1.0283934746538435E-2</v>
      </c>
      <c r="J53" s="7">
        <f t="shared" si="1"/>
        <v>6.8524700326538079E-3</v>
      </c>
    </row>
    <row r="54" spans="1:10">
      <c r="A54" s="1" t="s">
        <v>412</v>
      </c>
      <c r="B54" s="2">
        <v>40732</v>
      </c>
      <c r="C54" s="1" t="s">
        <v>306</v>
      </c>
      <c r="D54" s="1" t="s">
        <v>13</v>
      </c>
      <c r="E54" s="8">
        <v>7.2990550929141618</v>
      </c>
      <c r="F54" s="9">
        <v>34.669116973876953</v>
      </c>
      <c r="G54" s="9">
        <v>48.911388397216797</v>
      </c>
      <c r="H54" s="9">
        <v>1014.7958984375</v>
      </c>
      <c r="I54" s="7">
        <f t="shared" si="0"/>
        <v>1.237127981849858E-2</v>
      </c>
      <c r="J54" s="7">
        <f t="shared" si="1"/>
        <v>1.2214816289062499E-2</v>
      </c>
    </row>
    <row r="55" spans="1:10">
      <c r="A55" s="1" t="s">
        <v>312</v>
      </c>
      <c r="B55" s="2">
        <v>40732</v>
      </c>
      <c r="C55" s="1" t="s">
        <v>306</v>
      </c>
      <c r="D55" s="1" t="s">
        <v>13</v>
      </c>
      <c r="E55" s="8">
        <v>7.3000346532519416</v>
      </c>
      <c r="F55" s="9">
        <v>34.034515380859375</v>
      </c>
      <c r="G55" s="9">
        <v>52.825176239013672</v>
      </c>
      <c r="H55" s="9">
        <v>926.878173828125</v>
      </c>
      <c r="I55" s="7">
        <f t="shared" si="0"/>
        <v>1.237294009025753E-2</v>
      </c>
      <c r="J55" s="7">
        <f t="shared" si="1"/>
        <v>1.1472808127441406E-2</v>
      </c>
    </row>
    <row r="56" spans="1:10">
      <c r="A56" s="1" t="s">
        <v>320</v>
      </c>
      <c r="B56" s="2">
        <v>40732</v>
      </c>
      <c r="C56" s="1" t="s">
        <v>306</v>
      </c>
      <c r="D56" s="1" t="s">
        <v>13</v>
      </c>
      <c r="E56" s="8">
        <v>7.4807394498451476</v>
      </c>
      <c r="F56" s="9">
        <v>35.8233642578125</v>
      </c>
      <c r="G56" s="9">
        <v>51.236454010009766</v>
      </c>
      <c r="H56" s="9">
        <v>1537.709716796875</v>
      </c>
      <c r="I56" s="7">
        <f t="shared" si="0"/>
        <v>1.2679219406517199E-2</v>
      </c>
      <c r="J56" s="7">
        <f t="shared" si="1"/>
        <v>1.5789637126464844E-2</v>
      </c>
    </row>
    <row r="57" spans="1:10">
      <c r="A57" s="1" t="s">
        <v>314</v>
      </c>
      <c r="B57" s="2">
        <v>40732</v>
      </c>
      <c r="C57" s="1" t="s">
        <v>306</v>
      </c>
      <c r="D57" s="1" t="s">
        <v>13</v>
      </c>
      <c r="E57" s="8">
        <v>8.4549631463640029</v>
      </c>
      <c r="F57" s="9">
        <v>34.614547729492188</v>
      </c>
      <c r="G57" s="9">
        <v>51.531566619873047</v>
      </c>
      <c r="H57" s="9">
        <v>1312.7003173828125</v>
      </c>
      <c r="I57" s="7">
        <f t="shared" si="0"/>
        <v>1.4330446010786447E-2</v>
      </c>
      <c r="J57" s="7">
        <f t="shared" si="1"/>
        <v>1.4023508218994139E-2</v>
      </c>
    </row>
    <row r="58" spans="1:10">
      <c r="A58" s="1" t="s">
        <v>318</v>
      </c>
      <c r="B58" s="2">
        <v>40732</v>
      </c>
      <c r="C58" s="1" t="s">
        <v>306</v>
      </c>
      <c r="D58" s="1" t="s">
        <v>13</v>
      </c>
      <c r="E58" s="8">
        <v>9.2007629513717681</v>
      </c>
      <c r="F58" s="9">
        <v>35.352073669433594</v>
      </c>
      <c r="G58" s="9">
        <v>50.621700286865234</v>
      </c>
      <c r="H58" s="9">
        <v>1369.63330078125</v>
      </c>
      <c r="I58" s="7">
        <f t="shared" si="0"/>
        <v>1.5594513476901302E-2</v>
      </c>
      <c r="J58" s="7">
        <f t="shared" si="1"/>
        <v>1.4608515708007815E-2</v>
      </c>
    </row>
    <row r="59" spans="1:10">
      <c r="A59" s="1" t="s">
        <v>386</v>
      </c>
      <c r="B59" s="2">
        <v>40732</v>
      </c>
      <c r="C59" s="1" t="s">
        <v>306</v>
      </c>
      <c r="D59" s="1" t="s">
        <v>13</v>
      </c>
      <c r="E59" s="8">
        <v>9.7697521440090291</v>
      </c>
      <c r="F59" s="9">
        <v>37.692718505859375</v>
      </c>
      <c r="G59" s="9">
        <v>52.861530303955078</v>
      </c>
      <c r="H59" s="9">
        <v>1493.2940673828125</v>
      </c>
      <c r="I59" s="7">
        <f t="shared" si="0"/>
        <v>1.6558901938998356E-2</v>
      </c>
      <c r="J59" s="7">
        <f t="shared" si="1"/>
        <v>1.6115562554931642E-2</v>
      </c>
    </row>
    <row r="60" spans="1:10">
      <c r="A60" s="1" t="s">
        <v>390</v>
      </c>
      <c r="B60" s="2">
        <v>40732</v>
      </c>
      <c r="C60" s="1" t="s">
        <v>306</v>
      </c>
      <c r="D60" s="1" t="s">
        <v>13</v>
      </c>
      <c r="E60" s="8">
        <v>10.261040272162406</v>
      </c>
      <c r="F60" s="9">
        <v>40.002571105957031</v>
      </c>
      <c r="G60" s="9">
        <v>53.418731689453125</v>
      </c>
      <c r="H60" s="9">
        <v>1575.253662109375</v>
      </c>
      <c r="I60" s="7">
        <f t="shared" si="0"/>
        <v>1.73915936816312E-2</v>
      </c>
      <c r="J60" s="7">
        <f t="shared" si="1"/>
        <v>1.735712770263672E-2</v>
      </c>
    </row>
    <row r="61" spans="1:10">
      <c r="A61" s="1" t="s">
        <v>322</v>
      </c>
      <c r="B61" s="2">
        <v>40732</v>
      </c>
      <c r="C61" s="1" t="s">
        <v>306</v>
      </c>
      <c r="D61" s="1" t="s">
        <v>13</v>
      </c>
      <c r="E61" s="8">
        <v>11.096486663838654</v>
      </c>
      <c r="F61" s="9">
        <v>37.269920349121094</v>
      </c>
      <c r="G61" s="9">
        <v>48.823921203613281</v>
      </c>
      <c r="H61" s="9">
        <v>1401.6134033203125</v>
      </c>
      <c r="I61" s="7">
        <f t="shared" si="0"/>
        <v>1.8807604514980768E-2</v>
      </c>
      <c r="J61" s="7">
        <f t="shared" si="1"/>
        <v>1.5418264674072264E-2</v>
      </c>
    </row>
    <row r="62" spans="1:10">
      <c r="A62" s="1" t="s">
        <v>316</v>
      </c>
      <c r="B62" s="2">
        <v>40732</v>
      </c>
      <c r="C62" s="1" t="s">
        <v>306</v>
      </c>
      <c r="D62" s="1" t="s">
        <v>13</v>
      </c>
      <c r="E62" s="8">
        <v>11.330272261535667</v>
      </c>
      <c r="F62" s="9">
        <v>34.959438323974609</v>
      </c>
      <c r="G62" s="9">
        <v>50.948829650878906</v>
      </c>
      <c r="H62" s="9">
        <v>1344.910400390625</v>
      </c>
      <c r="I62" s="7">
        <f t="shared" si="0"/>
        <v>1.920385129073842E-2</v>
      </c>
      <c r="J62" s="7">
        <f t="shared" si="1"/>
        <v>1.4331321018066407E-2</v>
      </c>
    </row>
    <row r="63" spans="1:10">
      <c r="A63" s="1" t="s">
        <v>389</v>
      </c>
      <c r="B63" s="2">
        <v>40732</v>
      </c>
      <c r="C63" s="1" t="s">
        <v>306</v>
      </c>
      <c r="D63" s="1" t="s">
        <v>13</v>
      </c>
      <c r="E63" s="8">
        <v>11.373748404198784</v>
      </c>
      <c r="F63" s="9">
        <v>39.079250335693359</v>
      </c>
      <c r="G63" s="9">
        <v>52.907154083251953</v>
      </c>
      <c r="H63" s="9">
        <v>1543.7685546875</v>
      </c>
      <c r="I63" s="7">
        <f t="shared" si="0"/>
        <v>1.9277539668133534E-2</v>
      </c>
      <c r="J63" s="7">
        <f t="shared" si="1"/>
        <v>1.6868661347656251E-2</v>
      </c>
    </row>
    <row r="64" spans="1:10">
      <c r="A64" s="1" t="s">
        <v>324</v>
      </c>
      <c r="B64" s="2">
        <v>40732</v>
      </c>
      <c r="C64" s="1" t="s">
        <v>306</v>
      </c>
      <c r="D64" s="1" t="s">
        <v>13</v>
      </c>
      <c r="E64" s="8">
        <v>12.268362565617085</v>
      </c>
      <c r="F64" s="9">
        <v>38.486865997314453</v>
      </c>
      <c r="G64" s="9">
        <v>47.270721435546875</v>
      </c>
      <c r="H64" s="9">
        <v>1589.647216796875</v>
      </c>
      <c r="I64" s="7">
        <f t="shared" si="0"/>
        <v>2.0793834856978111E-2</v>
      </c>
      <c r="J64" s="7">
        <f t="shared" si="1"/>
        <v>1.6960334558105469E-2</v>
      </c>
    </row>
    <row r="65" spans="1:10">
      <c r="A65" s="1" t="s">
        <v>468</v>
      </c>
      <c r="B65" s="2">
        <v>40738</v>
      </c>
      <c r="C65" s="1" t="s">
        <v>308</v>
      </c>
      <c r="D65" s="1" t="s">
        <v>13</v>
      </c>
      <c r="E65" s="8">
        <v>0.3402921833692874</v>
      </c>
      <c r="F65" s="9">
        <v>24.805152893066406</v>
      </c>
      <c r="G65" s="9">
        <v>55.74188232421875</v>
      </c>
      <c r="H65" s="9">
        <v>11.150096893310547</v>
      </c>
      <c r="I65" s="7">
        <f t="shared" si="0"/>
        <v>5.7676641249031766E-4</v>
      </c>
      <c r="J65" s="7">
        <f t="shared" si="1"/>
        <v>2.9059990197372442E-3</v>
      </c>
    </row>
    <row r="66" spans="1:10">
      <c r="A66" s="1" t="s">
        <v>512</v>
      </c>
      <c r="B66" s="2">
        <v>40738</v>
      </c>
      <c r="C66" s="1" t="s">
        <v>308</v>
      </c>
      <c r="D66" s="1" t="s">
        <v>13</v>
      </c>
      <c r="E66" s="8">
        <v>0.8096334423846302</v>
      </c>
      <c r="F66" s="9">
        <v>38.627471923828125</v>
      </c>
      <c r="G66" s="9">
        <v>51.110401153564453</v>
      </c>
      <c r="H66" s="9">
        <v>321.37924194335938</v>
      </c>
      <c r="I66" s="7">
        <f t="shared" ref="I66:I129" si="2">(E66/10000)/0.059</f>
        <v>1.3722600718383564E-3</v>
      </c>
      <c r="J66" s="7">
        <f t="shared" si="1"/>
        <v>9.2308457687377936E-3</v>
      </c>
    </row>
    <row r="67" spans="1:10">
      <c r="A67" s="1" t="s">
        <v>472</v>
      </c>
      <c r="B67" s="2">
        <v>40738</v>
      </c>
      <c r="C67" s="1" t="s">
        <v>308</v>
      </c>
      <c r="D67" s="1" t="s">
        <v>13</v>
      </c>
      <c r="E67" s="8">
        <v>0.9103757772726474</v>
      </c>
      <c r="F67" s="9">
        <v>27.039390563964844</v>
      </c>
      <c r="G67" s="9">
        <v>50.141380310058594</v>
      </c>
      <c r="H67" s="9">
        <v>6.788724422454834</v>
      </c>
      <c r="I67" s="7">
        <f t="shared" si="2"/>
        <v>1.543009791987538E-3</v>
      </c>
      <c r="J67" s="7">
        <f t="shared" ref="J67:J130" si="3">(0.00032*F67)+(0.00000613*H67)-0.0051</f>
        <v>3.5942198611783986E-3</v>
      </c>
    </row>
    <row r="68" spans="1:10">
      <c r="A68" s="1" t="s">
        <v>474</v>
      </c>
      <c r="B68" s="2">
        <v>40738</v>
      </c>
      <c r="C68" s="1" t="s">
        <v>308</v>
      </c>
      <c r="D68" s="1" t="s">
        <v>13</v>
      </c>
      <c r="E68" s="8">
        <v>1.0447512734624342</v>
      </c>
      <c r="F68" s="9">
        <v>29.284845352172852</v>
      </c>
      <c r="G68" s="9">
        <v>47.066516876220703</v>
      </c>
      <c r="H68" s="9">
        <v>5.8683152198791504</v>
      </c>
      <c r="I68" s="7">
        <f t="shared" si="2"/>
        <v>1.7707648702753123E-3</v>
      </c>
      <c r="J68" s="7">
        <f t="shared" si="3"/>
        <v>4.3071232849931727E-3</v>
      </c>
    </row>
    <row r="69" spans="1:10">
      <c r="A69" s="1" t="s">
        <v>470</v>
      </c>
      <c r="B69" s="2">
        <v>40738</v>
      </c>
      <c r="C69" s="1" t="s">
        <v>308</v>
      </c>
      <c r="D69" s="1" t="s">
        <v>13</v>
      </c>
      <c r="E69" s="8">
        <v>1.0667329667426531</v>
      </c>
      <c r="F69" s="9">
        <v>26.524127960205078</v>
      </c>
      <c r="G69" s="9">
        <v>49.676918029785156</v>
      </c>
      <c r="H69" s="9">
        <v>17.383031845092773</v>
      </c>
      <c r="I69" s="7">
        <f t="shared" si="2"/>
        <v>1.8080219775299204E-3</v>
      </c>
      <c r="J69" s="7">
        <f t="shared" si="3"/>
        <v>3.4942789324760443E-3</v>
      </c>
    </row>
    <row r="70" spans="1:10">
      <c r="A70" s="1" t="s">
        <v>510</v>
      </c>
      <c r="B70" s="2">
        <v>40738</v>
      </c>
      <c r="C70" s="1" t="s">
        <v>308</v>
      </c>
      <c r="D70" s="1" t="s">
        <v>13</v>
      </c>
      <c r="E70" s="8">
        <v>1.4672949987560908</v>
      </c>
      <c r="F70" s="9">
        <v>38.028636932373047</v>
      </c>
      <c r="G70" s="9">
        <v>47.1339111328125</v>
      </c>
      <c r="H70" s="9">
        <v>1555.5052490234375</v>
      </c>
      <c r="I70" s="7">
        <f t="shared" si="2"/>
        <v>2.4869406758577812E-3</v>
      </c>
      <c r="J70" s="7">
        <f t="shared" si="3"/>
        <v>1.6604410994873045E-2</v>
      </c>
    </row>
    <row r="71" spans="1:10">
      <c r="A71" s="1" t="s">
        <v>508</v>
      </c>
      <c r="B71" s="2">
        <v>40738</v>
      </c>
      <c r="C71" s="1" t="s">
        <v>308</v>
      </c>
      <c r="D71" s="1" t="s">
        <v>13</v>
      </c>
      <c r="E71" s="8">
        <v>1.6415057795860046</v>
      </c>
      <c r="F71" s="9">
        <v>36.788585662841797</v>
      </c>
      <c r="G71" s="9">
        <v>46.330116271972656</v>
      </c>
      <c r="H71" s="9">
        <v>103.16331481933594</v>
      </c>
      <c r="I71" s="7">
        <f t="shared" si="2"/>
        <v>2.782213185738991E-3</v>
      </c>
      <c r="J71" s="7">
        <f t="shared" si="3"/>
        <v>7.3047385319519043E-3</v>
      </c>
    </row>
    <row r="72" spans="1:10">
      <c r="A72" s="1" t="s">
        <v>467</v>
      </c>
      <c r="B72" s="2">
        <v>40738</v>
      </c>
      <c r="C72" s="1" t="s">
        <v>306</v>
      </c>
      <c r="D72" s="1" t="s">
        <v>13</v>
      </c>
      <c r="E72" s="8">
        <v>2.6887394378893408</v>
      </c>
      <c r="F72" s="9">
        <v>24.950080871582031</v>
      </c>
      <c r="G72" s="9">
        <v>55.505817413330078</v>
      </c>
      <c r="H72" s="9">
        <v>318.80120849609375</v>
      </c>
      <c r="I72" s="7">
        <f t="shared" si="2"/>
        <v>4.5571854879480353E-3</v>
      </c>
      <c r="J72" s="7">
        <f t="shared" si="3"/>
        <v>4.8382772869873039E-3</v>
      </c>
    </row>
    <row r="73" spans="1:10">
      <c r="A73" s="1" t="s">
        <v>514</v>
      </c>
      <c r="B73" s="2">
        <v>40738</v>
      </c>
      <c r="C73" s="1" t="s">
        <v>308</v>
      </c>
      <c r="D73" s="1" t="s">
        <v>13</v>
      </c>
      <c r="E73" s="8">
        <v>2.8624576152559356</v>
      </c>
      <c r="F73" s="9">
        <v>41.452987670898438</v>
      </c>
      <c r="G73" s="9">
        <v>42.02386474609375</v>
      </c>
      <c r="H73" s="9">
        <v>290.74993896484375</v>
      </c>
      <c r="I73" s="7">
        <f t="shared" si="2"/>
        <v>4.8516230767049759E-3</v>
      </c>
      <c r="J73" s="7">
        <f t="shared" si="3"/>
        <v>9.9472531805419925E-3</v>
      </c>
    </row>
    <row r="74" spans="1:10">
      <c r="A74" s="1" t="s">
        <v>505</v>
      </c>
      <c r="B74" s="2">
        <v>40738</v>
      </c>
      <c r="C74" s="1" t="s">
        <v>308</v>
      </c>
      <c r="D74" s="1" t="s">
        <v>13</v>
      </c>
      <c r="E74" s="8">
        <v>4.531636829061676</v>
      </c>
      <c r="F74" s="9">
        <v>35.613521575927734</v>
      </c>
      <c r="G74" s="9">
        <v>52.414012908935547</v>
      </c>
      <c r="H74" s="9">
        <v>50.570766448974609</v>
      </c>
      <c r="I74" s="7">
        <f t="shared" si="2"/>
        <v>7.6807403882401294E-3</v>
      </c>
      <c r="J74" s="7">
        <f t="shared" si="3"/>
        <v>6.60632570262909E-3</v>
      </c>
    </row>
    <row r="75" spans="1:10">
      <c r="A75" s="1" t="s">
        <v>471</v>
      </c>
      <c r="B75" s="2">
        <v>40738</v>
      </c>
      <c r="C75" s="1" t="s">
        <v>306</v>
      </c>
      <c r="D75" s="1" t="s">
        <v>13</v>
      </c>
      <c r="E75" s="8">
        <v>5.2106772548588793</v>
      </c>
      <c r="F75" s="9">
        <v>27.077287673950195</v>
      </c>
      <c r="G75" s="9">
        <v>49.914230346679688</v>
      </c>
      <c r="H75" s="9">
        <v>603.44775390625</v>
      </c>
      <c r="I75" s="7">
        <f t="shared" si="2"/>
        <v>8.8316563641675921E-3</v>
      </c>
      <c r="J75" s="7">
        <f t="shared" si="3"/>
        <v>7.263866787109375E-3</v>
      </c>
    </row>
    <row r="76" spans="1:10">
      <c r="A76" s="1" t="s">
        <v>469</v>
      </c>
      <c r="B76" s="2">
        <v>40738</v>
      </c>
      <c r="C76" s="1" t="s">
        <v>306</v>
      </c>
      <c r="D76" s="1" t="s">
        <v>13</v>
      </c>
      <c r="E76" s="8">
        <v>6.0898382656989929</v>
      </c>
      <c r="F76" s="9">
        <v>26.766695022583008</v>
      </c>
      <c r="G76" s="9">
        <v>48.947357177734375</v>
      </c>
      <c r="H76" s="9">
        <v>978.4044189453125</v>
      </c>
      <c r="I76" s="7">
        <f t="shared" si="2"/>
        <v>1.0321759772371175E-2</v>
      </c>
      <c r="J76" s="7">
        <f t="shared" si="3"/>
        <v>9.4629614953613272E-3</v>
      </c>
    </row>
    <row r="77" spans="1:10">
      <c r="A77" s="1" t="s">
        <v>473</v>
      </c>
      <c r="B77" s="2">
        <v>40738</v>
      </c>
      <c r="C77" s="1" t="s">
        <v>306</v>
      </c>
      <c r="D77" s="1" t="s">
        <v>13</v>
      </c>
      <c r="E77" s="8">
        <v>6.4299193072182783</v>
      </c>
      <c r="F77" s="9">
        <v>29.289011001586914</v>
      </c>
      <c r="G77" s="9">
        <v>46.791923522949219</v>
      </c>
      <c r="H77" s="9">
        <v>1356.0198974609375</v>
      </c>
      <c r="I77" s="7">
        <f t="shared" si="2"/>
        <v>1.0898168317319117E-2</v>
      </c>
      <c r="J77" s="7">
        <f t="shared" si="3"/>
        <v>1.2584885491943358E-2</v>
      </c>
    </row>
    <row r="78" spans="1:10">
      <c r="A78" s="1" t="s">
        <v>475</v>
      </c>
      <c r="B78" s="2">
        <v>40738</v>
      </c>
      <c r="C78" s="1" t="s">
        <v>306</v>
      </c>
      <c r="D78" s="1" t="s">
        <v>13</v>
      </c>
      <c r="E78" s="8">
        <v>6.6323460447373375</v>
      </c>
      <c r="F78" s="9">
        <v>31.520774841308594</v>
      </c>
      <c r="G78" s="9">
        <v>47.823116302490234</v>
      </c>
      <c r="H78" s="9">
        <v>1644.6500244140625</v>
      </c>
      <c r="I78" s="7">
        <f t="shared" si="2"/>
        <v>1.1241264482605658E-2</v>
      </c>
      <c r="J78" s="7">
        <f t="shared" si="3"/>
        <v>1.5068352598876955E-2</v>
      </c>
    </row>
    <row r="79" spans="1:10">
      <c r="A79" s="1" t="s">
        <v>507</v>
      </c>
      <c r="B79" s="2">
        <v>40738</v>
      </c>
      <c r="C79" s="1" t="s">
        <v>306</v>
      </c>
      <c r="D79" s="1" t="s">
        <v>13</v>
      </c>
      <c r="E79" s="8">
        <v>10.265665768817701</v>
      </c>
      <c r="F79" s="9">
        <v>36.630462646484375</v>
      </c>
      <c r="G79" s="9">
        <v>46.344635009765625</v>
      </c>
      <c r="H79" s="9">
        <v>1850.4830322265625</v>
      </c>
      <c r="I79" s="7">
        <f t="shared" si="2"/>
        <v>1.739943350647068E-2</v>
      </c>
      <c r="J79" s="7">
        <f t="shared" si="3"/>
        <v>1.7965209034423828E-2</v>
      </c>
    </row>
    <row r="80" spans="1:10">
      <c r="A80" s="1" t="s">
        <v>506</v>
      </c>
      <c r="B80" s="2">
        <v>40738</v>
      </c>
      <c r="C80" s="1" t="s">
        <v>306</v>
      </c>
      <c r="D80" s="1" t="s">
        <v>13</v>
      </c>
      <c r="E80" s="8">
        <v>10.537798529365482</v>
      </c>
      <c r="F80" s="9">
        <v>35.909439086914062</v>
      </c>
      <c r="G80" s="9">
        <v>48.804218292236328</v>
      </c>
      <c r="H80" s="9">
        <v>1645.55615234375</v>
      </c>
      <c r="I80" s="7">
        <f t="shared" si="2"/>
        <v>1.7860675473500818E-2</v>
      </c>
      <c r="J80" s="7">
        <f t="shared" si="3"/>
        <v>1.6478279721679687E-2</v>
      </c>
    </row>
    <row r="81" spans="1:10">
      <c r="A81" s="1" t="s">
        <v>509</v>
      </c>
      <c r="B81" s="2">
        <v>40738</v>
      </c>
      <c r="C81" s="1" t="s">
        <v>306</v>
      </c>
      <c r="D81" s="1" t="s">
        <v>13</v>
      </c>
      <c r="E81" s="8">
        <v>10.707957079452502</v>
      </c>
      <c r="F81" s="9">
        <v>38.071090698242188</v>
      </c>
      <c r="G81" s="9">
        <v>45.6295166015625</v>
      </c>
      <c r="H81" s="9">
        <v>140.45596313476562</v>
      </c>
      <c r="I81" s="7">
        <f t="shared" si="2"/>
        <v>1.8149079795682206E-2</v>
      </c>
      <c r="J81" s="7">
        <f t="shared" si="3"/>
        <v>7.9437440774536138E-3</v>
      </c>
    </row>
    <row r="82" spans="1:10">
      <c r="A82" s="1" t="s">
        <v>511</v>
      </c>
      <c r="B82" s="2">
        <v>40738</v>
      </c>
      <c r="C82" s="1" t="s">
        <v>306</v>
      </c>
      <c r="D82" s="1" t="s">
        <v>13</v>
      </c>
      <c r="E82" s="8">
        <v>11.226596804131647</v>
      </c>
      <c r="F82" s="9">
        <v>38.511974334716797</v>
      </c>
      <c r="G82" s="9">
        <v>51.150180816650391</v>
      </c>
      <c r="H82" s="9">
        <v>1937.7470703125</v>
      </c>
      <c r="I82" s="7">
        <f t="shared" si="2"/>
        <v>1.9028130176494316E-2</v>
      </c>
      <c r="J82" s="7">
        <f t="shared" si="3"/>
        <v>1.9102221328125002E-2</v>
      </c>
    </row>
    <row r="83" spans="1:10">
      <c r="A83" s="1" t="s">
        <v>513</v>
      </c>
      <c r="B83" s="2">
        <v>40738</v>
      </c>
      <c r="C83" s="1" t="s">
        <v>306</v>
      </c>
      <c r="D83" s="1" t="s">
        <v>13</v>
      </c>
      <c r="E83" s="8">
        <v>11.573333188350249</v>
      </c>
      <c r="F83" s="9">
        <v>42.038333892822266</v>
      </c>
      <c r="G83" s="9">
        <v>41.050067901611328</v>
      </c>
      <c r="H83" s="9">
        <v>1933.2445068359375</v>
      </c>
      <c r="I83" s="7">
        <f t="shared" si="2"/>
        <v>1.9615818963305508E-2</v>
      </c>
      <c r="J83" s="7">
        <f t="shared" si="3"/>
        <v>2.0203055672607422E-2</v>
      </c>
    </row>
    <row r="84" spans="1:10">
      <c r="A84" s="1" t="s">
        <v>372</v>
      </c>
      <c r="B84" s="2">
        <v>40745</v>
      </c>
      <c r="C84" s="1" t="s">
        <v>308</v>
      </c>
      <c r="D84" s="1" t="s">
        <v>13</v>
      </c>
      <c r="E84" s="8">
        <v>0.5118575989093781</v>
      </c>
      <c r="F84" s="9">
        <v>35.394168853759766</v>
      </c>
      <c r="G84" s="9">
        <v>47.942584991455078</v>
      </c>
      <c r="H84" s="9">
        <v>14.918296813964844</v>
      </c>
      <c r="I84" s="7">
        <f t="shared" si="2"/>
        <v>8.6755525238877654E-4</v>
      </c>
      <c r="J84" s="7">
        <f t="shared" si="3"/>
        <v>6.3175831926727301E-3</v>
      </c>
    </row>
    <row r="85" spans="1:10">
      <c r="A85" s="1" t="s">
        <v>368</v>
      </c>
      <c r="B85" s="2">
        <v>40745</v>
      </c>
      <c r="C85" s="1" t="s">
        <v>308</v>
      </c>
      <c r="D85" s="1" t="s">
        <v>13</v>
      </c>
      <c r="E85" s="8">
        <v>1.0711246541567401</v>
      </c>
      <c r="F85" s="9">
        <v>32.863094329833984</v>
      </c>
      <c r="G85" s="9">
        <v>49.933113098144531</v>
      </c>
      <c r="H85" s="9">
        <v>29.362272262573242</v>
      </c>
      <c r="I85" s="7">
        <f t="shared" si="2"/>
        <v>1.8154655155198985E-3</v>
      </c>
      <c r="J85" s="7">
        <f t="shared" si="3"/>
        <v>5.5961809145164496E-3</v>
      </c>
    </row>
    <row r="86" spans="1:10">
      <c r="A86" s="1" t="s">
        <v>370</v>
      </c>
      <c r="B86" s="2">
        <v>40745</v>
      </c>
      <c r="C86" s="1" t="s">
        <v>308</v>
      </c>
      <c r="D86" s="1" t="s">
        <v>13</v>
      </c>
      <c r="E86" s="8">
        <v>3.4505862926007564</v>
      </c>
      <c r="F86" s="9">
        <v>34.858776092529297</v>
      </c>
      <c r="G86" s="9">
        <v>49.428024291992188</v>
      </c>
      <c r="H86" s="9">
        <v>10.352804183959961</v>
      </c>
      <c r="I86" s="7">
        <f t="shared" si="2"/>
        <v>5.8484513433911135E-3</v>
      </c>
      <c r="J86" s="7">
        <f t="shared" si="3"/>
        <v>6.1182710392570505E-3</v>
      </c>
    </row>
    <row r="87" spans="1:10">
      <c r="A87" s="1" t="s">
        <v>374</v>
      </c>
      <c r="B87" s="2">
        <v>40745</v>
      </c>
      <c r="C87" s="1" t="s">
        <v>308</v>
      </c>
      <c r="D87" s="1" t="s">
        <v>13</v>
      </c>
      <c r="E87" s="8">
        <v>4.4318358293453031</v>
      </c>
      <c r="F87" s="9">
        <v>35.955738067626953</v>
      </c>
      <c r="G87" s="9">
        <v>44.644298553466797</v>
      </c>
      <c r="H87" s="9">
        <v>38.172550201416016</v>
      </c>
      <c r="I87" s="7">
        <f t="shared" si="2"/>
        <v>7.5115861514327177E-3</v>
      </c>
      <c r="J87" s="7">
        <f t="shared" si="3"/>
        <v>6.6398339143753059E-3</v>
      </c>
    </row>
    <row r="88" spans="1:10">
      <c r="A88" s="1" t="s">
        <v>367</v>
      </c>
      <c r="B88" s="2">
        <v>40745</v>
      </c>
      <c r="C88" s="1" t="s">
        <v>306</v>
      </c>
      <c r="D88" s="1" t="s">
        <v>13</v>
      </c>
      <c r="E88" s="8">
        <v>5.8188527896256721</v>
      </c>
      <c r="F88" s="9">
        <v>32.497814178466797</v>
      </c>
      <c r="G88" s="9">
        <v>49.956169128417969</v>
      </c>
      <c r="H88" s="9">
        <v>620.6683349609375</v>
      </c>
      <c r="I88" s="7">
        <f t="shared" si="2"/>
        <v>9.8624623552977502E-3</v>
      </c>
      <c r="J88" s="7">
        <f t="shared" si="3"/>
        <v>9.1039974304199228E-3</v>
      </c>
    </row>
    <row r="89" spans="1:10">
      <c r="A89" s="1" t="s">
        <v>373</v>
      </c>
      <c r="B89" s="2">
        <v>40745</v>
      </c>
      <c r="C89" s="1" t="s">
        <v>306</v>
      </c>
      <c r="D89" s="1" t="s">
        <v>13</v>
      </c>
      <c r="E89" s="8">
        <v>7.3134527396275342</v>
      </c>
      <c r="F89" s="9">
        <v>35.504669189453125</v>
      </c>
      <c r="G89" s="9">
        <v>45.641464233398438</v>
      </c>
      <c r="H89" s="9">
        <v>1330.2891845703125</v>
      </c>
      <c r="I89" s="7">
        <f t="shared" si="2"/>
        <v>1.2395682609538194E-2</v>
      </c>
      <c r="J89" s="7">
        <f t="shared" si="3"/>
        <v>1.4416166842041014E-2</v>
      </c>
    </row>
    <row r="90" spans="1:10">
      <c r="A90" s="1" t="s">
        <v>369</v>
      </c>
      <c r="B90" s="2">
        <v>40745</v>
      </c>
      <c r="C90" s="1" t="s">
        <v>306</v>
      </c>
      <c r="D90" s="1" t="s">
        <v>13</v>
      </c>
      <c r="E90" s="8">
        <v>8.8795280817394051</v>
      </c>
      <c r="F90" s="9">
        <v>35.200447082519531</v>
      </c>
      <c r="G90" s="9">
        <v>48.070201873779297</v>
      </c>
      <c r="H90" s="9">
        <v>1209.5791015625</v>
      </c>
      <c r="I90" s="7">
        <f t="shared" si="2"/>
        <v>1.5050047596168485E-2</v>
      </c>
      <c r="J90" s="7">
        <f t="shared" si="3"/>
        <v>1.3578862958984375E-2</v>
      </c>
    </row>
    <row r="91" spans="1:10">
      <c r="A91" s="1" t="s">
        <v>371</v>
      </c>
      <c r="B91" s="2">
        <v>40745</v>
      </c>
      <c r="C91" s="1" t="s">
        <v>306</v>
      </c>
      <c r="D91" s="1" t="s">
        <v>13</v>
      </c>
      <c r="E91" s="8">
        <v>9.1357530709223767</v>
      </c>
      <c r="F91" s="9">
        <v>35.642364501953125</v>
      </c>
      <c r="G91" s="9">
        <v>48.005802154541016</v>
      </c>
      <c r="H91" s="9">
        <v>1051.789794921875</v>
      </c>
      <c r="I91" s="7">
        <f t="shared" si="2"/>
        <v>1.5484327238851486E-2</v>
      </c>
      <c r="J91" s="7">
        <f t="shared" si="3"/>
        <v>1.2753028083496095E-2</v>
      </c>
    </row>
    <row r="92" spans="1:10">
      <c r="A92" s="1" t="s">
        <v>519</v>
      </c>
      <c r="B92" s="2">
        <v>40814</v>
      </c>
      <c r="C92" s="1" t="s">
        <v>308</v>
      </c>
      <c r="D92" s="1" t="s">
        <v>13</v>
      </c>
      <c r="E92" s="8">
        <v>2.1977935571525409</v>
      </c>
      <c r="F92" s="9">
        <v>31.634300231933594</v>
      </c>
      <c r="G92" s="9">
        <v>33.795578002929688</v>
      </c>
      <c r="H92" s="9">
        <v>17.213638305664062</v>
      </c>
      <c r="I92" s="7">
        <f t="shared" si="2"/>
        <v>3.7250738256822732E-3</v>
      </c>
      <c r="J92" s="7">
        <f t="shared" si="3"/>
        <v>5.128495677032472E-3</v>
      </c>
    </row>
    <row r="93" spans="1:10">
      <c r="A93" s="1" t="s">
        <v>530</v>
      </c>
      <c r="B93" s="2">
        <v>40814</v>
      </c>
      <c r="C93" s="1" t="s">
        <v>308</v>
      </c>
      <c r="D93" s="1" t="s">
        <v>13</v>
      </c>
      <c r="E93" s="8">
        <v>3.4160509126151917</v>
      </c>
      <c r="F93" s="9">
        <v>32.514217376708984</v>
      </c>
      <c r="G93" s="9">
        <v>38.639476776123047</v>
      </c>
      <c r="H93" s="9">
        <v>15.521709442138672</v>
      </c>
      <c r="I93" s="7">
        <f t="shared" si="2"/>
        <v>5.7899168010426974E-3</v>
      </c>
      <c r="J93" s="7">
        <f t="shared" si="3"/>
        <v>5.399697639427185E-3</v>
      </c>
    </row>
    <row r="94" spans="1:10">
      <c r="A94" s="1" t="s">
        <v>517</v>
      </c>
      <c r="B94" s="2">
        <v>40814</v>
      </c>
      <c r="C94" s="1" t="s">
        <v>516</v>
      </c>
      <c r="D94" s="1" t="s">
        <v>13</v>
      </c>
      <c r="E94" s="8">
        <v>6.2191179654533606</v>
      </c>
      <c r="F94" s="9">
        <v>29.267951965332031</v>
      </c>
      <c r="G94" s="9">
        <v>38.092899322509766</v>
      </c>
      <c r="H94" s="9">
        <v>57.860931396484375</v>
      </c>
      <c r="I94" s="7">
        <f t="shared" si="2"/>
        <v>1.0540877907548069E-2</v>
      </c>
      <c r="J94" s="7">
        <f t="shared" si="3"/>
        <v>4.620432138366699E-3</v>
      </c>
    </row>
    <row r="95" spans="1:10">
      <c r="A95" s="1" t="s">
        <v>531</v>
      </c>
      <c r="B95" s="2">
        <v>40814</v>
      </c>
      <c r="C95" s="1" t="s">
        <v>516</v>
      </c>
      <c r="D95" s="1" t="s">
        <v>13</v>
      </c>
      <c r="E95" s="8">
        <v>7.7724048467449345</v>
      </c>
      <c r="F95" s="9">
        <v>32.940452575683594</v>
      </c>
      <c r="G95" s="9">
        <v>38.245941162109375</v>
      </c>
      <c r="H95" s="9">
        <v>567.56085205078125</v>
      </c>
      <c r="I95" s="7">
        <f t="shared" si="2"/>
        <v>1.3173567536855823E-2</v>
      </c>
      <c r="J95" s="7">
        <f t="shared" si="3"/>
        <v>8.9200928472900395E-3</v>
      </c>
    </row>
    <row r="96" spans="1:10">
      <c r="A96" s="1" t="s">
        <v>518</v>
      </c>
      <c r="B96" s="2">
        <v>40814</v>
      </c>
      <c r="C96" s="1" t="s">
        <v>306</v>
      </c>
      <c r="D96" s="1" t="s">
        <v>13</v>
      </c>
      <c r="E96" s="8">
        <v>8.238398156199171</v>
      </c>
      <c r="F96" s="9">
        <v>31.391023635864258</v>
      </c>
      <c r="G96" s="9">
        <v>34.193157196044922</v>
      </c>
      <c r="H96" s="9">
        <v>940.4107666015625</v>
      </c>
      <c r="I96" s="7">
        <f t="shared" si="2"/>
        <v>1.3963386705422324E-2</v>
      </c>
      <c r="J96" s="7">
        <f t="shared" si="3"/>
        <v>1.0709845562744139E-2</v>
      </c>
    </row>
    <row r="97" spans="1:10">
      <c r="A97" s="1" t="s">
        <v>532</v>
      </c>
      <c r="B97" s="2">
        <v>40814</v>
      </c>
      <c r="C97" s="1" t="s">
        <v>306</v>
      </c>
      <c r="D97" s="1" t="s">
        <v>13</v>
      </c>
      <c r="E97" s="8">
        <v>12.741723538618302</v>
      </c>
      <c r="F97" s="9">
        <v>33.380565643310547</v>
      </c>
      <c r="G97" s="9">
        <v>37.624317169189453</v>
      </c>
      <c r="H97" s="9">
        <v>1242.714111328125</v>
      </c>
      <c r="I97" s="7">
        <f t="shared" si="2"/>
        <v>2.1596141590878481E-2</v>
      </c>
      <c r="J97" s="7">
        <f t="shared" si="3"/>
        <v>1.319961850830078E-2</v>
      </c>
    </row>
    <row r="98" spans="1:10">
      <c r="A98" s="1" t="s">
        <v>12</v>
      </c>
      <c r="B98" s="2">
        <v>40861</v>
      </c>
      <c r="C98" s="1" t="s">
        <v>9</v>
      </c>
      <c r="D98" s="1" t="s">
        <v>13</v>
      </c>
      <c r="E98" s="8">
        <v>9.9630848078585174E-2</v>
      </c>
      <c r="F98" s="9">
        <v>26.820888519287109</v>
      </c>
      <c r="G98" s="9">
        <v>55.245018005371094</v>
      </c>
      <c r="H98" s="9">
        <v>8.8585777282714844</v>
      </c>
      <c r="I98" s="7">
        <f t="shared" si="2"/>
        <v>1.6886584420099183E-4</v>
      </c>
      <c r="J98" s="7">
        <f t="shared" si="3"/>
        <v>3.5369874076461791E-3</v>
      </c>
    </row>
    <row r="99" spans="1:10">
      <c r="A99" s="1" t="s">
        <v>59</v>
      </c>
      <c r="B99" s="2">
        <v>40861</v>
      </c>
      <c r="C99" s="1" t="s">
        <v>57</v>
      </c>
      <c r="D99" s="1" t="s">
        <v>13</v>
      </c>
      <c r="E99" s="8">
        <v>0.59952913770898641</v>
      </c>
      <c r="F99" s="9">
        <v>19.489299774169922</v>
      </c>
      <c r="G99" s="9">
        <v>50.708465576171875</v>
      </c>
      <c r="H99" s="9">
        <v>13.580348968505859</v>
      </c>
      <c r="I99" s="7">
        <f t="shared" si="2"/>
        <v>1.0161510808626888E-3</v>
      </c>
      <c r="J99" s="7">
        <f t="shared" si="3"/>
        <v>1.2198234669113161E-3</v>
      </c>
    </row>
    <row r="100" spans="1:10">
      <c r="A100" s="1" t="s">
        <v>62</v>
      </c>
      <c r="B100" s="2">
        <v>40861</v>
      </c>
      <c r="C100" s="1" t="s">
        <v>57</v>
      </c>
      <c r="D100" s="1" t="s">
        <v>13</v>
      </c>
      <c r="E100" s="8">
        <v>0.81435387587223895</v>
      </c>
      <c r="F100" s="9">
        <v>26.564115524291992</v>
      </c>
      <c r="G100" s="9">
        <v>54.578941345214844</v>
      </c>
      <c r="H100" s="9">
        <v>14.337553024291992</v>
      </c>
      <c r="I100" s="7">
        <f t="shared" si="2"/>
        <v>1.380260806563117E-3</v>
      </c>
      <c r="J100" s="7">
        <f t="shared" si="3"/>
        <v>3.4884061678123468E-3</v>
      </c>
    </row>
    <row r="101" spans="1:10">
      <c r="A101" s="1" t="s">
        <v>58</v>
      </c>
      <c r="B101" s="2">
        <v>40861</v>
      </c>
      <c r="C101" s="1" t="s">
        <v>57</v>
      </c>
      <c r="D101" s="1" t="s">
        <v>13</v>
      </c>
      <c r="E101" s="8">
        <v>1.4297884924895963</v>
      </c>
      <c r="F101" s="9">
        <v>19.466468811035156</v>
      </c>
      <c r="G101" s="9">
        <v>51.112201690673828</v>
      </c>
      <c r="H101" s="9">
        <v>12.515390396118164</v>
      </c>
      <c r="I101" s="7">
        <f t="shared" si="2"/>
        <v>2.423370326253553E-3</v>
      </c>
      <c r="J101" s="7">
        <f t="shared" si="3"/>
        <v>1.2059893626594539E-3</v>
      </c>
    </row>
    <row r="102" spans="1:10">
      <c r="A102" s="1" t="s">
        <v>214</v>
      </c>
      <c r="B102" s="2">
        <v>40861</v>
      </c>
      <c r="C102" s="1" t="s">
        <v>215</v>
      </c>
      <c r="D102" s="1" t="s">
        <v>13</v>
      </c>
      <c r="E102" s="8">
        <v>1.5265272533802834</v>
      </c>
      <c r="F102" s="9">
        <v>16.391044616699219</v>
      </c>
      <c r="G102" s="9">
        <v>49.542072296142578</v>
      </c>
      <c r="H102" s="9">
        <v>122.41884613037109</v>
      </c>
      <c r="I102" s="7">
        <f t="shared" si="2"/>
        <v>2.5873343277631922E-3</v>
      </c>
      <c r="J102" s="7">
        <f t="shared" si="3"/>
        <v>8.9556180412292494E-4</v>
      </c>
    </row>
    <row r="103" spans="1:10">
      <c r="A103" s="1" t="s">
        <v>119</v>
      </c>
      <c r="B103" s="2">
        <v>40861</v>
      </c>
      <c r="C103" s="1" t="s">
        <v>117</v>
      </c>
      <c r="D103" s="1" t="s">
        <v>13</v>
      </c>
      <c r="E103" s="8">
        <v>2.301612019341805</v>
      </c>
      <c r="F103" s="9">
        <v>19.556251525878906</v>
      </c>
      <c r="G103" s="9">
        <v>50.4931640625</v>
      </c>
      <c r="H103" s="9">
        <v>1115.630126953125</v>
      </c>
      <c r="I103" s="7">
        <f t="shared" si="2"/>
        <v>3.9010373209183136E-3</v>
      </c>
      <c r="J103" s="7">
        <f t="shared" si="3"/>
        <v>7.9968131665039063E-3</v>
      </c>
    </row>
    <row r="104" spans="1:10">
      <c r="A104" s="1" t="s">
        <v>56</v>
      </c>
      <c r="B104" s="2">
        <v>40861</v>
      </c>
      <c r="C104" s="1" t="s">
        <v>57</v>
      </c>
      <c r="D104" s="1" t="s">
        <v>13</v>
      </c>
      <c r="E104" s="8">
        <v>2.6483336065430123</v>
      </c>
      <c r="F104" s="9">
        <v>16.131433486938477</v>
      </c>
      <c r="G104" s="9">
        <v>49.791999816894531</v>
      </c>
      <c r="H104" s="9">
        <v>4.4759573936462402</v>
      </c>
      <c r="I104" s="7">
        <f t="shared" si="2"/>
        <v>4.4887010280390046E-3</v>
      </c>
      <c r="J104" s="7">
        <f t="shared" si="3"/>
        <v>8.9496334643363908E-5</v>
      </c>
    </row>
    <row r="105" spans="1:10">
      <c r="A105" s="1" t="s">
        <v>118</v>
      </c>
      <c r="B105" s="2">
        <v>40861</v>
      </c>
      <c r="C105" s="1" t="s">
        <v>117</v>
      </c>
      <c r="D105" s="1" t="s">
        <v>13</v>
      </c>
      <c r="E105" s="8">
        <v>2.7022622269534828</v>
      </c>
      <c r="F105" s="9">
        <v>19.387050628662109</v>
      </c>
      <c r="G105" s="9">
        <v>51.249977111816406</v>
      </c>
      <c r="H105" s="9">
        <v>735.15411376953125</v>
      </c>
      <c r="I105" s="7">
        <f t="shared" si="2"/>
        <v>4.5801054694126824E-3</v>
      </c>
      <c r="J105" s="7">
        <f t="shared" si="3"/>
        <v>5.6103509185791017E-3</v>
      </c>
    </row>
    <row r="106" spans="1:10">
      <c r="A106" s="1" t="s">
        <v>176</v>
      </c>
      <c r="B106" s="2">
        <v>40861</v>
      </c>
      <c r="C106" s="1" t="s">
        <v>175</v>
      </c>
      <c r="D106" s="1" t="s">
        <v>13</v>
      </c>
      <c r="E106" s="8">
        <v>2.7787267350276954</v>
      </c>
      <c r="F106" s="9">
        <v>19.347770690917969</v>
      </c>
      <c r="G106" s="9">
        <v>51.296165466308594</v>
      </c>
      <c r="H106" s="9">
        <v>1299.3438720703125</v>
      </c>
      <c r="I106" s="7">
        <f t="shared" si="2"/>
        <v>4.7097063305554156E-3</v>
      </c>
      <c r="J106" s="7">
        <f t="shared" si="3"/>
        <v>9.0562645568847654E-3</v>
      </c>
    </row>
    <row r="107" spans="1:10">
      <c r="A107" s="1" t="s">
        <v>122</v>
      </c>
      <c r="B107" s="2">
        <v>40861</v>
      </c>
      <c r="C107" s="1" t="s">
        <v>117</v>
      </c>
      <c r="D107" s="1" t="s">
        <v>13</v>
      </c>
      <c r="E107" s="8">
        <v>2.8115550999202319</v>
      </c>
      <c r="F107" s="9">
        <v>26.397333145141602</v>
      </c>
      <c r="G107" s="9">
        <v>53.774208068847656</v>
      </c>
      <c r="H107" s="9">
        <v>95.525398254394531</v>
      </c>
      <c r="I107" s="7">
        <f t="shared" si="2"/>
        <v>4.765347626983444E-3</v>
      </c>
      <c r="J107" s="7">
        <f t="shared" si="3"/>
        <v>3.9327172977447512E-3</v>
      </c>
    </row>
    <row r="108" spans="1:10">
      <c r="A108" s="1" t="s">
        <v>216</v>
      </c>
      <c r="B108" s="2">
        <v>40861</v>
      </c>
      <c r="C108" s="1" t="s">
        <v>215</v>
      </c>
      <c r="D108" s="1" t="s">
        <v>13</v>
      </c>
      <c r="E108" s="8">
        <v>2.8605309586211636</v>
      </c>
      <c r="F108" s="9">
        <v>19.409692764282227</v>
      </c>
      <c r="G108" s="9">
        <v>51.076469421386719</v>
      </c>
      <c r="H108" s="9">
        <v>1304.404296875</v>
      </c>
      <c r="I108" s="7">
        <f t="shared" si="2"/>
        <v>4.8483575569850234E-3</v>
      </c>
      <c r="J108" s="7">
        <f t="shared" si="3"/>
        <v>9.107100024414061E-3</v>
      </c>
    </row>
    <row r="109" spans="1:10">
      <c r="A109" s="1" t="s">
        <v>48</v>
      </c>
      <c r="B109" s="2">
        <v>40861</v>
      </c>
      <c r="C109" s="1" t="s">
        <v>49</v>
      </c>
      <c r="D109" s="1" t="s">
        <v>13</v>
      </c>
      <c r="E109" s="8">
        <v>3.5900403085075578</v>
      </c>
      <c r="F109" s="9">
        <v>15.494422912597656</v>
      </c>
      <c r="G109" s="9">
        <v>51.105587005615234</v>
      </c>
      <c r="H109" s="9">
        <v>1.7293856143951416</v>
      </c>
      <c r="I109" s="7">
        <f t="shared" si="2"/>
        <v>6.0848140822162E-3</v>
      </c>
      <c r="J109" s="7">
        <f t="shared" si="3"/>
        <v>-1.3118353415250694E-4</v>
      </c>
    </row>
    <row r="110" spans="1:10">
      <c r="A110" s="1" t="s">
        <v>174</v>
      </c>
      <c r="B110" s="2">
        <v>40861</v>
      </c>
      <c r="C110" s="1" t="s">
        <v>175</v>
      </c>
      <c r="D110" s="1" t="s">
        <v>13</v>
      </c>
      <c r="E110" s="8">
        <v>3.9897668484518407</v>
      </c>
      <c r="F110" s="9">
        <v>16.182453155517578</v>
      </c>
      <c r="G110" s="9">
        <v>49.848003387451172</v>
      </c>
      <c r="H110" s="9">
        <v>96.465087890625</v>
      </c>
      <c r="I110" s="7">
        <f t="shared" si="2"/>
        <v>6.7623166922912564E-3</v>
      </c>
      <c r="J110" s="7">
        <f t="shared" si="3"/>
        <v>6.6971599853515688E-4</v>
      </c>
    </row>
    <row r="111" spans="1:10">
      <c r="A111" s="1" t="s">
        <v>211</v>
      </c>
      <c r="B111" s="2">
        <v>40861</v>
      </c>
      <c r="C111" s="1" t="s">
        <v>212</v>
      </c>
      <c r="D111" s="1" t="s">
        <v>13</v>
      </c>
      <c r="E111" s="8">
        <v>4.1003249861215778</v>
      </c>
      <c r="F111" s="9">
        <v>15.762275695800781</v>
      </c>
      <c r="G111" s="9">
        <v>50.451236724853516</v>
      </c>
      <c r="H111" s="9">
        <v>103.42575836181641</v>
      </c>
      <c r="I111" s="7">
        <f t="shared" si="2"/>
        <v>6.9497033663077591E-3</v>
      </c>
      <c r="J111" s="7">
        <f t="shared" si="3"/>
        <v>5.7792812141418438E-4</v>
      </c>
    </row>
    <row r="112" spans="1:10">
      <c r="A112" s="1" t="s">
        <v>116</v>
      </c>
      <c r="B112" s="2">
        <v>40861</v>
      </c>
      <c r="C112" s="1" t="s">
        <v>117</v>
      </c>
      <c r="D112" s="1" t="s">
        <v>13</v>
      </c>
      <c r="E112" s="8">
        <v>4.267423129132121</v>
      </c>
      <c r="F112" s="9">
        <v>16.149019241333008</v>
      </c>
      <c r="G112" s="9">
        <v>49.851978302001953</v>
      </c>
      <c r="H112" s="9">
        <v>22.701860427856445</v>
      </c>
      <c r="I112" s="7">
        <f t="shared" si="2"/>
        <v>7.232920557851053E-3</v>
      </c>
      <c r="J112" s="7">
        <f t="shared" si="3"/>
        <v>2.0684856164932246E-4</v>
      </c>
    </row>
    <row r="113" spans="1:10">
      <c r="A113" s="1" t="s">
        <v>168</v>
      </c>
      <c r="B113" s="2">
        <v>40861</v>
      </c>
      <c r="C113" s="1" t="s">
        <v>167</v>
      </c>
      <c r="D113" s="1" t="s">
        <v>13</v>
      </c>
      <c r="E113" s="8">
        <v>4.4212566793319814</v>
      </c>
      <c r="F113" s="9">
        <v>19.690706253051758</v>
      </c>
      <c r="G113" s="9">
        <v>50.046379089355469</v>
      </c>
      <c r="H113" s="9">
        <v>749.89990234375</v>
      </c>
      <c r="I113" s="7">
        <f t="shared" si="2"/>
        <v>7.4936553886982742E-3</v>
      </c>
      <c r="J113" s="7">
        <f t="shared" si="3"/>
        <v>5.7979124023437509E-3</v>
      </c>
    </row>
    <row r="114" spans="1:10">
      <c r="A114" s="1" t="s">
        <v>234</v>
      </c>
      <c r="B114" s="2">
        <v>40861</v>
      </c>
      <c r="C114" s="1" t="s">
        <v>235</v>
      </c>
      <c r="D114" s="1" t="s">
        <v>13</v>
      </c>
      <c r="E114" s="8">
        <v>4.5851040273492671</v>
      </c>
      <c r="F114" s="9">
        <v>19.549873352050781</v>
      </c>
      <c r="G114" s="9">
        <v>50.575359344482422</v>
      </c>
      <c r="H114" s="9">
        <v>1289.9759521484375</v>
      </c>
      <c r="I114" s="7">
        <f t="shared" si="2"/>
        <v>7.7713627582190973E-3</v>
      </c>
      <c r="J114" s="7">
        <f t="shared" si="3"/>
        <v>9.0635120593261717E-3</v>
      </c>
    </row>
    <row r="115" spans="1:10">
      <c r="A115" s="1" t="s">
        <v>177</v>
      </c>
      <c r="B115" s="2">
        <v>40861</v>
      </c>
      <c r="C115" s="1" t="s">
        <v>175</v>
      </c>
      <c r="D115" s="1" t="s">
        <v>13</v>
      </c>
      <c r="E115" s="8">
        <v>4.8536963466589054</v>
      </c>
      <c r="F115" s="9">
        <v>26.498207092285156</v>
      </c>
      <c r="G115" s="9">
        <v>52.274059295654297</v>
      </c>
      <c r="H115" s="9">
        <v>91.79974365234375</v>
      </c>
      <c r="I115" s="7">
        <f t="shared" si="2"/>
        <v>8.2266039773879751E-3</v>
      </c>
      <c r="J115" s="7">
        <f t="shared" si="3"/>
        <v>3.9421586981201184E-3</v>
      </c>
    </row>
    <row r="116" spans="1:10">
      <c r="A116" s="1" t="s">
        <v>114</v>
      </c>
      <c r="B116" s="2">
        <v>40861</v>
      </c>
      <c r="C116" s="1" t="s">
        <v>115</v>
      </c>
      <c r="D116" s="1" t="s">
        <v>13</v>
      </c>
      <c r="E116" s="8">
        <v>5.0862841946299326</v>
      </c>
      <c r="F116" s="9">
        <v>15.523190498352051</v>
      </c>
      <c r="G116" s="9">
        <v>51.030464172363281</v>
      </c>
      <c r="H116" s="9">
        <v>6.028773307800293</v>
      </c>
      <c r="I116" s="7">
        <f t="shared" si="2"/>
        <v>8.6208206688642916E-3</v>
      </c>
      <c r="J116" s="7">
        <f t="shared" si="3"/>
        <v>-9.562266015052806E-5</v>
      </c>
    </row>
    <row r="117" spans="1:10">
      <c r="A117" s="1" t="s">
        <v>166</v>
      </c>
      <c r="B117" s="2">
        <v>40861</v>
      </c>
      <c r="C117" s="1" t="s">
        <v>167</v>
      </c>
      <c r="D117" s="1" t="s">
        <v>13</v>
      </c>
      <c r="E117" s="8">
        <v>6.8416678198364229</v>
      </c>
      <c r="F117" s="9">
        <v>15.608952522277832</v>
      </c>
      <c r="G117" s="9">
        <v>50.813636779785156</v>
      </c>
      <c r="H117" s="9">
        <v>16.413393020629883</v>
      </c>
      <c r="I117" s="7">
        <f t="shared" si="2"/>
        <v>1.1596047152265124E-2</v>
      </c>
      <c r="J117" s="7">
        <f t="shared" si="3"/>
        <v>-4.5210936546321787E-6</v>
      </c>
    </row>
    <row r="118" spans="1:10">
      <c r="A118" s="1" t="s">
        <v>50</v>
      </c>
      <c r="B118" s="2">
        <v>40875</v>
      </c>
      <c r="C118" s="1" t="s">
        <v>49</v>
      </c>
      <c r="D118" s="1" t="s">
        <v>13</v>
      </c>
      <c r="E118" s="8">
        <v>0.19634931912848966</v>
      </c>
      <c r="F118" s="9">
        <v>21.435287475585938</v>
      </c>
      <c r="G118" s="9">
        <v>51.729118347167969</v>
      </c>
      <c r="H118" s="9">
        <v>16.84130859375</v>
      </c>
      <c r="I118" s="7">
        <f t="shared" si="2"/>
        <v>3.3279545614998247E-4</v>
      </c>
      <c r="J118" s="7">
        <f t="shared" si="3"/>
        <v>1.8625292138671878E-3</v>
      </c>
    </row>
    <row r="119" spans="1:10">
      <c r="A119" s="1" t="s">
        <v>123</v>
      </c>
      <c r="B119" s="2">
        <v>40875</v>
      </c>
      <c r="C119" s="1" t="s">
        <v>117</v>
      </c>
      <c r="D119" s="1" t="s">
        <v>13</v>
      </c>
      <c r="E119" s="8">
        <v>0.35286892880593496</v>
      </c>
      <c r="F119" s="9">
        <v>17.132186889648438</v>
      </c>
      <c r="G119" s="9">
        <v>47.90728759765625</v>
      </c>
      <c r="H119" s="9">
        <v>77.964179992675781</v>
      </c>
      <c r="I119" s="7">
        <f t="shared" si="2"/>
        <v>5.9808293017955089E-4</v>
      </c>
      <c r="J119" s="7">
        <f t="shared" si="3"/>
        <v>8.6022022804260224E-4</v>
      </c>
    </row>
    <row r="120" spans="1:10">
      <c r="A120" s="1" t="s">
        <v>129</v>
      </c>
      <c r="B120" s="2">
        <v>40875</v>
      </c>
      <c r="C120" s="1" t="s">
        <v>117</v>
      </c>
      <c r="D120" s="1" t="s">
        <v>13</v>
      </c>
      <c r="E120" s="8">
        <v>0.36870734295231616</v>
      </c>
      <c r="F120" s="9">
        <v>21.481193542480469</v>
      </c>
      <c r="G120" s="9">
        <v>50.646709442138672</v>
      </c>
      <c r="H120" s="9">
        <v>64.062507629394531</v>
      </c>
      <c r="I120" s="7">
        <f t="shared" si="2"/>
        <v>6.2492769991917996E-4</v>
      </c>
      <c r="J120" s="7">
        <f t="shared" si="3"/>
        <v>2.1666851053619386E-3</v>
      </c>
    </row>
    <row r="121" spans="1:10">
      <c r="A121" s="1" t="s">
        <v>63</v>
      </c>
      <c r="B121" s="2">
        <v>40875</v>
      </c>
      <c r="C121" s="1" t="s">
        <v>57</v>
      </c>
      <c r="D121" s="1" t="s">
        <v>13</v>
      </c>
      <c r="E121" s="8">
        <v>0.59997922583457386</v>
      </c>
      <c r="F121" s="9">
        <v>17.171117782592773</v>
      </c>
      <c r="G121" s="9">
        <v>47.790477752685547</v>
      </c>
      <c r="H121" s="9">
        <v>37.798355102539062</v>
      </c>
      <c r="I121" s="7">
        <f t="shared" si="2"/>
        <v>1.0169139420924981E-3</v>
      </c>
      <c r="J121" s="7">
        <f t="shared" si="3"/>
        <v>6.2646160720825159E-4</v>
      </c>
    </row>
    <row r="122" spans="1:10">
      <c r="A122" s="1" t="s">
        <v>66</v>
      </c>
      <c r="B122" s="2">
        <v>40875</v>
      </c>
      <c r="C122" s="1" t="s">
        <v>57</v>
      </c>
      <c r="D122" s="1" t="s">
        <v>13</v>
      </c>
      <c r="E122" s="8">
        <v>0.68215052224038397</v>
      </c>
      <c r="F122" s="9">
        <v>18.689594268798828</v>
      </c>
      <c r="G122" s="9">
        <v>52.441242218017578</v>
      </c>
      <c r="H122" s="9">
        <v>63.619045257568359</v>
      </c>
      <c r="I122" s="7">
        <f t="shared" si="2"/>
        <v>1.1561873258311593E-3</v>
      </c>
      <c r="J122" s="7">
        <f t="shared" si="3"/>
        <v>1.2706549134445192E-3</v>
      </c>
    </row>
    <row r="123" spans="1:10">
      <c r="A123" s="1" t="s">
        <v>51</v>
      </c>
      <c r="B123" s="2">
        <v>40875</v>
      </c>
      <c r="C123" s="1" t="s">
        <v>49</v>
      </c>
      <c r="D123" s="1" t="s">
        <v>13</v>
      </c>
      <c r="E123" s="8">
        <v>0.78637099944330036</v>
      </c>
      <c r="F123" s="9">
        <v>26.350492477416992</v>
      </c>
      <c r="G123" s="9">
        <v>35.542789459228516</v>
      </c>
      <c r="H123" s="9">
        <v>64.696090698242188</v>
      </c>
      <c r="I123" s="7">
        <f t="shared" si="2"/>
        <v>1.3328322024462719E-3</v>
      </c>
      <c r="J123" s="7">
        <f t="shared" si="3"/>
        <v>3.7287446287536628E-3</v>
      </c>
    </row>
    <row r="124" spans="1:10">
      <c r="A124" s="1" t="s">
        <v>14</v>
      </c>
      <c r="B124" s="2">
        <v>40875</v>
      </c>
      <c r="C124" s="1" t="s">
        <v>9</v>
      </c>
      <c r="D124" s="1" t="s">
        <v>13</v>
      </c>
      <c r="E124" s="8">
        <v>0.78999022543330444</v>
      </c>
      <c r="F124" s="9">
        <v>17.280593872070312</v>
      </c>
      <c r="G124" s="9">
        <v>47.450942993164062</v>
      </c>
      <c r="H124" s="9">
        <v>16.277299880981445</v>
      </c>
      <c r="I124" s="7">
        <f t="shared" si="2"/>
        <v>1.3389664837852619E-3</v>
      </c>
      <c r="J124" s="7">
        <f t="shared" si="3"/>
        <v>5.2956988733291604E-4</v>
      </c>
    </row>
    <row r="125" spans="1:10">
      <c r="A125" s="1" t="s">
        <v>180</v>
      </c>
      <c r="B125" s="2">
        <v>40875</v>
      </c>
      <c r="C125" s="1" t="s">
        <v>175</v>
      </c>
      <c r="D125" s="1" t="s">
        <v>13</v>
      </c>
      <c r="E125" s="8">
        <v>1.4407523660227448</v>
      </c>
      <c r="F125" s="9">
        <v>21.612890243530273</v>
      </c>
      <c r="G125" s="9">
        <v>49.725933074951172</v>
      </c>
      <c r="H125" s="9">
        <v>639.52447509765625</v>
      </c>
      <c r="I125" s="7">
        <f t="shared" si="2"/>
        <v>2.4419531627504153E-3</v>
      </c>
      <c r="J125" s="7">
        <f t="shared" si="3"/>
        <v>5.7364099102783193E-3</v>
      </c>
    </row>
    <row r="126" spans="1:10">
      <c r="A126" s="1" t="s">
        <v>126</v>
      </c>
      <c r="B126" s="2">
        <v>40875</v>
      </c>
      <c r="C126" s="1" t="s">
        <v>117</v>
      </c>
      <c r="D126" s="1" t="s">
        <v>13</v>
      </c>
      <c r="E126" s="8">
        <v>1.7626770375966549</v>
      </c>
      <c r="F126" s="9">
        <v>18.686452865600586</v>
      </c>
      <c r="G126" s="9">
        <v>52.410457611083984</v>
      </c>
      <c r="H126" s="9">
        <v>117.020751953125</v>
      </c>
      <c r="I126" s="7">
        <f t="shared" si="2"/>
        <v>2.9875881993163649E-3</v>
      </c>
      <c r="J126" s="7">
        <f t="shared" si="3"/>
        <v>1.5970021264648439E-3</v>
      </c>
    </row>
    <row r="127" spans="1:10">
      <c r="A127" s="1" t="s">
        <v>72</v>
      </c>
      <c r="B127" s="2">
        <v>40875</v>
      </c>
      <c r="C127" s="1" t="s">
        <v>57</v>
      </c>
      <c r="D127" s="1" t="s">
        <v>13</v>
      </c>
      <c r="E127" s="8">
        <v>2.2118138574308124</v>
      </c>
      <c r="F127" s="9">
        <v>26.665727615356445</v>
      </c>
      <c r="G127" s="9">
        <v>34.903770446777344</v>
      </c>
      <c r="H127" s="9">
        <v>162.19778442382812</v>
      </c>
      <c r="I127" s="7">
        <f t="shared" si="2"/>
        <v>3.7488370464929025E-3</v>
      </c>
      <c r="J127" s="7">
        <f t="shared" si="3"/>
        <v>4.4273052554321297E-3</v>
      </c>
    </row>
    <row r="128" spans="1:10">
      <c r="A128" s="1" t="s">
        <v>170</v>
      </c>
      <c r="B128" s="2">
        <v>40875</v>
      </c>
      <c r="C128" s="1" t="s">
        <v>167</v>
      </c>
      <c r="D128" s="1" t="s">
        <v>13</v>
      </c>
      <c r="E128" s="8">
        <v>2.4608138819302918</v>
      </c>
      <c r="F128" s="9">
        <v>18.799762725830078</v>
      </c>
      <c r="G128" s="9">
        <v>51.996730804443359</v>
      </c>
      <c r="H128" s="9">
        <v>145.90696716308594</v>
      </c>
      <c r="I128" s="7">
        <f t="shared" si="2"/>
        <v>4.170870986322529E-3</v>
      </c>
      <c r="J128" s="7">
        <f t="shared" si="3"/>
        <v>1.8103337809753416E-3</v>
      </c>
    </row>
    <row r="129" spans="1:10">
      <c r="A129" s="1" t="s">
        <v>217</v>
      </c>
      <c r="B129" s="2">
        <v>40875</v>
      </c>
      <c r="C129" s="1" t="s">
        <v>215</v>
      </c>
      <c r="D129" s="1" t="s">
        <v>13</v>
      </c>
      <c r="E129" s="8">
        <v>2.8756424208048523</v>
      </c>
      <c r="F129" s="9">
        <v>21.780668258666992</v>
      </c>
      <c r="G129" s="9">
        <v>48.497344970703125</v>
      </c>
      <c r="H129" s="9">
        <v>669.29925537109375</v>
      </c>
      <c r="I129" s="7">
        <f t="shared" si="2"/>
        <v>4.8739702047539872E-3</v>
      </c>
      <c r="J129" s="7">
        <f t="shared" si="3"/>
        <v>5.9726182781982412E-3</v>
      </c>
    </row>
    <row r="130" spans="1:10">
      <c r="A130" s="1" t="s">
        <v>231</v>
      </c>
      <c r="B130" s="2">
        <v>40875</v>
      </c>
      <c r="C130" s="1" t="s">
        <v>232</v>
      </c>
      <c r="D130" s="1" t="s">
        <v>13</v>
      </c>
      <c r="E130" s="8">
        <v>2.9323493137887877</v>
      </c>
      <c r="F130" s="9">
        <v>21.905038833618164</v>
      </c>
      <c r="G130" s="9">
        <v>47.444629669189453</v>
      </c>
      <c r="H130" s="9">
        <v>1120.6343994140625</v>
      </c>
      <c r="I130" s="7">
        <f t="shared" ref="I130:I193" si="4">(E130/10000)/0.059</f>
        <v>4.9700835826928611E-3</v>
      </c>
      <c r="J130" s="7">
        <f t="shared" si="3"/>
        <v>8.7791012951660159E-3</v>
      </c>
    </row>
    <row r="131" spans="1:10">
      <c r="A131" s="1" t="s">
        <v>133</v>
      </c>
      <c r="B131" s="2">
        <v>40875</v>
      </c>
      <c r="C131" s="1" t="s">
        <v>117</v>
      </c>
      <c r="D131" s="1" t="s">
        <v>13</v>
      </c>
      <c r="E131" s="8">
        <v>4.3772380860056179</v>
      </c>
      <c r="F131" s="9">
        <v>27.130474090576172</v>
      </c>
      <c r="G131" s="9">
        <v>33.970554351806641</v>
      </c>
      <c r="H131" s="9">
        <v>273.26644897460938</v>
      </c>
      <c r="I131" s="7">
        <f t="shared" si="4"/>
        <v>7.4190476033993528E-3</v>
      </c>
      <c r="J131" s="7">
        <f t="shared" ref="J131:J194" si="5">(0.00032*F131)+(0.00000613*H131)-0.0051</f>
        <v>5.2568750411987313E-3</v>
      </c>
    </row>
    <row r="132" spans="1:10">
      <c r="A132" s="1" t="s">
        <v>184</v>
      </c>
      <c r="B132" s="2">
        <v>40875</v>
      </c>
      <c r="C132" s="1" t="s">
        <v>175</v>
      </c>
      <c r="D132" s="1" t="s">
        <v>13</v>
      </c>
      <c r="E132" s="8">
        <v>7.2058875572776815</v>
      </c>
      <c r="F132" s="9">
        <v>27.797555923461914</v>
      </c>
      <c r="G132" s="9">
        <v>32.706581115722656</v>
      </c>
      <c r="H132" s="9">
        <v>706.4022216796875</v>
      </c>
      <c r="I132" s="7">
        <f t="shared" si="4"/>
        <v>1.2213368741148612E-2</v>
      </c>
      <c r="J132" s="7">
        <f t="shared" si="5"/>
        <v>8.1254635144042964E-3</v>
      </c>
    </row>
    <row r="133" spans="1:10">
      <c r="A133" s="1" t="s">
        <v>31</v>
      </c>
      <c r="B133" s="2">
        <v>40920</v>
      </c>
      <c r="C133" s="1" t="s">
        <v>9</v>
      </c>
      <c r="D133" s="1" t="s">
        <v>13</v>
      </c>
      <c r="E133" s="8">
        <v>0.42861009487555235</v>
      </c>
      <c r="F133" s="9">
        <v>21.096529006958008</v>
      </c>
      <c r="G133" s="9">
        <v>28.198598861694336</v>
      </c>
      <c r="H133" s="9">
        <v>65.152641296386719</v>
      </c>
      <c r="I133" s="7">
        <f t="shared" si="4"/>
        <v>7.2645778792466498E-4</v>
      </c>
      <c r="J133" s="7">
        <f t="shared" si="5"/>
        <v>2.0502749733734126E-3</v>
      </c>
    </row>
    <row r="134" spans="1:10">
      <c r="A134" s="1" t="s">
        <v>54</v>
      </c>
      <c r="B134" s="2">
        <v>40920</v>
      </c>
      <c r="C134" s="1" t="s">
        <v>49</v>
      </c>
      <c r="D134" s="1" t="s">
        <v>13</v>
      </c>
      <c r="E134" s="8">
        <v>0.56186777285804401</v>
      </c>
      <c r="F134" s="9">
        <v>14.419921875</v>
      </c>
      <c r="G134" s="9">
        <v>34.854019165039062</v>
      </c>
      <c r="H134" s="9">
        <v>6.7654857635498047</v>
      </c>
      <c r="I134" s="7">
        <f t="shared" si="4"/>
        <v>9.5231825908143053E-4</v>
      </c>
      <c r="J134" s="7">
        <f t="shared" si="5"/>
        <v>-4.4415257226943991E-4</v>
      </c>
    </row>
    <row r="135" spans="1:10">
      <c r="A135" s="1" t="s">
        <v>138</v>
      </c>
      <c r="B135" s="2">
        <v>40920</v>
      </c>
      <c r="C135" s="1">
        <v>150</v>
      </c>
      <c r="D135" s="1" t="s">
        <v>13</v>
      </c>
      <c r="E135" s="8">
        <v>0.78862480743159424</v>
      </c>
      <c r="F135" s="9">
        <v>14.614195823669434</v>
      </c>
      <c r="G135" s="9">
        <v>34.651260375976562</v>
      </c>
      <c r="H135" s="9">
        <v>80.700096130371094</v>
      </c>
      <c r="I135" s="7">
        <f t="shared" si="4"/>
        <v>1.336652215985753E-3</v>
      </c>
      <c r="J135" s="7">
        <f t="shared" si="5"/>
        <v>7.1234252853394353E-5</v>
      </c>
    </row>
    <row r="136" spans="1:10">
      <c r="A136" s="1" t="s">
        <v>52</v>
      </c>
      <c r="B136" s="2">
        <v>40920</v>
      </c>
      <c r="C136" s="1" t="s">
        <v>49</v>
      </c>
      <c r="D136" s="1" t="s">
        <v>13</v>
      </c>
      <c r="E136" s="8">
        <v>0.79407460255115003</v>
      </c>
      <c r="F136" s="9">
        <v>11.261431694030762</v>
      </c>
      <c r="G136" s="9">
        <v>27.609169006347656</v>
      </c>
      <c r="H136" s="9">
        <v>4.9783692359924316</v>
      </c>
      <c r="I136" s="7">
        <f t="shared" si="4"/>
        <v>1.3458891568663561E-3</v>
      </c>
      <c r="J136" s="7">
        <f t="shared" si="5"/>
        <v>-1.4658244544935228E-3</v>
      </c>
    </row>
    <row r="137" spans="1:10">
      <c r="A137" s="1" t="s">
        <v>188</v>
      </c>
      <c r="B137" s="2">
        <v>40920</v>
      </c>
      <c r="C137" s="1" t="s">
        <v>175</v>
      </c>
      <c r="D137" s="1" t="s">
        <v>13</v>
      </c>
      <c r="E137" s="8">
        <v>0.84437673464499063</v>
      </c>
      <c r="F137" s="9">
        <v>14.966137886047363</v>
      </c>
      <c r="G137" s="9">
        <v>34.26141357421875</v>
      </c>
      <c r="H137" s="9">
        <v>104.3651123046875</v>
      </c>
      <c r="I137" s="7">
        <f t="shared" si="4"/>
        <v>1.4311470078728654E-3</v>
      </c>
      <c r="J137" s="7">
        <f t="shared" si="5"/>
        <v>3.2892226196289034E-4</v>
      </c>
    </row>
    <row r="138" spans="1:10">
      <c r="A138" s="1" t="s">
        <v>78</v>
      </c>
      <c r="B138" s="2">
        <v>40920</v>
      </c>
      <c r="C138" s="1" t="s">
        <v>57</v>
      </c>
      <c r="D138" s="1" t="s">
        <v>13</v>
      </c>
      <c r="E138" s="8">
        <v>0.85113416218208826</v>
      </c>
      <c r="F138" s="9">
        <v>14.305179595947266</v>
      </c>
      <c r="G138" s="9">
        <v>34.903491973876953</v>
      </c>
      <c r="H138" s="9">
        <v>18.948904037475586</v>
      </c>
      <c r="I138" s="7">
        <f t="shared" si="4"/>
        <v>1.4426002748848953E-3</v>
      </c>
      <c r="J138" s="7">
        <f t="shared" si="5"/>
        <v>-4.0618574754714993E-4</v>
      </c>
    </row>
    <row r="139" spans="1:10">
      <c r="A139" s="1" t="s">
        <v>172</v>
      </c>
      <c r="B139" s="2">
        <v>40920</v>
      </c>
      <c r="C139" s="1" t="s">
        <v>167</v>
      </c>
      <c r="D139" s="1" t="s">
        <v>13</v>
      </c>
      <c r="E139" s="8">
        <v>0.95100283387031781</v>
      </c>
      <c r="F139" s="9">
        <v>14.804533958435059</v>
      </c>
      <c r="G139" s="9">
        <v>34.437534332275391</v>
      </c>
      <c r="H139" s="9">
        <v>82.491523742675781</v>
      </c>
      <c r="I139" s="7">
        <f t="shared" si="4"/>
        <v>1.6118692099496912E-3</v>
      </c>
      <c r="J139" s="7">
        <f t="shared" si="5"/>
        <v>1.4312390724182094E-4</v>
      </c>
    </row>
    <row r="140" spans="1:10">
      <c r="A140" s="1" t="s">
        <v>136</v>
      </c>
      <c r="B140" s="2">
        <v>40920</v>
      </c>
      <c r="C140" s="1" t="s">
        <v>117</v>
      </c>
      <c r="D140" s="1" t="s">
        <v>13</v>
      </c>
      <c r="E140" s="8">
        <v>1.0131119907007935</v>
      </c>
      <c r="F140" s="9">
        <v>11.664105415344238</v>
      </c>
      <c r="G140" s="9">
        <v>25.779664993286133</v>
      </c>
      <c r="H140" s="9">
        <v>106.24945831298828</v>
      </c>
      <c r="I140" s="7">
        <f t="shared" si="4"/>
        <v>1.7171389672894807E-3</v>
      </c>
      <c r="J140" s="7">
        <f t="shared" si="5"/>
        <v>-7.1617708763122619E-4</v>
      </c>
    </row>
    <row r="141" spans="1:10">
      <c r="A141" s="1" t="s">
        <v>144</v>
      </c>
      <c r="B141" s="2">
        <v>40920</v>
      </c>
      <c r="C141" s="1" t="s">
        <v>117</v>
      </c>
      <c r="D141" s="1" t="s">
        <v>13</v>
      </c>
      <c r="E141" s="8">
        <v>1.055920228812077</v>
      </c>
      <c r="F141" s="9">
        <v>21.761085510253906</v>
      </c>
      <c r="G141" s="9">
        <v>27.683917999267578</v>
      </c>
      <c r="H141" s="9">
        <v>463.39840698242188</v>
      </c>
      <c r="I141" s="7">
        <f t="shared" si="4"/>
        <v>1.789695303071317E-3</v>
      </c>
      <c r="J141" s="7">
        <f t="shared" si="5"/>
        <v>4.7041795980834952E-3</v>
      </c>
    </row>
    <row r="142" spans="1:10">
      <c r="A142" s="1" t="s">
        <v>84</v>
      </c>
      <c r="B142" s="2">
        <v>40920</v>
      </c>
      <c r="C142" s="1" t="s">
        <v>57</v>
      </c>
      <c r="D142" s="1" t="s">
        <v>13</v>
      </c>
      <c r="E142" s="8">
        <v>1.4379657594256925</v>
      </c>
      <c r="F142" s="9">
        <v>21.515363693237305</v>
      </c>
      <c r="G142" s="9">
        <v>27.951963424682617</v>
      </c>
      <c r="H142" s="9">
        <v>305.047607421875</v>
      </c>
      <c r="I142" s="7">
        <f t="shared" si="4"/>
        <v>2.437230100721513E-3</v>
      </c>
      <c r="J142" s="7">
        <f t="shared" si="5"/>
        <v>3.6548582153320321E-3</v>
      </c>
    </row>
    <row r="143" spans="1:10">
      <c r="A143" s="1" t="s">
        <v>76</v>
      </c>
      <c r="B143" s="2">
        <v>40920</v>
      </c>
      <c r="C143" s="1" t="s">
        <v>57</v>
      </c>
      <c r="D143" s="1" t="s">
        <v>13</v>
      </c>
      <c r="E143" s="8">
        <v>2.1127395634830286</v>
      </c>
      <c r="F143" s="9">
        <v>11.404748916625977</v>
      </c>
      <c r="G143" s="9">
        <v>27.820497512817383</v>
      </c>
      <c r="H143" s="9">
        <v>37.645244598388672</v>
      </c>
      <c r="I143" s="7">
        <f t="shared" si="4"/>
        <v>3.5809145143780152E-3</v>
      </c>
      <c r="J143" s="7">
        <f t="shared" si="5"/>
        <v>-1.2197149972915651E-3</v>
      </c>
    </row>
    <row r="144" spans="1:10">
      <c r="A144" s="1" t="s">
        <v>55</v>
      </c>
      <c r="B144" s="2">
        <v>40926</v>
      </c>
      <c r="C144" s="1" t="s">
        <v>49</v>
      </c>
      <c r="D144" s="1" t="s">
        <v>13</v>
      </c>
      <c r="E144" s="8">
        <v>0.29795460999154671</v>
      </c>
      <c r="F144" s="9">
        <v>18.900720596313477</v>
      </c>
      <c r="G144" s="9">
        <v>46.488613128662109</v>
      </c>
      <c r="H144" s="9">
        <v>3.9619059562683105</v>
      </c>
      <c r="I144" s="7">
        <f t="shared" si="4"/>
        <v>5.0500781354499442E-4</v>
      </c>
      <c r="J144" s="7">
        <f t="shared" si="5"/>
        <v>9.7251707433223741E-4</v>
      </c>
    </row>
    <row r="145" spans="1:10">
      <c r="A145" s="1" t="s">
        <v>87</v>
      </c>
      <c r="B145" s="2">
        <v>40926</v>
      </c>
      <c r="C145" s="1" t="s">
        <v>57</v>
      </c>
      <c r="D145" s="1" t="s">
        <v>13</v>
      </c>
      <c r="E145" s="8">
        <v>0.5154569598965959</v>
      </c>
      <c r="F145" s="9">
        <v>19.001228332519531</v>
      </c>
      <c r="G145" s="9">
        <v>46.224960327148438</v>
      </c>
      <c r="H145" s="9">
        <v>112.89688110351562</v>
      </c>
      <c r="I145" s="7">
        <f t="shared" si="4"/>
        <v>8.7365586423151858E-4</v>
      </c>
      <c r="J145" s="7">
        <f t="shared" si="5"/>
        <v>1.6724509475708003E-3</v>
      </c>
    </row>
    <row r="146" spans="1:10">
      <c r="A146" s="1" t="s">
        <v>93</v>
      </c>
      <c r="B146" s="2">
        <v>40926</v>
      </c>
      <c r="C146" s="1" t="s">
        <v>57</v>
      </c>
      <c r="D146" s="1" t="s">
        <v>13</v>
      </c>
      <c r="E146" s="8">
        <v>1.0992012856057909</v>
      </c>
      <c r="F146" s="9">
        <v>25.693395614624023</v>
      </c>
      <c r="G146" s="9">
        <v>39.031978607177734</v>
      </c>
      <c r="H146" s="9">
        <v>1124.1990966796875</v>
      </c>
      <c r="I146" s="7">
        <f t="shared" si="4"/>
        <v>1.863053026450493E-3</v>
      </c>
      <c r="J146" s="7">
        <f t="shared" si="5"/>
        <v>1.0013227059326172E-2</v>
      </c>
    </row>
    <row r="147" spans="1:10">
      <c r="A147" s="1" t="s">
        <v>92</v>
      </c>
      <c r="B147" s="2">
        <v>40926</v>
      </c>
      <c r="C147" s="1" t="s">
        <v>57</v>
      </c>
      <c r="D147" s="1" t="s">
        <v>13</v>
      </c>
      <c r="E147" s="8">
        <v>1.1489946526533577</v>
      </c>
      <c r="F147" s="9">
        <v>25.605236053466797</v>
      </c>
      <c r="G147" s="9">
        <v>35.558815002441406</v>
      </c>
      <c r="H147" s="9">
        <v>139.52110290527344</v>
      </c>
      <c r="I147" s="7">
        <f t="shared" si="4"/>
        <v>1.9474485638192505E-3</v>
      </c>
      <c r="J147" s="7">
        <f t="shared" si="5"/>
        <v>3.9489398979187015E-3</v>
      </c>
    </row>
    <row r="148" spans="1:10">
      <c r="A148" s="1" t="s">
        <v>88</v>
      </c>
      <c r="B148" s="2">
        <v>40926</v>
      </c>
      <c r="C148" s="1" t="s">
        <v>57</v>
      </c>
      <c r="D148" s="1" t="s">
        <v>13</v>
      </c>
      <c r="E148" s="8">
        <v>1.6219729875750979</v>
      </c>
      <c r="F148" s="9">
        <v>19.121770858764648</v>
      </c>
      <c r="G148" s="9">
        <v>45.906429290771484</v>
      </c>
      <c r="H148" s="9">
        <v>1172.3448486328125</v>
      </c>
      <c r="I148" s="7">
        <f t="shared" si="4"/>
        <v>2.7491067586018613E-3</v>
      </c>
      <c r="J148" s="7">
        <f t="shared" si="5"/>
        <v>8.2054405969238277E-3</v>
      </c>
    </row>
    <row r="149" spans="1:10">
      <c r="A149" s="1" t="s">
        <v>147</v>
      </c>
      <c r="B149" s="2">
        <v>40926</v>
      </c>
      <c r="C149" s="1" t="s">
        <v>117</v>
      </c>
      <c r="D149" s="1" t="s">
        <v>13</v>
      </c>
      <c r="E149" s="8">
        <v>1.820893447544647</v>
      </c>
      <c r="F149" s="9">
        <v>19.244602203369141</v>
      </c>
      <c r="G149" s="9">
        <v>45.58526611328125</v>
      </c>
      <c r="H149" s="9">
        <v>1039.093994140625</v>
      </c>
      <c r="I149" s="7">
        <f t="shared" si="4"/>
        <v>3.0862600805841474E-3</v>
      </c>
      <c r="J149" s="7">
        <f t="shared" si="5"/>
        <v>7.4279188891601573E-3</v>
      </c>
    </row>
    <row r="150" spans="1:10">
      <c r="A150" s="1" t="s">
        <v>236</v>
      </c>
      <c r="B150" s="2">
        <v>40926</v>
      </c>
      <c r="C150" s="1" t="s">
        <v>235</v>
      </c>
      <c r="D150" s="1" t="s">
        <v>13</v>
      </c>
      <c r="E150" s="8">
        <v>1.9705133287969829</v>
      </c>
      <c r="F150" s="9">
        <v>20.151594161987305</v>
      </c>
      <c r="G150" s="9">
        <v>43.109256744384766</v>
      </c>
      <c r="H150" s="9">
        <v>1015.7733764648438</v>
      </c>
      <c r="I150" s="7">
        <f t="shared" si="4"/>
        <v>3.3398530996559032E-3</v>
      </c>
      <c r="J150" s="7">
        <f t="shared" si="5"/>
        <v>7.5752009295654288E-3</v>
      </c>
    </row>
    <row r="151" spans="1:10">
      <c r="A151" s="1" t="s">
        <v>193</v>
      </c>
      <c r="B151" s="2">
        <v>40926</v>
      </c>
      <c r="C151" s="1" t="s">
        <v>175</v>
      </c>
      <c r="D151" s="1" t="s">
        <v>13</v>
      </c>
      <c r="E151" s="8">
        <v>2.4811511717376571</v>
      </c>
      <c r="F151" s="9">
        <v>19.467334747314453</v>
      </c>
      <c r="G151" s="9">
        <v>44.947662353515625</v>
      </c>
      <c r="H151" s="9">
        <v>970.90191650390625</v>
      </c>
      <c r="I151" s="7">
        <f t="shared" si="4"/>
        <v>4.2053409690468767E-3</v>
      </c>
      <c r="J151" s="7">
        <f t="shared" si="5"/>
        <v>7.08117586730957E-3</v>
      </c>
    </row>
    <row r="152" spans="1:10">
      <c r="A152" s="1" t="s">
        <v>194</v>
      </c>
      <c r="B152" s="2">
        <v>40926</v>
      </c>
      <c r="C152" s="1" t="s">
        <v>175</v>
      </c>
      <c r="D152" s="1" t="s">
        <v>13</v>
      </c>
      <c r="E152" s="8">
        <v>2.99035219382435</v>
      </c>
      <c r="F152" s="9">
        <v>19.602588653564453</v>
      </c>
      <c r="G152" s="9">
        <v>44.562118530273438</v>
      </c>
      <c r="H152" s="9">
        <v>930.42047119140625</v>
      </c>
      <c r="I152" s="7">
        <f t="shared" si="4"/>
        <v>5.0683935488548314E-3</v>
      </c>
      <c r="J152" s="7">
        <f t="shared" si="5"/>
        <v>6.8763058575439448E-3</v>
      </c>
    </row>
    <row r="153" spans="1:10">
      <c r="A153" s="1" t="s">
        <v>152</v>
      </c>
      <c r="B153" s="2">
        <v>40926</v>
      </c>
      <c r="C153" s="1" t="s">
        <v>117</v>
      </c>
      <c r="D153" s="1" t="s">
        <v>13</v>
      </c>
      <c r="E153" s="8">
        <v>3.0341078892053281</v>
      </c>
      <c r="F153" s="9">
        <v>25.366741180419922</v>
      </c>
      <c r="G153" s="9">
        <v>39.741367340087891</v>
      </c>
      <c r="H153" s="9">
        <v>1075.13525390625</v>
      </c>
      <c r="I153" s="7">
        <f t="shared" si="4"/>
        <v>5.1425557444158103E-3</v>
      </c>
      <c r="J153" s="7">
        <f t="shared" si="5"/>
        <v>9.6079362841796877E-3</v>
      </c>
    </row>
    <row r="154" spans="1:10">
      <c r="A154" s="1" t="s">
        <v>151</v>
      </c>
      <c r="B154" s="2">
        <v>40926</v>
      </c>
      <c r="C154" s="1" t="s">
        <v>117</v>
      </c>
      <c r="D154" s="1" t="s">
        <v>13</v>
      </c>
      <c r="E154" s="8">
        <v>3.1442144729169681</v>
      </c>
      <c r="F154" s="9">
        <v>25.424673080444336</v>
      </c>
      <c r="G154" s="9">
        <v>35.926567077636719</v>
      </c>
      <c r="H154" s="9">
        <v>1350.685302734375</v>
      </c>
      <c r="I154" s="7">
        <f t="shared" si="4"/>
        <v>5.3291770727406243E-3</v>
      </c>
      <c r="J154" s="7">
        <f t="shared" si="5"/>
        <v>1.1315596291503908E-2</v>
      </c>
    </row>
    <row r="155" spans="1:10">
      <c r="A155" s="1" t="s">
        <v>222</v>
      </c>
      <c r="B155" s="2">
        <v>40926</v>
      </c>
      <c r="C155" s="1" t="s">
        <v>215</v>
      </c>
      <c r="D155" s="1" t="s">
        <v>13</v>
      </c>
      <c r="E155" s="8">
        <v>3.279931430301438</v>
      </c>
      <c r="F155" s="9">
        <v>19.927242279052734</v>
      </c>
      <c r="G155" s="9">
        <v>43.703483581542969</v>
      </c>
      <c r="H155" s="9">
        <v>655.21905517578125</v>
      </c>
      <c r="I155" s="7">
        <f t="shared" si="4"/>
        <v>5.5592058140702342E-3</v>
      </c>
      <c r="J155" s="7">
        <f t="shared" si="5"/>
        <v>5.2932103375244142E-3</v>
      </c>
    </row>
    <row r="156" spans="1:10">
      <c r="A156" s="1" t="s">
        <v>199</v>
      </c>
      <c r="B156" s="2">
        <v>40926</v>
      </c>
      <c r="C156" s="1" t="s">
        <v>175</v>
      </c>
      <c r="D156" s="1" t="s">
        <v>13</v>
      </c>
      <c r="E156" s="8">
        <v>3.5063645282111215</v>
      </c>
      <c r="F156" s="9">
        <v>24.995779037475586</v>
      </c>
      <c r="G156" s="9">
        <v>40.459197998046875</v>
      </c>
      <c r="H156" s="9">
        <v>1114.9713134765625</v>
      </c>
      <c r="I156" s="7">
        <f t="shared" si="4"/>
        <v>5.942990725781562E-3</v>
      </c>
      <c r="J156" s="7">
        <f t="shared" si="5"/>
        <v>9.7334234436035148E-3</v>
      </c>
    </row>
    <row r="157" spans="1:10">
      <c r="A157" s="1" t="s">
        <v>198</v>
      </c>
      <c r="B157" s="2">
        <v>40926</v>
      </c>
      <c r="C157" s="1" t="s">
        <v>175</v>
      </c>
      <c r="D157" s="1" t="s">
        <v>13</v>
      </c>
      <c r="E157" s="8">
        <v>4.6656002982798617</v>
      </c>
      <c r="F157" s="9">
        <v>25.013578414916992</v>
      </c>
      <c r="G157" s="9">
        <v>36.730430603027344</v>
      </c>
      <c r="H157" s="9">
        <v>1195.52880859375</v>
      </c>
      <c r="I157" s="7">
        <f t="shared" si="4"/>
        <v>7.9077971157285789E-3</v>
      </c>
      <c r="J157" s="7">
        <f t="shared" si="5"/>
        <v>1.0232936689453125E-2</v>
      </c>
    </row>
    <row r="158" spans="1:10">
      <c r="A158" s="1" t="s">
        <v>225</v>
      </c>
      <c r="B158" s="2">
        <v>40926</v>
      </c>
      <c r="C158" s="1" t="s">
        <v>215</v>
      </c>
      <c r="D158" s="1" t="s">
        <v>13</v>
      </c>
      <c r="E158" s="8">
        <v>4.8171380374814916</v>
      </c>
      <c r="F158" s="9">
        <v>24.741294860839844</v>
      </c>
      <c r="G158" s="9">
        <v>40.885814666748047</v>
      </c>
      <c r="H158" s="9">
        <v>1401.3763427734375</v>
      </c>
      <c r="I158" s="7">
        <f t="shared" si="4"/>
        <v>8.1646407414940544E-3</v>
      </c>
      <c r="J158" s="7">
        <f t="shared" si="5"/>
        <v>1.1407651336669922E-2</v>
      </c>
    </row>
    <row r="159" spans="1:10">
      <c r="A159" s="1" t="s">
        <v>101</v>
      </c>
      <c r="B159" s="2">
        <v>40977</v>
      </c>
      <c r="C159" s="1" t="s">
        <v>57</v>
      </c>
      <c r="D159" s="1" t="s">
        <v>13</v>
      </c>
      <c r="E159" s="8">
        <v>0.61062373401491032</v>
      </c>
      <c r="F159" s="9">
        <v>22.937467575073242</v>
      </c>
      <c r="G159" s="9">
        <v>36.703269958496094</v>
      </c>
      <c r="H159" s="9">
        <v>4.3733992576599121</v>
      </c>
      <c r="I159" s="7">
        <f t="shared" si="4"/>
        <v>1.0349554813812039E-3</v>
      </c>
      <c r="J159" s="7">
        <f t="shared" si="5"/>
        <v>2.2667985614728929E-3</v>
      </c>
    </row>
    <row r="160" spans="1:10">
      <c r="A160" s="1" t="s">
        <v>99</v>
      </c>
      <c r="B160" s="2">
        <v>40977</v>
      </c>
      <c r="C160" s="1" t="s">
        <v>57</v>
      </c>
      <c r="D160" s="1" t="s">
        <v>13</v>
      </c>
      <c r="E160" s="8">
        <v>0.77370681041445322</v>
      </c>
      <c r="F160" s="9">
        <v>19.642675399780273</v>
      </c>
      <c r="G160" s="9">
        <v>39.677848815917969</v>
      </c>
      <c r="H160" s="9">
        <v>71.286819458007812</v>
      </c>
      <c r="I160" s="7">
        <f t="shared" si="4"/>
        <v>1.3113674752787345E-3</v>
      </c>
      <c r="J160" s="7">
        <f t="shared" si="5"/>
        <v>1.6226443312072755E-3</v>
      </c>
    </row>
    <row r="161" spans="1:10">
      <c r="A161" s="1" t="s">
        <v>45</v>
      </c>
      <c r="B161" s="2">
        <v>40977</v>
      </c>
      <c r="C161" s="1" t="s">
        <v>9</v>
      </c>
      <c r="D161" s="1" t="s">
        <v>13</v>
      </c>
      <c r="E161" s="8">
        <v>0.82827668557399636</v>
      </c>
      <c r="F161" s="9">
        <v>27.804286956787109</v>
      </c>
      <c r="G161" s="9">
        <v>27.631759643554688</v>
      </c>
      <c r="H161" s="9">
        <v>86.66485595703125</v>
      </c>
      <c r="I161" s="7">
        <f t="shared" si="4"/>
        <v>1.4038587891084685E-3</v>
      </c>
      <c r="J161" s="7">
        <f t="shared" si="5"/>
        <v>4.3286273931884764E-3</v>
      </c>
    </row>
    <row r="162" spans="1:10">
      <c r="A162" s="1" t="s">
        <v>111</v>
      </c>
      <c r="B162" s="2">
        <v>40977</v>
      </c>
      <c r="C162" s="1" t="s">
        <v>57</v>
      </c>
      <c r="D162" s="1" t="s">
        <v>13</v>
      </c>
      <c r="E162" s="8">
        <v>1.5306694286455746</v>
      </c>
      <c r="F162" s="9">
        <v>28.548984527587891</v>
      </c>
      <c r="G162" s="9">
        <v>29.609668731689453</v>
      </c>
      <c r="H162" s="9">
        <v>48.646022796630859</v>
      </c>
      <c r="I162" s="7">
        <f t="shared" si="4"/>
        <v>2.5943549638060589E-3</v>
      </c>
      <c r="J162" s="7">
        <f t="shared" si="5"/>
        <v>4.3338751685714719E-3</v>
      </c>
    </row>
    <row r="163" spans="1:10">
      <c r="A163" s="1" t="s">
        <v>157</v>
      </c>
      <c r="B163" s="2">
        <v>40977</v>
      </c>
      <c r="C163" s="1" t="s">
        <v>117</v>
      </c>
      <c r="D163" s="1" t="s">
        <v>13</v>
      </c>
      <c r="E163" s="8">
        <v>2.2515147212695252</v>
      </c>
      <c r="F163" s="9">
        <v>19.396966934204102</v>
      </c>
      <c r="G163" s="9">
        <v>39.955379486083984</v>
      </c>
      <c r="H163" s="9">
        <v>90.295425415039062</v>
      </c>
      <c r="I163" s="7">
        <f t="shared" si="4"/>
        <v>3.8161266462195349E-3</v>
      </c>
      <c r="J163" s="7">
        <f t="shared" si="5"/>
        <v>1.6605403767395019E-3</v>
      </c>
    </row>
    <row r="164" spans="1:10">
      <c r="A164" s="1" t="s">
        <v>204</v>
      </c>
      <c r="B164" s="2">
        <v>40977</v>
      </c>
      <c r="C164" s="1" t="s">
        <v>175</v>
      </c>
      <c r="D164" s="1" t="s">
        <v>13</v>
      </c>
      <c r="E164" s="8">
        <v>2.6747356174677708</v>
      </c>
      <c r="F164" s="9">
        <v>19.166267395019531</v>
      </c>
      <c r="G164" s="9">
        <v>40.312053680419922</v>
      </c>
      <c r="H164" s="9">
        <v>153.62342834472656</v>
      </c>
      <c r="I164" s="7">
        <f t="shared" si="4"/>
        <v>4.5334501990979166E-3</v>
      </c>
      <c r="J164" s="7">
        <f t="shared" si="5"/>
        <v>1.9749171821594235E-3</v>
      </c>
    </row>
    <row r="165" spans="1:10">
      <c r="A165" s="1" t="s">
        <v>163</v>
      </c>
      <c r="B165" s="2">
        <v>40977</v>
      </c>
      <c r="C165" s="1" t="s">
        <v>117</v>
      </c>
      <c r="D165" s="1" t="s">
        <v>13</v>
      </c>
      <c r="E165" s="8">
        <v>2.8094664948857524</v>
      </c>
      <c r="F165" s="9">
        <v>27.746416091918945</v>
      </c>
      <c r="G165" s="9">
        <v>28.150409698486328</v>
      </c>
      <c r="H165" s="9">
        <v>1610.2451171875</v>
      </c>
      <c r="I165" s="7">
        <f t="shared" si="4"/>
        <v>4.7618076184504279E-3</v>
      </c>
      <c r="J165" s="7">
        <f t="shared" si="5"/>
        <v>1.3649655717773438E-2</v>
      </c>
    </row>
    <row r="166" spans="1:10">
      <c r="A166" s="1" t="s">
        <v>158</v>
      </c>
      <c r="B166" s="2">
        <v>40977</v>
      </c>
      <c r="C166" s="1" t="s">
        <v>117</v>
      </c>
      <c r="D166" s="1" t="s">
        <v>13</v>
      </c>
      <c r="E166" s="8">
        <v>3.0537696778098535</v>
      </c>
      <c r="F166" s="9">
        <v>22.593305587768555</v>
      </c>
      <c r="G166" s="9">
        <v>37.358867645263672</v>
      </c>
      <c r="H166" s="9">
        <v>1212.791259765625</v>
      </c>
      <c r="I166" s="7">
        <f t="shared" si="4"/>
        <v>5.1758808098472091E-3</v>
      </c>
      <c r="J166" s="7">
        <f t="shared" si="5"/>
        <v>9.5642682104492178E-3</v>
      </c>
    </row>
    <row r="167" spans="1:10">
      <c r="A167" s="1" t="s">
        <v>44</v>
      </c>
      <c r="B167" s="2">
        <v>40977</v>
      </c>
      <c r="C167" s="1" t="s">
        <v>9</v>
      </c>
      <c r="D167" s="1" t="s">
        <v>13</v>
      </c>
      <c r="E167" s="8">
        <v>3.0821135781353846</v>
      </c>
      <c r="F167" s="9">
        <v>27.632440567016602</v>
      </c>
      <c r="G167" s="9">
        <v>28.609745025634766</v>
      </c>
      <c r="H167" s="9">
        <v>147.73255920410156</v>
      </c>
      <c r="I167" s="7">
        <f t="shared" si="4"/>
        <v>5.2239213188735338E-3</v>
      </c>
      <c r="J167" s="7">
        <f t="shared" si="5"/>
        <v>4.647981569366454E-3</v>
      </c>
    </row>
    <row r="168" spans="1:10">
      <c r="A168" s="1" t="s">
        <v>110</v>
      </c>
      <c r="B168" s="2">
        <v>40977</v>
      </c>
      <c r="C168" s="1" t="s">
        <v>57</v>
      </c>
      <c r="D168" s="1" t="s">
        <v>13</v>
      </c>
      <c r="E168" s="8">
        <v>3.1601861716130237</v>
      </c>
      <c r="F168" s="9">
        <v>27.813121795654297</v>
      </c>
      <c r="G168" s="9">
        <v>27.804573059082031</v>
      </c>
      <c r="H168" s="9">
        <v>191.98153686523438</v>
      </c>
      <c r="I168" s="7">
        <f t="shared" si="4"/>
        <v>5.3562477484966507E-3</v>
      </c>
      <c r="J168" s="7">
        <f t="shared" si="5"/>
        <v>4.9770457955932625E-3</v>
      </c>
    </row>
    <row r="169" spans="1:10">
      <c r="A169" s="1" t="s">
        <v>227</v>
      </c>
      <c r="B169" s="2">
        <v>40977</v>
      </c>
      <c r="C169" s="1" t="s">
        <v>215</v>
      </c>
      <c r="D169" s="1" t="s">
        <v>13</v>
      </c>
      <c r="E169" s="8">
        <v>3.56456900967639</v>
      </c>
      <c r="F169" s="9">
        <v>21.181707382202148</v>
      </c>
      <c r="G169" s="9">
        <v>40.344203948974609</v>
      </c>
      <c r="H169" s="9">
        <v>174.05059814453125</v>
      </c>
      <c r="I169" s="7">
        <f t="shared" si="4"/>
        <v>6.0416423892820171E-3</v>
      </c>
      <c r="J169" s="7">
        <f t="shared" si="5"/>
        <v>2.745076528930664E-3</v>
      </c>
    </row>
    <row r="170" spans="1:10">
      <c r="A170" s="1" t="s">
        <v>230</v>
      </c>
      <c r="B170" s="2">
        <v>40977</v>
      </c>
      <c r="C170" s="1" t="s">
        <v>215</v>
      </c>
      <c r="D170" s="1" t="s">
        <v>13</v>
      </c>
      <c r="E170" s="8">
        <v>4.5066322283059241</v>
      </c>
      <c r="F170" s="9">
        <v>27.275138854980469</v>
      </c>
      <c r="G170" s="9">
        <v>32.13677978515625</v>
      </c>
      <c r="H170" s="9">
        <v>912.703125</v>
      </c>
      <c r="I170" s="7">
        <f t="shared" si="4"/>
        <v>7.6383597089930925E-3</v>
      </c>
      <c r="J170" s="7">
        <f t="shared" si="5"/>
        <v>9.222914589843749E-3</v>
      </c>
    </row>
    <row r="171" spans="1:10">
      <c r="A171" s="1" t="s">
        <v>205</v>
      </c>
      <c r="B171" s="2">
        <v>40977</v>
      </c>
      <c r="C171" s="1" t="s">
        <v>175</v>
      </c>
      <c r="D171" s="1" t="s">
        <v>13</v>
      </c>
      <c r="E171" s="8">
        <v>4.6388250464110756</v>
      </c>
      <c r="F171" s="9">
        <v>21.981891632080078</v>
      </c>
      <c r="G171" s="9">
        <v>38.643840789794922</v>
      </c>
      <c r="H171" s="9">
        <v>1394.0694580078125</v>
      </c>
      <c r="I171" s="7">
        <f t="shared" si="4"/>
        <v>7.8624153329001287E-3</v>
      </c>
      <c r="J171" s="7">
        <f t="shared" si="5"/>
        <v>1.0479851099853516E-2</v>
      </c>
    </row>
    <row r="172" spans="1:10">
      <c r="A172" s="1" t="s">
        <v>164</v>
      </c>
      <c r="B172" s="2">
        <v>40977</v>
      </c>
      <c r="C172" s="1" t="s">
        <v>117</v>
      </c>
      <c r="D172" s="1" t="s">
        <v>13</v>
      </c>
      <c r="E172" s="8">
        <v>5.0883339431042227</v>
      </c>
      <c r="F172" s="9">
        <v>28.252735137939453</v>
      </c>
      <c r="G172" s="9">
        <v>30.217166900634766</v>
      </c>
      <c r="H172" s="9">
        <v>1427.6827392578125</v>
      </c>
      <c r="I172" s="7">
        <f t="shared" si="4"/>
        <v>8.6242948188207172E-3</v>
      </c>
      <c r="J172" s="7">
        <f t="shared" si="5"/>
        <v>1.2692570435791015E-2</v>
      </c>
    </row>
    <row r="173" spans="1:10">
      <c r="A173" s="1" t="s">
        <v>209</v>
      </c>
      <c r="B173" s="2">
        <v>40977</v>
      </c>
      <c r="C173" s="1" t="s">
        <v>175</v>
      </c>
      <c r="D173" s="1" t="s">
        <v>13</v>
      </c>
      <c r="E173" s="8">
        <v>5.4471645716834161</v>
      </c>
      <c r="F173" s="9">
        <v>27.701025009155273</v>
      </c>
      <c r="G173" s="9">
        <v>31.313032150268555</v>
      </c>
      <c r="H173" s="9">
        <v>1231.1011962890625</v>
      </c>
      <c r="I173" s="7">
        <f t="shared" si="4"/>
        <v>9.2324823248871469E-3</v>
      </c>
      <c r="J173" s="7">
        <f t="shared" si="5"/>
        <v>1.1310978336181641E-2</v>
      </c>
    </row>
    <row r="174" spans="1:10">
      <c r="A174" s="1" t="s">
        <v>109</v>
      </c>
      <c r="B174" s="2">
        <v>40977</v>
      </c>
      <c r="C174" s="1" t="s">
        <v>57</v>
      </c>
      <c r="D174" s="1" t="s">
        <v>13</v>
      </c>
      <c r="E174" s="8">
        <v>5.6805007133129841</v>
      </c>
      <c r="F174" s="9">
        <v>27.353036880493164</v>
      </c>
      <c r="G174" s="9">
        <v>29.392425537109375</v>
      </c>
      <c r="H174" s="9">
        <v>1545.515869140625</v>
      </c>
      <c r="I174" s="7">
        <f t="shared" si="4"/>
        <v>9.6279673106999739E-3</v>
      </c>
      <c r="J174" s="7">
        <f t="shared" si="5"/>
        <v>1.3126984079589843E-2</v>
      </c>
    </row>
    <row r="175" spans="1:10">
      <c r="A175" s="1" t="s">
        <v>276</v>
      </c>
      <c r="B175" s="2">
        <v>41059</v>
      </c>
      <c r="C175" s="1">
        <v>25</v>
      </c>
      <c r="D175" s="1" t="s">
        <v>13</v>
      </c>
      <c r="E175" s="8">
        <v>1.5758199692365549</v>
      </c>
      <c r="F175" s="9">
        <v>36.580574035644531</v>
      </c>
      <c r="G175" s="9">
        <v>23.261363983154297</v>
      </c>
      <c r="H175" s="9">
        <v>65.758438110351562</v>
      </c>
      <c r="I175" s="7">
        <f t="shared" si="4"/>
        <v>2.6708813037907711E-3</v>
      </c>
      <c r="J175" s="7">
        <f t="shared" si="5"/>
        <v>7.0088829170227053E-3</v>
      </c>
    </row>
    <row r="176" spans="1:10">
      <c r="A176" s="1" t="s">
        <v>277</v>
      </c>
      <c r="B176" s="2">
        <v>41059</v>
      </c>
      <c r="C176" s="1">
        <v>25</v>
      </c>
      <c r="D176" s="1" t="s">
        <v>13</v>
      </c>
      <c r="E176" s="8">
        <v>2.199171987133552</v>
      </c>
      <c r="F176" s="9">
        <v>37.396514892578125</v>
      </c>
      <c r="G176" s="9">
        <v>21.367319107055664</v>
      </c>
      <c r="H176" s="9">
        <v>47.401401519775391</v>
      </c>
      <c r="I176" s="7">
        <f t="shared" si="4"/>
        <v>3.7274101476839866E-3</v>
      </c>
      <c r="J176" s="7">
        <f t="shared" si="5"/>
        <v>7.1574553569412249E-3</v>
      </c>
    </row>
    <row r="177" spans="1:10">
      <c r="A177" s="1" t="s">
        <v>294</v>
      </c>
      <c r="B177" s="2">
        <v>41059</v>
      </c>
      <c r="C177" s="1">
        <v>50</v>
      </c>
      <c r="D177" s="1" t="s">
        <v>13</v>
      </c>
      <c r="E177" s="8">
        <v>3.1197406250874873</v>
      </c>
      <c r="F177" s="9">
        <v>38.215702056884766</v>
      </c>
      <c r="G177" s="9">
        <v>20.438745498657227</v>
      </c>
      <c r="H177" s="9">
        <v>1053.156005859375</v>
      </c>
      <c r="I177" s="7">
        <f t="shared" si="4"/>
        <v>5.2876959747245548E-3</v>
      </c>
      <c r="J177" s="7">
        <f t="shared" si="5"/>
        <v>1.3584870974121095E-2</v>
      </c>
    </row>
    <row r="178" spans="1:10">
      <c r="A178" s="1" t="s">
        <v>293</v>
      </c>
      <c r="B178" s="2">
        <v>41059</v>
      </c>
      <c r="C178" s="1">
        <v>50</v>
      </c>
      <c r="D178" s="1" t="s">
        <v>13</v>
      </c>
      <c r="E178" s="8">
        <v>3.7897087000726786</v>
      </c>
      <c r="F178" s="9">
        <v>37.578968048095703</v>
      </c>
      <c r="G178" s="9">
        <v>21.123807907104492</v>
      </c>
      <c r="H178" s="9">
        <v>237.12799072265625</v>
      </c>
      <c r="I178" s="7">
        <f t="shared" si="4"/>
        <v>6.4232350848689472E-3</v>
      </c>
      <c r="J178" s="7">
        <f t="shared" si="5"/>
        <v>8.3788643585205082E-3</v>
      </c>
    </row>
    <row r="179" spans="1:10">
      <c r="A179" s="1" t="s">
        <v>292</v>
      </c>
      <c r="B179" s="2">
        <v>41059</v>
      </c>
      <c r="C179" s="1">
        <v>50</v>
      </c>
      <c r="D179" s="1" t="s">
        <v>13</v>
      </c>
      <c r="E179" s="8">
        <v>8.7461898882918909</v>
      </c>
      <c r="F179" s="9">
        <v>36.72119140625</v>
      </c>
      <c r="G179" s="9">
        <v>22.701461791992188</v>
      </c>
      <c r="H179" s="9">
        <v>1718.81005859375</v>
      </c>
      <c r="I179" s="7">
        <f t="shared" si="4"/>
        <v>1.4824050658121849E-2</v>
      </c>
      <c r="J179" s="7">
        <f t="shared" si="5"/>
        <v>1.7187086909179687E-2</v>
      </c>
    </row>
    <row r="180" spans="1:10">
      <c r="A180" s="1" t="s">
        <v>303</v>
      </c>
      <c r="B180" s="2">
        <v>41059</v>
      </c>
      <c r="C180" s="1">
        <v>75</v>
      </c>
      <c r="D180" s="1" t="s">
        <v>13</v>
      </c>
      <c r="E180" s="8">
        <v>10.598336336753718</v>
      </c>
      <c r="F180" s="9">
        <v>37.925796508789062</v>
      </c>
      <c r="G180" s="9">
        <v>20.689579010009766</v>
      </c>
      <c r="H180" s="9">
        <v>1109.4228515625</v>
      </c>
      <c r="I180" s="7">
        <f t="shared" si="4"/>
        <v>1.7963281926701217E-2</v>
      </c>
      <c r="J180" s="7">
        <f t="shared" si="5"/>
        <v>1.3837016962890625E-2</v>
      </c>
    </row>
    <row r="181" spans="1:10">
      <c r="A181" s="1" t="s">
        <v>302</v>
      </c>
      <c r="B181" s="2">
        <v>41059</v>
      </c>
      <c r="C181" s="1">
        <v>75</v>
      </c>
      <c r="D181" s="1" t="s">
        <v>13</v>
      </c>
      <c r="E181" s="8">
        <v>10.770977843413943</v>
      </c>
      <c r="F181" s="9">
        <v>36.909347534179688</v>
      </c>
      <c r="G181" s="9">
        <v>22.255098342895508</v>
      </c>
      <c r="H181" s="9">
        <v>1392.1932373046875</v>
      </c>
      <c r="I181" s="7">
        <f t="shared" si="4"/>
        <v>1.8255894649854141E-2</v>
      </c>
      <c r="J181" s="7">
        <f t="shared" si="5"/>
        <v>1.5245135755615237E-2</v>
      </c>
    </row>
    <row r="182" spans="1:10">
      <c r="A182" s="1" t="s">
        <v>304</v>
      </c>
      <c r="B182" s="2">
        <v>41059</v>
      </c>
      <c r="C182" s="1">
        <v>75</v>
      </c>
      <c r="D182" s="1" t="s">
        <v>13</v>
      </c>
      <c r="E182" s="8">
        <v>12.634870226362674</v>
      </c>
      <c r="F182" s="9">
        <v>38.36407470703125</v>
      </c>
      <c r="G182" s="9">
        <v>20.46478271484375</v>
      </c>
      <c r="H182" s="9">
        <v>1411.622314453125</v>
      </c>
      <c r="I182" s="7">
        <f t="shared" si="4"/>
        <v>2.1415034281970634E-2</v>
      </c>
      <c r="J182" s="7">
        <f t="shared" si="5"/>
        <v>1.5829748693847658E-2</v>
      </c>
    </row>
    <row r="183" spans="1:10">
      <c r="A183" s="1" t="s">
        <v>253</v>
      </c>
      <c r="B183" s="2">
        <v>41059</v>
      </c>
      <c r="C183" s="1">
        <v>100</v>
      </c>
      <c r="D183" s="1" t="s">
        <v>13</v>
      </c>
      <c r="E183" s="8">
        <v>13.686872943589837</v>
      </c>
      <c r="F183" s="9">
        <v>37.185115814208984</v>
      </c>
      <c r="G183" s="9">
        <v>21.760824203491211</v>
      </c>
      <c r="H183" s="9">
        <v>1657.215576171875</v>
      </c>
      <c r="I183" s="7">
        <f t="shared" si="4"/>
        <v>2.3198089734898029E-2</v>
      </c>
      <c r="J183" s="7">
        <f t="shared" si="5"/>
        <v>1.6957968542480467E-2</v>
      </c>
    </row>
    <row r="184" spans="1:10">
      <c r="A184" s="1" t="s">
        <v>254</v>
      </c>
      <c r="B184" s="2">
        <v>41059</v>
      </c>
      <c r="C184" s="1">
        <v>100</v>
      </c>
      <c r="D184" s="1" t="s">
        <v>13</v>
      </c>
      <c r="E184" s="8">
        <v>14.043727740017165</v>
      </c>
      <c r="F184" s="9">
        <v>38.214359283447266</v>
      </c>
      <c r="G184" s="9">
        <v>20.360780715942383</v>
      </c>
      <c r="H184" s="9">
        <v>1871.8128662109375</v>
      </c>
      <c r="I184" s="7">
        <f t="shared" si="4"/>
        <v>2.380292837291045E-2</v>
      </c>
      <c r="J184" s="7">
        <f t="shared" si="5"/>
        <v>1.860280784057617E-2</v>
      </c>
    </row>
    <row r="185" spans="1:10">
      <c r="A185" s="1" t="s">
        <v>257</v>
      </c>
      <c r="B185" s="2">
        <v>41059</v>
      </c>
      <c r="C185" s="1">
        <v>125</v>
      </c>
      <c r="D185" s="1" t="s">
        <v>13</v>
      </c>
      <c r="E185" s="8">
        <v>16.940879994602255</v>
      </c>
      <c r="F185" s="9">
        <v>38.981235504150391</v>
      </c>
      <c r="G185" s="9">
        <v>20.448406219482422</v>
      </c>
      <c r="H185" s="9">
        <v>1765.1824951171875</v>
      </c>
      <c r="I185" s="7">
        <f t="shared" si="4"/>
        <v>2.871335592305467E-2</v>
      </c>
      <c r="J185" s="7">
        <f t="shared" si="5"/>
        <v>1.8194564056396485E-2</v>
      </c>
    </row>
    <row r="186" spans="1:10">
      <c r="A186" s="1" t="s">
        <v>255</v>
      </c>
      <c r="B186" s="2">
        <v>41059</v>
      </c>
      <c r="C186" s="1">
        <v>100</v>
      </c>
      <c r="D186" s="1" t="s">
        <v>13</v>
      </c>
      <c r="E186" s="8">
        <v>17.258341993132582</v>
      </c>
      <c r="F186" s="9">
        <v>38.719337463378906</v>
      </c>
      <c r="G186" s="9">
        <v>20.430198669433594</v>
      </c>
      <c r="H186" s="9">
        <v>1610.3831787109375</v>
      </c>
      <c r="I186" s="7">
        <f t="shared" si="4"/>
        <v>2.9251427107004378E-2</v>
      </c>
      <c r="J186" s="7">
        <f t="shared" si="5"/>
        <v>1.7161836873779299E-2</v>
      </c>
    </row>
    <row r="187" spans="1:10">
      <c r="A187" s="1" t="s">
        <v>552</v>
      </c>
      <c r="B187" s="2">
        <v>41179</v>
      </c>
      <c r="C187" s="1" t="s">
        <v>57</v>
      </c>
      <c r="D187" s="1" t="s">
        <v>13</v>
      </c>
      <c r="E187" s="8">
        <v>0.88530775907408943</v>
      </c>
      <c r="F187" s="9">
        <v>28.460119247436523</v>
      </c>
      <c r="G187" s="9">
        <v>55.130073547363281</v>
      </c>
      <c r="H187" s="9">
        <v>9.0294914245605469</v>
      </c>
      <c r="I187" s="7">
        <f t="shared" si="4"/>
        <v>1.5005216255493041E-3</v>
      </c>
      <c r="J187" s="7">
        <f t="shared" si="5"/>
        <v>4.0625889416122437E-3</v>
      </c>
    </row>
    <row r="188" spans="1:10">
      <c r="A188" s="1" t="s">
        <v>551</v>
      </c>
      <c r="B188" s="2">
        <v>41179</v>
      </c>
      <c r="C188" s="1" t="s">
        <v>117</v>
      </c>
      <c r="D188" s="1" t="s">
        <v>13</v>
      </c>
      <c r="E188" s="8">
        <v>1.0585472331921415</v>
      </c>
      <c r="F188" s="9">
        <v>28.405307769775391</v>
      </c>
      <c r="G188" s="9">
        <v>55.518810272216797</v>
      </c>
      <c r="H188" s="9">
        <v>69.169464111328125</v>
      </c>
      <c r="I188" s="7">
        <f t="shared" si="4"/>
        <v>1.7941478528680367E-3</v>
      </c>
      <c r="J188" s="7">
        <f t="shared" si="5"/>
        <v>4.4137073013305658E-3</v>
      </c>
    </row>
    <row r="189" spans="1:10">
      <c r="A189" s="1" t="s">
        <v>536</v>
      </c>
      <c r="B189" s="2">
        <v>41179</v>
      </c>
      <c r="C189" s="1" t="s">
        <v>57</v>
      </c>
      <c r="D189" s="1" t="s">
        <v>13</v>
      </c>
      <c r="E189" s="8">
        <v>1.3888873537544091</v>
      </c>
      <c r="F189" s="9">
        <v>25.93853759765625</v>
      </c>
      <c r="G189" s="9">
        <v>46.907550811767578</v>
      </c>
      <c r="H189" s="9">
        <v>3.9548208713531494</v>
      </c>
      <c r="I189" s="7">
        <f t="shared" si="4"/>
        <v>2.3540463622956087E-3</v>
      </c>
      <c r="J189" s="7">
        <f t="shared" si="5"/>
        <v>3.2245750831913951E-3</v>
      </c>
    </row>
    <row r="190" spans="1:10">
      <c r="A190" s="1" t="s">
        <v>540</v>
      </c>
      <c r="B190" s="2">
        <v>41179</v>
      </c>
      <c r="C190" s="1" t="s">
        <v>215</v>
      </c>
      <c r="D190" s="1" t="s">
        <v>13</v>
      </c>
      <c r="E190" s="8">
        <v>1.8833384281344048</v>
      </c>
      <c r="F190" s="9">
        <v>25.964859008789062</v>
      </c>
      <c r="G190" s="9">
        <v>47.213203430175781</v>
      </c>
      <c r="H190" s="9">
        <v>116.03680419921875</v>
      </c>
      <c r="I190" s="7">
        <f t="shared" si="4"/>
        <v>3.1920990307362797E-3</v>
      </c>
      <c r="J190" s="7">
        <f t="shared" si="5"/>
        <v>3.9200604925537109E-3</v>
      </c>
    </row>
    <row r="191" spans="1:10">
      <c r="A191" s="1" t="s">
        <v>541</v>
      </c>
      <c r="B191" s="2">
        <v>41179</v>
      </c>
      <c r="C191" s="1" t="s">
        <v>235</v>
      </c>
      <c r="D191" s="1" t="s">
        <v>13</v>
      </c>
      <c r="E191" s="8">
        <v>2.6985112571443199</v>
      </c>
      <c r="F191" s="9">
        <v>26.140514373779297</v>
      </c>
      <c r="G191" s="9">
        <v>46.809806823730469</v>
      </c>
      <c r="H191" s="9">
        <v>1020.0689697265625</v>
      </c>
      <c r="I191" s="7">
        <f t="shared" si="4"/>
        <v>4.57374789346495E-3</v>
      </c>
      <c r="J191" s="7">
        <f t="shared" si="5"/>
        <v>9.5179873840332031E-3</v>
      </c>
    </row>
    <row r="192" spans="1:10">
      <c r="A192" s="1" t="s">
        <v>563</v>
      </c>
      <c r="B192" s="2">
        <v>41179</v>
      </c>
      <c r="C192" s="1" t="s">
        <v>57</v>
      </c>
      <c r="D192" s="1" t="s">
        <v>13</v>
      </c>
      <c r="E192" s="8">
        <v>2.7074636170240116</v>
      </c>
      <c r="F192" s="9">
        <v>29.262323379516602</v>
      </c>
      <c r="G192" s="9">
        <v>53.327384948730469</v>
      </c>
      <c r="H192" s="9">
        <v>37.092292785644531</v>
      </c>
      <c r="I192" s="7">
        <f t="shared" si="4"/>
        <v>4.5889213847864607E-3</v>
      </c>
      <c r="J192" s="7">
        <f t="shared" si="5"/>
        <v>4.4913192362213139E-3</v>
      </c>
    </row>
    <row r="193" spans="1:10">
      <c r="A193" s="1" t="s">
        <v>537</v>
      </c>
      <c r="B193" s="2">
        <v>41179</v>
      </c>
      <c r="C193" s="1" t="s">
        <v>57</v>
      </c>
      <c r="D193" s="1" t="s">
        <v>13</v>
      </c>
      <c r="E193" s="8">
        <v>2.7081233812099446</v>
      </c>
      <c r="F193" s="9">
        <v>25.917308807373047</v>
      </c>
      <c r="G193" s="9">
        <v>47.207271575927734</v>
      </c>
      <c r="H193" s="9">
        <v>13.032862663269043</v>
      </c>
      <c r="I193" s="7">
        <f t="shared" si="4"/>
        <v>4.5900396291693978E-3</v>
      </c>
      <c r="J193" s="7">
        <f t="shared" si="5"/>
        <v>3.2734302664852149E-3</v>
      </c>
    </row>
    <row r="194" spans="1:10">
      <c r="A194" s="1" t="s">
        <v>538</v>
      </c>
      <c r="B194" s="2">
        <v>41179</v>
      </c>
      <c r="C194" s="1" t="s">
        <v>117</v>
      </c>
      <c r="D194" s="1" t="s">
        <v>13</v>
      </c>
      <c r="E194" s="8">
        <v>2.7539451341678918</v>
      </c>
      <c r="F194" s="9">
        <v>25.837207794189453</v>
      </c>
      <c r="G194" s="9">
        <v>47.490715026855469</v>
      </c>
      <c r="H194" s="9">
        <v>31.208126068115234</v>
      </c>
      <c r="I194" s="7">
        <f t="shared" ref="I194:I257" si="6">(E194/10000)/0.059</f>
        <v>4.6677036172337151E-3</v>
      </c>
      <c r="J194" s="7">
        <f t="shared" si="5"/>
        <v>3.3592123069381714E-3</v>
      </c>
    </row>
    <row r="195" spans="1:10">
      <c r="A195" s="1" t="s">
        <v>539</v>
      </c>
      <c r="B195" s="2">
        <v>41179</v>
      </c>
      <c r="C195" s="1" t="s">
        <v>175</v>
      </c>
      <c r="D195" s="1" t="s">
        <v>13</v>
      </c>
      <c r="E195" s="8">
        <v>2.8042346290036395</v>
      </c>
      <c r="F195" s="9">
        <v>25.830476760864258</v>
      </c>
      <c r="G195" s="9">
        <v>47.554431915283203</v>
      </c>
      <c r="H195" s="9">
        <v>48.3804931640625</v>
      </c>
      <c r="I195" s="7">
        <f t="shared" si="6"/>
        <v>4.7529400491587116E-3</v>
      </c>
      <c r="J195" s="7">
        <f t="shared" ref="J195:J258" si="7">(0.00032*F195)+(0.00000613*H195)-0.0051</f>
        <v>3.4623249865722659E-3</v>
      </c>
    </row>
    <row r="196" spans="1:10">
      <c r="A196" s="1" t="s">
        <v>550</v>
      </c>
      <c r="B196" s="2">
        <v>41179</v>
      </c>
      <c r="C196" s="1" t="s">
        <v>175</v>
      </c>
      <c r="D196" s="1" t="s">
        <v>13</v>
      </c>
      <c r="E196" s="8">
        <v>2.8944473314962629</v>
      </c>
      <c r="F196" s="9">
        <v>28.254104614257812</v>
      </c>
      <c r="G196" s="9">
        <v>56.199142456054688</v>
      </c>
      <c r="H196" s="9">
        <v>308.95846557617188</v>
      </c>
      <c r="I196" s="7">
        <f t="shared" si="6"/>
        <v>4.9058429347394288E-3</v>
      </c>
      <c r="J196" s="7">
        <f t="shared" si="7"/>
        <v>5.835228870544433E-3</v>
      </c>
    </row>
    <row r="197" spans="1:10">
      <c r="A197" s="1" t="s">
        <v>562</v>
      </c>
      <c r="B197" s="2">
        <v>41179</v>
      </c>
      <c r="C197" s="1" t="s">
        <v>117</v>
      </c>
      <c r="D197" s="1" t="s">
        <v>13</v>
      </c>
      <c r="E197" s="8">
        <v>3.6907871052416743</v>
      </c>
      <c r="F197" s="9">
        <v>29.272871017456055</v>
      </c>
      <c r="G197" s="9">
        <v>53.246601104736328</v>
      </c>
      <c r="H197" s="9">
        <v>69.973159790039062</v>
      </c>
      <c r="I197" s="7">
        <f t="shared" si="6"/>
        <v>6.2555713648163981E-3</v>
      </c>
      <c r="J197" s="7">
        <f t="shared" si="7"/>
        <v>4.6962541950988767E-3</v>
      </c>
    </row>
    <row r="198" spans="1:10">
      <c r="A198" s="1" t="s">
        <v>548</v>
      </c>
      <c r="B198" s="2">
        <v>41179</v>
      </c>
      <c r="C198" s="1" t="s">
        <v>235</v>
      </c>
      <c r="D198" s="1" t="s">
        <v>13</v>
      </c>
      <c r="E198" s="8">
        <v>4.6376392365120269</v>
      </c>
      <c r="F198" s="9">
        <v>27.643686294555664</v>
      </c>
      <c r="G198" s="9">
        <v>58.766269683837891</v>
      </c>
      <c r="H198" s="9">
        <v>408.27487182617188</v>
      </c>
      <c r="I198" s="7">
        <f t="shared" si="6"/>
        <v>7.8604054856136057E-3</v>
      </c>
      <c r="J198" s="7">
        <f t="shared" si="7"/>
        <v>6.2487045785522468E-3</v>
      </c>
    </row>
    <row r="199" spans="1:10">
      <c r="A199" s="1" t="s">
        <v>549</v>
      </c>
      <c r="B199" s="2">
        <v>41179</v>
      </c>
      <c r="C199" s="1" t="s">
        <v>215</v>
      </c>
      <c r="D199" s="1" t="s">
        <v>13</v>
      </c>
      <c r="E199" s="8">
        <v>4.9939993302876848</v>
      </c>
      <c r="F199" s="9">
        <v>28.151138305664062</v>
      </c>
      <c r="G199" s="9">
        <v>56.648998260498047</v>
      </c>
      <c r="H199" s="9">
        <v>427.4368896484375</v>
      </c>
      <c r="I199" s="7">
        <f t="shared" si="6"/>
        <v>8.4644056445553981E-3</v>
      </c>
      <c r="J199" s="7">
        <f t="shared" si="7"/>
        <v>6.5285523913574221E-3</v>
      </c>
    </row>
    <row r="200" spans="1:10">
      <c r="A200" s="1" t="s">
        <v>561</v>
      </c>
      <c r="B200" s="2">
        <v>41179</v>
      </c>
      <c r="C200" s="1" t="s">
        <v>175</v>
      </c>
      <c r="D200" s="1" t="s">
        <v>13</v>
      </c>
      <c r="E200" s="8">
        <v>5.0723776159793141</v>
      </c>
      <c r="F200" s="9">
        <v>29.327016830444336</v>
      </c>
      <c r="G200" s="9">
        <v>53.068889617919922</v>
      </c>
      <c r="H200" s="9">
        <v>171.07809448242188</v>
      </c>
      <c r="I200" s="7">
        <f t="shared" si="6"/>
        <v>8.5972501965751093E-3</v>
      </c>
      <c r="J200" s="7">
        <f t="shared" si="7"/>
        <v>5.3333541049194345E-3</v>
      </c>
    </row>
    <row r="201" spans="1:10">
      <c r="A201" s="1" t="s">
        <v>612</v>
      </c>
      <c r="B201" s="2">
        <v>41180</v>
      </c>
      <c r="C201" s="1" t="s">
        <v>57</v>
      </c>
      <c r="D201" s="1" t="s">
        <v>13</v>
      </c>
      <c r="E201" s="8">
        <v>1.761048666106213</v>
      </c>
      <c r="F201" s="9">
        <v>33.926742553710938</v>
      </c>
      <c r="G201" s="9">
        <v>38.591945648193359</v>
      </c>
      <c r="H201" s="9">
        <v>148.97811889648438</v>
      </c>
      <c r="I201" s="7">
        <f t="shared" si="6"/>
        <v>2.9848282476376492E-3</v>
      </c>
      <c r="J201" s="7">
        <f t="shared" si="7"/>
        <v>6.6697934860229496E-3</v>
      </c>
    </row>
    <row r="202" spans="1:10">
      <c r="A202" s="1" t="s">
        <v>605</v>
      </c>
      <c r="B202" s="2">
        <v>41180</v>
      </c>
      <c r="C202" s="1" t="s">
        <v>117</v>
      </c>
      <c r="D202" s="1" t="s">
        <v>13</v>
      </c>
      <c r="E202" s="8">
        <v>1.782046185792949</v>
      </c>
      <c r="F202" s="9">
        <v>32.667415618896484</v>
      </c>
      <c r="G202" s="9">
        <v>41.217121124267578</v>
      </c>
      <c r="H202" s="9">
        <v>1079.95751953125</v>
      </c>
      <c r="I202" s="7">
        <f t="shared" si="6"/>
        <v>3.0204172640558463E-3</v>
      </c>
      <c r="J202" s="7">
        <f t="shared" si="7"/>
        <v>1.1973712592773439E-2</v>
      </c>
    </row>
    <row r="203" spans="1:10">
      <c r="A203" s="1" t="s">
        <v>604</v>
      </c>
      <c r="B203" s="2">
        <v>41180</v>
      </c>
      <c r="C203" s="1" t="s">
        <v>57</v>
      </c>
      <c r="D203" s="1" t="s">
        <v>13</v>
      </c>
      <c r="E203" s="8">
        <v>2.1968943804538852</v>
      </c>
      <c r="F203" s="9">
        <v>31.896600723266602</v>
      </c>
      <c r="G203" s="9">
        <v>43.152839660644531</v>
      </c>
      <c r="H203" s="9">
        <v>614.632080078125</v>
      </c>
      <c r="I203" s="7">
        <f t="shared" si="6"/>
        <v>3.7235497973794668E-3</v>
      </c>
      <c r="J203" s="7">
        <f t="shared" si="7"/>
        <v>8.8746068823242191E-3</v>
      </c>
    </row>
    <row r="204" spans="1:10">
      <c r="A204" s="1" t="s">
        <v>596</v>
      </c>
      <c r="B204" s="2">
        <v>41180</v>
      </c>
      <c r="C204" s="1" t="s">
        <v>117</v>
      </c>
      <c r="D204" s="1" t="s">
        <v>13</v>
      </c>
      <c r="E204" s="8">
        <v>3.3018327181620726</v>
      </c>
      <c r="F204" s="9">
        <v>29.695276260375977</v>
      </c>
      <c r="G204" s="9">
        <v>41.197921752929688</v>
      </c>
      <c r="H204" s="9">
        <v>434.18710327148438</v>
      </c>
      <c r="I204" s="7">
        <f t="shared" si="6"/>
        <v>5.5963266409526655E-3</v>
      </c>
      <c r="J204" s="7">
        <f t="shared" si="7"/>
        <v>7.064055346374512E-3</v>
      </c>
    </row>
    <row r="205" spans="1:10">
      <c r="A205" s="1" t="s">
        <v>609</v>
      </c>
      <c r="B205" s="2">
        <v>41180</v>
      </c>
      <c r="C205" s="1" t="s">
        <v>215</v>
      </c>
      <c r="D205" s="1" t="s">
        <v>13</v>
      </c>
      <c r="E205" s="8">
        <v>3.6362466146015526</v>
      </c>
      <c r="F205" s="9">
        <v>34.038726806640625</v>
      </c>
      <c r="G205" s="9">
        <v>38.285194396972656</v>
      </c>
      <c r="H205" s="9">
        <v>1028.302734375</v>
      </c>
      <c r="I205" s="7">
        <f t="shared" si="6"/>
        <v>6.1631298552568695E-3</v>
      </c>
      <c r="J205" s="7">
        <f t="shared" si="7"/>
        <v>1.2095888339843749E-2</v>
      </c>
    </row>
    <row r="206" spans="1:10">
      <c r="A206" s="1" t="s">
        <v>597</v>
      </c>
      <c r="B206" s="2">
        <v>41180</v>
      </c>
      <c r="C206" s="1" t="s">
        <v>57</v>
      </c>
      <c r="D206" s="1" t="s">
        <v>13</v>
      </c>
      <c r="E206" s="8">
        <v>3.8157711077604897</v>
      </c>
      <c r="F206" s="9">
        <v>30.109529495239258</v>
      </c>
      <c r="G206" s="9">
        <v>40.356769561767578</v>
      </c>
      <c r="H206" s="9">
        <v>447.25286865234375</v>
      </c>
      <c r="I206" s="7">
        <f t="shared" si="6"/>
        <v>6.467408657221169E-3</v>
      </c>
      <c r="J206" s="7">
        <f t="shared" si="7"/>
        <v>7.2767095233154302E-3</v>
      </c>
    </row>
    <row r="207" spans="1:10">
      <c r="A207" s="1" t="s">
        <v>610</v>
      </c>
      <c r="B207" s="2">
        <v>41180</v>
      </c>
      <c r="C207" s="1">
        <v>200</v>
      </c>
      <c r="D207" s="1" t="s">
        <v>13</v>
      </c>
      <c r="E207" s="8">
        <v>4.0067028354338792</v>
      </c>
      <c r="F207" s="9">
        <v>34.080245971679688</v>
      </c>
      <c r="G207" s="9">
        <v>38.194156646728516</v>
      </c>
      <c r="H207" s="9">
        <v>363.63876342773438</v>
      </c>
      <c r="I207" s="7">
        <f t="shared" si="6"/>
        <v>6.7910217549726768E-3</v>
      </c>
      <c r="J207" s="7">
        <f t="shared" si="7"/>
        <v>8.0347843307495108E-3</v>
      </c>
    </row>
    <row r="208" spans="1:10">
      <c r="A208" s="1" t="s">
        <v>611</v>
      </c>
      <c r="B208" s="2">
        <v>41180</v>
      </c>
      <c r="C208" s="1" t="s">
        <v>117</v>
      </c>
      <c r="D208" s="1" t="s">
        <v>13</v>
      </c>
      <c r="E208" s="8">
        <v>4.1484676370199836</v>
      </c>
      <c r="F208" s="9">
        <v>34.030448913574219</v>
      </c>
      <c r="G208" s="9">
        <v>38.337665557861328</v>
      </c>
      <c r="H208" s="9">
        <v>537.51873779296875</v>
      </c>
      <c r="I208" s="7">
        <f t="shared" si="6"/>
        <v>7.0313010796948881E-3</v>
      </c>
      <c r="J208" s="7">
        <f t="shared" si="7"/>
        <v>9.0847335150146483E-3</v>
      </c>
    </row>
    <row r="209" spans="1:10">
      <c r="A209" s="1" t="s">
        <v>606</v>
      </c>
      <c r="B209" s="2">
        <v>41180</v>
      </c>
      <c r="C209" s="1" t="s">
        <v>175</v>
      </c>
      <c r="D209" s="1" t="s">
        <v>13</v>
      </c>
      <c r="E209" s="8">
        <v>4.9629640327964246</v>
      </c>
      <c r="F209" s="9">
        <v>32.923583984375</v>
      </c>
      <c r="G209" s="9">
        <v>40.588230133056641</v>
      </c>
      <c r="H209" s="9">
        <v>178.62062072753906</v>
      </c>
      <c r="I209" s="7">
        <f t="shared" si="6"/>
        <v>8.4118034454176687E-3</v>
      </c>
      <c r="J209" s="7">
        <f t="shared" si="7"/>
        <v>6.530491280059815E-3</v>
      </c>
    </row>
    <row r="210" spans="1:10">
      <c r="A210" s="1" t="s">
        <v>607</v>
      </c>
      <c r="B210" s="2">
        <v>41180</v>
      </c>
      <c r="C210" s="1" t="s">
        <v>212</v>
      </c>
      <c r="D210" s="1" t="s">
        <v>13</v>
      </c>
      <c r="E210" s="8">
        <v>7.1227376667426263</v>
      </c>
      <c r="F210" s="9">
        <v>33.328540802001953</v>
      </c>
      <c r="G210" s="9">
        <v>39.630092620849609</v>
      </c>
      <c r="H210" s="9">
        <v>277.63381958007812</v>
      </c>
      <c r="I210" s="7">
        <f t="shared" si="6"/>
        <v>1.2072436723292588E-2</v>
      </c>
      <c r="J210" s="7">
        <f t="shared" si="7"/>
        <v>7.2670283706665045E-3</v>
      </c>
    </row>
    <row r="211" spans="1:10">
      <c r="A211" s="1" t="s">
        <v>595</v>
      </c>
      <c r="B211" s="2">
        <v>41180</v>
      </c>
      <c r="C211" s="1" t="s">
        <v>175</v>
      </c>
      <c r="D211" s="1" t="s">
        <v>13</v>
      </c>
      <c r="E211" s="8">
        <v>7.3693811331493784</v>
      </c>
      <c r="F211" s="9">
        <v>29.487689971923828</v>
      </c>
      <c r="G211" s="9">
        <v>41.563591003417969</v>
      </c>
      <c r="H211" s="9">
        <v>937.4110107421875</v>
      </c>
      <c r="I211" s="7">
        <f t="shared" si="6"/>
        <v>1.2490476496863355E-2</v>
      </c>
      <c r="J211" s="7">
        <f t="shared" si="7"/>
        <v>1.0082390286865235E-2</v>
      </c>
    </row>
    <row r="212" spans="1:10">
      <c r="A212" s="1" t="s">
        <v>594</v>
      </c>
      <c r="B212" s="2">
        <v>41180</v>
      </c>
      <c r="C212" s="1" t="s">
        <v>215</v>
      </c>
      <c r="D212" s="1" t="s">
        <v>13</v>
      </c>
      <c r="E212" s="8">
        <v>10.045105555207204</v>
      </c>
      <c r="F212" s="9">
        <v>29.254734039306641</v>
      </c>
      <c r="G212" s="9">
        <v>42.057628631591797</v>
      </c>
      <c r="H212" s="9">
        <v>221.90663146972656</v>
      </c>
      <c r="I212" s="7">
        <f t="shared" si="6"/>
        <v>1.7025602635944416E-2</v>
      </c>
      <c r="J212" s="7">
        <f t="shared" si="7"/>
        <v>5.6218025434875488E-3</v>
      </c>
    </row>
    <row r="213" spans="1:10">
      <c r="A213" s="1" t="s">
        <v>608</v>
      </c>
      <c r="B213" s="2">
        <v>41180</v>
      </c>
      <c r="C213" s="1" t="s">
        <v>235</v>
      </c>
      <c r="D213" s="1" t="s">
        <v>13</v>
      </c>
      <c r="E213" s="8">
        <v>10.264256375881219</v>
      </c>
      <c r="F213" s="9">
        <v>33.693302154541016</v>
      </c>
      <c r="G213" s="9">
        <v>39.066078186035156</v>
      </c>
      <c r="H213" s="9">
        <v>1132.7423095703125</v>
      </c>
      <c r="I213" s="7">
        <f t="shared" si="6"/>
        <v>1.7397044704883423E-2</v>
      </c>
      <c r="J213" s="7">
        <f t="shared" si="7"/>
        <v>1.2625567047119139E-2</v>
      </c>
    </row>
    <row r="214" spans="1:10">
      <c r="A214" s="1" t="s">
        <v>621</v>
      </c>
      <c r="B214" s="2">
        <v>41233</v>
      </c>
      <c r="C214" s="1" t="s">
        <v>175</v>
      </c>
      <c r="D214" s="1" t="s">
        <v>13</v>
      </c>
      <c r="E214" s="8">
        <v>0.26727400078821523</v>
      </c>
      <c r="F214" s="9">
        <v>16.808082580566406</v>
      </c>
      <c r="G214" s="9">
        <v>56.185417175292969</v>
      </c>
      <c r="H214" s="9">
        <v>28.386602401733398</v>
      </c>
      <c r="I214" s="7">
        <f t="shared" si="6"/>
        <v>4.5300678099697498E-4</v>
      </c>
      <c r="J214" s="7">
        <f t="shared" si="7"/>
        <v>4.5259629850387655E-4</v>
      </c>
    </row>
    <row r="215" spans="1:10">
      <c r="A215" s="1" t="s">
        <v>653</v>
      </c>
      <c r="B215" s="2">
        <v>41233</v>
      </c>
      <c r="C215" s="1" t="s">
        <v>57</v>
      </c>
      <c r="D215" s="1" t="s">
        <v>13</v>
      </c>
      <c r="E215" s="8">
        <v>0.31532693212067475</v>
      </c>
      <c r="F215" s="9">
        <v>28.353994369506836</v>
      </c>
      <c r="G215" s="9">
        <v>44.115852355957031</v>
      </c>
      <c r="H215" s="9">
        <v>309.33566284179688</v>
      </c>
      <c r="I215" s="7">
        <f t="shared" si="6"/>
        <v>5.3445242732317764E-4</v>
      </c>
      <c r="J215" s="7">
        <f t="shared" si="7"/>
        <v>5.869505811462403E-3</v>
      </c>
    </row>
    <row r="216" spans="1:10">
      <c r="A216" s="1" t="s">
        <v>643</v>
      </c>
      <c r="B216" s="2">
        <v>41233</v>
      </c>
      <c r="C216" s="1" t="s">
        <v>57</v>
      </c>
      <c r="D216" s="1" t="s">
        <v>13</v>
      </c>
      <c r="E216" s="8">
        <v>0.55989963724604563</v>
      </c>
      <c r="F216" s="9">
        <v>21.427963256835938</v>
      </c>
      <c r="G216" s="9">
        <v>47.884407043457031</v>
      </c>
      <c r="H216" s="9">
        <v>5.0995182991027832</v>
      </c>
      <c r="I216" s="7">
        <f t="shared" si="6"/>
        <v>9.4898243601024691E-4</v>
      </c>
      <c r="J216" s="7">
        <f t="shared" si="7"/>
        <v>1.7882082893610008E-3</v>
      </c>
    </row>
    <row r="217" spans="1:10">
      <c r="A217" s="1" t="s">
        <v>622</v>
      </c>
      <c r="B217" s="2">
        <v>41233</v>
      </c>
      <c r="C217" s="1" t="s">
        <v>117</v>
      </c>
      <c r="D217" s="1" t="s">
        <v>13</v>
      </c>
      <c r="E217" s="8">
        <v>0.6285941746685062</v>
      </c>
      <c r="F217" s="9">
        <v>16.734001159667969</v>
      </c>
      <c r="G217" s="9">
        <v>56.341033935546875</v>
      </c>
      <c r="H217" s="9">
        <v>8.1001834869384766</v>
      </c>
      <c r="I217" s="7">
        <f t="shared" si="6"/>
        <v>1.0654138553703495E-3</v>
      </c>
      <c r="J217" s="7">
        <f t="shared" si="7"/>
        <v>3.0453449586868332E-4</v>
      </c>
    </row>
    <row r="218" spans="1:10">
      <c r="A218" s="1" t="s">
        <v>642</v>
      </c>
      <c r="B218" s="2">
        <v>41233</v>
      </c>
      <c r="C218" s="1" t="s">
        <v>117</v>
      </c>
      <c r="D218" s="1" t="s">
        <v>13</v>
      </c>
      <c r="E218" s="8">
        <v>1.2975764672743213</v>
      </c>
      <c r="F218" s="9">
        <v>21.254959106445312</v>
      </c>
      <c r="G218" s="9">
        <v>48.504737854003906</v>
      </c>
      <c r="H218" s="9">
        <v>24.915664672851562</v>
      </c>
      <c r="I218" s="7">
        <f t="shared" si="6"/>
        <v>2.1992821479225786E-3</v>
      </c>
      <c r="J218" s="7">
        <f t="shared" si="7"/>
        <v>1.8543199385070803E-3</v>
      </c>
    </row>
    <row r="219" spans="1:10">
      <c r="A219" s="1" t="s">
        <v>620</v>
      </c>
      <c r="B219" s="2">
        <v>41233</v>
      </c>
      <c r="C219" s="1" t="s">
        <v>215</v>
      </c>
      <c r="D219" s="1" t="s">
        <v>13</v>
      </c>
      <c r="E219" s="8">
        <v>1.3851263341610183</v>
      </c>
      <c r="F219" s="9">
        <v>17.001375198364258</v>
      </c>
      <c r="G219" s="9">
        <v>55.623874664306641</v>
      </c>
      <c r="H219" s="9">
        <v>49.486797332763672</v>
      </c>
      <c r="I219" s="7">
        <f t="shared" si="6"/>
        <v>2.3476717528152853E-3</v>
      </c>
      <c r="J219" s="7">
        <f t="shared" si="7"/>
        <v>6.4379413112640362E-4</v>
      </c>
    </row>
    <row r="220" spans="1:10">
      <c r="A220" s="1" t="s">
        <v>618</v>
      </c>
      <c r="B220" s="2">
        <v>41233</v>
      </c>
      <c r="C220" s="1" t="s">
        <v>239</v>
      </c>
      <c r="D220" s="1" t="s">
        <v>13</v>
      </c>
      <c r="E220" s="8">
        <v>1.6029298924369728</v>
      </c>
      <c r="F220" s="9">
        <v>17.045949935913086</v>
      </c>
      <c r="G220" s="9">
        <v>55.624252319335938</v>
      </c>
      <c r="H220" s="9">
        <v>155.65391540527344</v>
      </c>
      <c r="I220" s="7">
        <f t="shared" si="6"/>
        <v>2.7168303261643607E-3</v>
      </c>
      <c r="J220" s="7">
        <f t="shared" si="7"/>
        <v>1.3088624809265139E-3</v>
      </c>
    </row>
    <row r="221" spans="1:10">
      <c r="A221" s="1" t="s">
        <v>619</v>
      </c>
      <c r="B221" s="2">
        <v>41233</v>
      </c>
      <c r="C221" s="1" t="s">
        <v>235</v>
      </c>
      <c r="D221" s="1" t="s">
        <v>13</v>
      </c>
      <c r="E221" s="8">
        <v>1.8135143623353194</v>
      </c>
      <c r="F221" s="9">
        <v>17.02305793762207</v>
      </c>
      <c r="G221" s="9">
        <v>55.618598937988281</v>
      </c>
      <c r="H221" s="9">
        <v>229.23155212402344</v>
      </c>
      <c r="I221" s="7">
        <f t="shared" si="6"/>
        <v>3.0737531565005415E-3</v>
      </c>
      <c r="J221" s="7">
        <f t="shared" si="7"/>
        <v>1.7525679545593266E-3</v>
      </c>
    </row>
    <row r="222" spans="1:10">
      <c r="A222" s="1" t="s">
        <v>652</v>
      </c>
      <c r="B222" s="2">
        <v>41233</v>
      </c>
      <c r="C222" s="1" t="s">
        <v>117</v>
      </c>
      <c r="D222" s="1" t="s">
        <v>13</v>
      </c>
      <c r="E222" s="8">
        <v>2.0220375161183823</v>
      </c>
      <c r="F222" s="9">
        <v>28.332569122314453</v>
      </c>
      <c r="G222" s="9">
        <v>44.628761291503906</v>
      </c>
      <c r="H222" s="9">
        <v>630.5067138671875</v>
      </c>
      <c r="I222" s="7">
        <f t="shared" si="6"/>
        <v>3.4271822307091228E-3</v>
      </c>
      <c r="J222" s="7">
        <f t="shared" si="7"/>
        <v>7.8314282751464834E-3</v>
      </c>
    </row>
    <row r="223" spans="1:10">
      <c r="A223" s="1" t="s">
        <v>641</v>
      </c>
      <c r="B223" s="2">
        <v>41233</v>
      </c>
      <c r="C223" s="1" t="s">
        <v>175</v>
      </c>
      <c r="D223" s="1" t="s">
        <v>13</v>
      </c>
      <c r="E223" s="8">
        <v>4.1199293898698928</v>
      </c>
      <c r="F223" s="9">
        <v>21.175205230712891</v>
      </c>
      <c r="G223" s="9">
        <v>48.833724975585938</v>
      </c>
      <c r="H223" s="9">
        <v>781.2166748046875</v>
      </c>
      <c r="I223" s="7">
        <f t="shared" si="6"/>
        <v>6.9829311692710047E-3</v>
      </c>
      <c r="J223" s="7">
        <f t="shared" si="7"/>
        <v>6.4649238903808602E-3</v>
      </c>
    </row>
    <row r="224" spans="1:10">
      <c r="A224" s="1" t="s">
        <v>651</v>
      </c>
      <c r="B224" s="2">
        <v>41233</v>
      </c>
      <c r="C224" s="1" t="s">
        <v>175</v>
      </c>
      <c r="D224" s="1" t="s">
        <v>13</v>
      </c>
      <c r="E224" s="8">
        <v>4.1394698506696948</v>
      </c>
      <c r="F224" s="9">
        <v>28.148645401000977</v>
      </c>
      <c r="G224" s="9">
        <v>45.964012145996094</v>
      </c>
      <c r="H224" s="9">
        <v>1467.611572265625</v>
      </c>
      <c r="I224" s="7">
        <f t="shared" si="6"/>
        <v>7.0160505943554149E-3</v>
      </c>
      <c r="J224" s="7">
        <f t="shared" si="7"/>
        <v>1.2904025466308595E-2</v>
      </c>
    </row>
    <row r="225" spans="1:10">
      <c r="A225" s="1" t="s">
        <v>639</v>
      </c>
      <c r="B225" s="2">
        <v>41233</v>
      </c>
      <c r="C225" s="1" t="s">
        <v>232</v>
      </c>
      <c r="D225" s="1" t="s">
        <v>13</v>
      </c>
      <c r="E225" s="8">
        <v>4.5914051823264339</v>
      </c>
      <c r="F225" s="9">
        <v>20.360759735107422</v>
      </c>
      <c r="G225" s="9">
        <v>51.674026489257812</v>
      </c>
      <c r="H225" s="9">
        <v>947.80511474609375</v>
      </c>
      <c r="I225" s="7">
        <f t="shared" si="6"/>
        <v>7.7820426819092108E-3</v>
      </c>
      <c r="J225" s="7">
        <f t="shared" si="7"/>
        <v>7.2254884686279303E-3</v>
      </c>
    </row>
    <row r="226" spans="1:10">
      <c r="A226" s="1" t="s">
        <v>650</v>
      </c>
      <c r="B226" s="2">
        <v>41233</v>
      </c>
      <c r="C226" s="1" t="s">
        <v>215</v>
      </c>
      <c r="D226" s="1" t="s">
        <v>13</v>
      </c>
      <c r="E226" s="8">
        <v>4.8537917202406904</v>
      </c>
      <c r="F226" s="9">
        <v>27.59381103515625</v>
      </c>
      <c r="G226" s="9">
        <v>48.466640472412109</v>
      </c>
      <c r="H226" s="9">
        <v>965.87286376953125</v>
      </c>
      <c r="I226" s="7">
        <f t="shared" si="6"/>
        <v>8.2267656275265954E-3</v>
      </c>
      <c r="J226" s="7">
        <f t="shared" si="7"/>
        <v>9.650820186157226E-3</v>
      </c>
    </row>
    <row r="227" spans="1:10">
      <c r="A227" s="1" t="s">
        <v>649</v>
      </c>
      <c r="B227" s="2">
        <v>41233</v>
      </c>
      <c r="C227" s="1" t="s">
        <v>235</v>
      </c>
      <c r="D227" s="1" t="s">
        <v>13</v>
      </c>
      <c r="E227" s="8">
        <v>4.9427894672964099</v>
      </c>
      <c r="F227" s="9">
        <v>27.225530624389648</v>
      </c>
      <c r="G227" s="9">
        <v>50.109947204589844</v>
      </c>
      <c r="H227" s="9">
        <v>1744.113525390625</v>
      </c>
      <c r="I227" s="7">
        <f t="shared" si="6"/>
        <v>8.3776092666040854E-3</v>
      </c>
      <c r="J227" s="7">
        <f t="shared" si="7"/>
        <v>1.4303585710449221E-2</v>
      </c>
    </row>
    <row r="228" spans="1:10">
      <c r="A228" s="1" t="s">
        <v>640</v>
      </c>
      <c r="B228" s="2">
        <v>41233</v>
      </c>
      <c r="C228" s="1" t="s">
        <v>215</v>
      </c>
      <c r="D228" s="1" t="s">
        <v>13</v>
      </c>
      <c r="E228" s="8">
        <v>4.9818160682598966</v>
      </c>
      <c r="F228" s="9">
        <v>20.773288726806641</v>
      </c>
      <c r="G228" s="9">
        <v>50.206272125244141</v>
      </c>
      <c r="H228" s="9">
        <v>1207.6112060546875</v>
      </c>
      <c r="I228" s="7">
        <f t="shared" si="6"/>
        <v>8.4437560478981301E-3</v>
      </c>
      <c r="J228" s="7">
        <f t="shared" si="7"/>
        <v>8.9501090856933599E-3</v>
      </c>
    </row>
    <row r="229" spans="1:10">
      <c r="A229" s="1" t="s">
        <v>442</v>
      </c>
      <c r="B229" s="2">
        <v>40724</v>
      </c>
      <c r="C229" s="1" t="s">
        <v>308</v>
      </c>
      <c r="D229" s="1" t="s">
        <v>10</v>
      </c>
      <c r="E229" s="8">
        <v>4.3222698715796621</v>
      </c>
      <c r="F229" s="9">
        <v>38.472530364990234</v>
      </c>
      <c r="G229" s="9">
        <v>32.950416564941406</v>
      </c>
      <c r="H229" s="9">
        <v>60.065361022949219</v>
      </c>
      <c r="I229" s="7">
        <f t="shared" si="6"/>
        <v>7.3258811382706148E-3</v>
      </c>
      <c r="J229" s="7">
        <f t="shared" si="7"/>
        <v>7.579410379867554E-3</v>
      </c>
    </row>
    <row r="230" spans="1:10">
      <c r="A230" s="1" t="s">
        <v>444</v>
      </c>
      <c r="B230" s="2">
        <v>40724</v>
      </c>
      <c r="C230" s="1" t="s">
        <v>308</v>
      </c>
      <c r="D230" s="1" t="s">
        <v>10</v>
      </c>
      <c r="E230" s="8">
        <v>8.8508799605341935</v>
      </c>
      <c r="F230" s="9">
        <v>38.241561889648438</v>
      </c>
      <c r="G230" s="9">
        <v>33.597686767578125</v>
      </c>
      <c r="H230" s="9">
        <v>50.332138061523438</v>
      </c>
      <c r="I230" s="7">
        <f t="shared" si="6"/>
        <v>1.5001491458532532E-2</v>
      </c>
      <c r="J230" s="7">
        <f t="shared" si="7"/>
        <v>7.4458358110046398E-3</v>
      </c>
    </row>
    <row r="231" spans="1:10">
      <c r="A231" s="1" t="s">
        <v>441</v>
      </c>
      <c r="B231" s="2">
        <v>40724</v>
      </c>
      <c r="C231" s="1" t="s">
        <v>306</v>
      </c>
      <c r="D231" s="1" t="s">
        <v>10</v>
      </c>
      <c r="E231" s="8">
        <v>14.555713374562437</v>
      </c>
      <c r="F231" s="9">
        <v>38.512496948242188</v>
      </c>
      <c r="G231" s="9">
        <v>32.776660919189453</v>
      </c>
      <c r="H231" s="9">
        <v>1830.927490234375</v>
      </c>
      <c r="I231" s="7">
        <f t="shared" si="6"/>
        <v>2.4670700634851588E-2</v>
      </c>
      <c r="J231" s="7">
        <f t="shared" si="7"/>
        <v>1.8447584538574216E-2</v>
      </c>
    </row>
    <row r="232" spans="1:10">
      <c r="A232" s="1" t="s">
        <v>443</v>
      </c>
      <c r="B232" s="2">
        <v>40724</v>
      </c>
      <c r="C232" s="1" t="s">
        <v>306</v>
      </c>
      <c r="D232" s="1" t="s">
        <v>10</v>
      </c>
      <c r="E232" s="8">
        <v>15.052904032891409</v>
      </c>
      <c r="F232" s="9">
        <v>38.244132995605469</v>
      </c>
      <c r="G232" s="9">
        <v>34.023468017578125</v>
      </c>
      <c r="H232" s="9">
        <v>1905.5435791015625</v>
      </c>
      <c r="I232" s="7">
        <f t="shared" si="6"/>
        <v>2.5513396665917645E-2</v>
      </c>
      <c r="J232" s="7">
        <f t="shared" si="7"/>
        <v>1.8819104698486327E-2</v>
      </c>
    </row>
    <row r="233" spans="1:10">
      <c r="A233" s="1" t="s">
        <v>341</v>
      </c>
      <c r="B233" s="2">
        <v>40731</v>
      </c>
      <c r="C233" s="1" t="s">
        <v>308</v>
      </c>
      <c r="D233" s="1" t="s">
        <v>10</v>
      </c>
      <c r="E233" s="8">
        <v>1.3236378053101947</v>
      </c>
      <c r="F233" s="9">
        <v>37.349399566650391</v>
      </c>
      <c r="G233" s="9">
        <v>41.226570129394531</v>
      </c>
      <c r="H233" s="9">
        <v>32.834255218505859</v>
      </c>
      <c r="I233" s="7">
        <f t="shared" si="6"/>
        <v>2.2434539073054147E-3</v>
      </c>
      <c r="J233" s="7">
        <f t="shared" si="7"/>
        <v>7.0530818458175663E-3</v>
      </c>
    </row>
    <row r="234" spans="1:10">
      <c r="A234" s="1" t="s">
        <v>343</v>
      </c>
      <c r="B234" s="2">
        <v>40731</v>
      </c>
      <c r="C234" s="1" t="s">
        <v>308</v>
      </c>
      <c r="D234" s="1" t="s">
        <v>10</v>
      </c>
      <c r="E234" s="8">
        <v>5.3623016600416751</v>
      </c>
      <c r="F234" s="9">
        <v>39.840808868408203</v>
      </c>
      <c r="G234" s="9">
        <v>41.614662170410156</v>
      </c>
      <c r="H234" s="9">
        <v>4.6863632202148438</v>
      </c>
      <c r="I234" s="7">
        <f t="shared" si="6"/>
        <v>9.0886468814265677E-3</v>
      </c>
      <c r="J234" s="7">
        <f t="shared" si="7"/>
        <v>7.6777862444305425E-3</v>
      </c>
    </row>
    <row r="235" spans="1:10">
      <c r="A235" s="1" t="s">
        <v>345</v>
      </c>
      <c r="B235" s="2">
        <v>40731</v>
      </c>
      <c r="C235" s="1" t="s">
        <v>308</v>
      </c>
      <c r="D235" s="1" t="s">
        <v>10</v>
      </c>
      <c r="E235" s="8">
        <v>7.5296339753203139</v>
      </c>
      <c r="F235" s="9">
        <v>40.740455627441406</v>
      </c>
      <c r="G235" s="9">
        <v>40.287921905517578</v>
      </c>
      <c r="H235" s="9">
        <v>3.8151595592498779</v>
      </c>
      <c r="I235" s="7">
        <f t="shared" si="6"/>
        <v>1.2762091483593753E-2</v>
      </c>
      <c r="J235" s="7">
        <f t="shared" si="7"/>
        <v>7.9603327288794521E-3</v>
      </c>
    </row>
    <row r="236" spans="1:10">
      <c r="A236" s="1" t="s">
        <v>342</v>
      </c>
      <c r="B236" s="2">
        <v>40731</v>
      </c>
      <c r="C236" s="1" t="s">
        <v>306</v>
      </c>
      <c r="D236" s="1" t="s">
        <v>10</v>
      </c>
      <c r="E236" s="8">
        <v>13.275684932153386</v>
      </c>
      <c r="F236" s="9">
        <v>39.758750915527344</v>
      </c>
      <c r="G236" s="9">
        <v>41.644233703613281</v>
      </c>
      <c r="H236" s="9">
        <v>1699.1802978515625</v>
      </c>
      <c r="I236" s="7">
        <f t="shared" si="6"/>
        <v>2.2501160901954892E-2</v>
      </c>
      <c r="J236" s="7">
        <f t="shared" si="7"/>
        <v>1.803877551879883E-2</v>
      </c>
    </row>
    <row r="237" spans="1:10">
      <c r="A237" s="1" t="s">
        <v>340</v>
      </c>
      <c r="B237" s="2">
        <v>40731</v>
      </c>
      <c r="C237" s="1" t="s">
        <v>306</v>
      </c>
      <c r="D237" s="1" t="s">
        <v>10</v>
      </c>
      <c r="E237" s="8">
        <v>13.875890026809751</v>
      </c>
      <c r="F237" s="9">
        <v>37.155982971191406</v>
      </c>
      <c r="G237" s="9">
        <v>41.709671020507812</v>
      </c>
      <c r="H237" s="9">
        <v>1480.151123046875</v>
      </c>
      <c r="I237" s="7">
        <f t="shared" si="6"/>
        <v>2.35184576725589E-2</v>
      </c>
      <c r="J237" s="7">
        <f t="shared" si="7"/>
        <v>1.5863240935058594E-2</v>
      </c>
    </row>
    <row r="238" spans="1:10">
      <c r="A238" s="1" t="s">
        <v>344</v>
      </c>
      <c r="B238" s="2">
        <v>40731</v>
      </c>
      <c r="C238" s="1" t="s">
        <v>306</v>
      </c>
      <c r="D238" s="1" t="s">
        <v>10</v>
      </c>
      <c r="E238" s="8">
        <v>15.032604491331078</v>
      </c>
      <c r="F238" s="9">
        <v>40.940074920654297</v>
      </c>
      <c r="G238" s="9">
        <v>39.791511535644531</v>
      </c>
      <c r="H238" s="9">
        <v>1835.3013916015625</v>
      </c>
      <c r="I238" s="7">
        <f t="shared" si="6"/>
        <v>2.5478990663273016E-2</v>
      </c>
      <c r="J238" s="7">
        <f t="shared" si="7"/>
        <v>1.9251221505126953E-2</v>
      </c>
    </row>
    <row r="239" spans="1:10">
      <c r="A239" s="1" t="s">
        <v>403</v>
      </c>
      <c r="B239" s="2">
        <v>40732</v>
      </c>
      <c r="C239" s="1" t="s">
        <v>308</v>
      </c>
      <c r="D239" s="1" t="s">
        <v>10</v>
      </c>
      <c r="E239" s="8">
        <v>1.796970256929592</v>
      </c>
      <c r="F239" s="9">
        <v>33.362945556640625</v>
      </c>
      <c r="G239" s="9">
        <v>51.473838806152344</v>
      </c>
      <c r="H239" s="9">
        <v>5.1618533134460449</v>
      </c>
      <c r="I239" s="7">
        <f t="shared" si="6"/>
        <v>3.0457122998806645E-3</v>
      </c>
      <c r="J239" s="7">
        <f t="shared" si="7"/>
        <v>5.6077847389364253E-3</v>
      </c>
    </row>
    <row r="240" spans="1:10">
      <c r="A240" s="1" t="s">
        <v>407</v>
      </c>
      <c r="B240" s="2">
        <v>40732</v>
      </c>
      <c r="C240" s="1" t="s">
        <v>308</v>
      </c>
      <c r="D240" s="1" t="s">
        <v>10</v>
      </c>
      <c r="E240" s="8">
        <v>1.9797752409751084</v>
      </c>
      <c r="F240" s="9">
        <v>34.592269897460938</v>
      </c>
      <c r="G240" s="9">
        <v>49.170875549316406</v>
      </c>
      <c r="H240" s="9">
        <v>15.630191802978516</v>
      </c>
      <c r="I240" s="7">
        <f t="shared" si="6"/>
        <v>3.3555512558900145E-3</v>
      </c>
      <c r="J240" s="7">
        <f t="shared" si="7"/>
        <v>6.065339442939759E-3</v>
      </c>
    </row>
    <row r="241" spans="1:10">
      <c r="A241" s="1" t="s">
        <v>401</v>
      </c>
      <c r="B241" s="2">
        <v>40732</v>
      </c>
      <c r="C241" s="1" t="s">
        <v>308</v>
      </c>
      <c r="D241" s="1" t="s">
        <v>10</v>
      </c>
      <c r="E241" s="8">
        <v>4.1373148539056395</v>
      </c>
      <c r="F241" s="9">
        <v>30.598196029663086</v>
      </c>
      <c r="G241" s="9">
        <v>51.050674438476562</v>
      </c>
      <c r="H241" s="9">
        <v>14.269640922546387</v>
      </c>
      <c r="I241" s="7">
        <f t="shared" si="6"/>
        <v>7.0123980574671859E-3</v>
      </c>
      <c r="J241" s="7">
        <f t="shared" si="7"/>
        <v>4.7788956283473967E-3</v>
      </c>
    </row>
    <row r="242" spans="1:10">
      <c r="A242" s="1" t="s">
        <v>400</v>
      </c>
      <c r="B242" s="2">
        <v>40732</v>
      </c>
      <c r="C242" s="1" t="s">
        <v>306</v>
      </c>
      <c r="D242" s="1" t="s">
        <v>10</v>
      </c>
      <c r="E242" s="8">
        <v>4.2680868788753648</v>
      </c>
      <c r="F242" s="9">
        <v>30.527610778808594</v>
      </c>
      <c r="G242" s="9">
        <v>51.176109313964844</v>
      </c>
      <c r="H242" s="9">
        <v>253.32771301269531</v>
      </c>
      <c r="I242" s="7">
        <f t="shared" si="6"/>
        <v>7.2340455574158727E-3</v>
      </c>
      <c r="J242" s="7">
        <f t="shared" si="7"/>
        <v>6.2217343299865724E-3</v>
      </c>
    </row>
    <row r="243" spans="1:10">
      <c r="A243" s="1" t="s">
        <v>405</v>
      </c>
      <c r="B243" s="2">
        <v>40732</v>
      </c>
      <c r="C243" s="1" t="s">
        <v>308</v>
      </c>
      <c r="D243" s="1" t="s">
        <v>10</v>
      </c>
      <c r="E243" s="8">
        <v>4.293678058239049</v>
      </c>
      <c r="F243" s="9">
        <v>34.757568359375</v>
      </c>
      <c r="G243" s="9">
        <v>48.088130950927734</v>
      </c>
      <c r="H243" s="9">
        <v>23.172756195068359</v>
      </c>
      <c r="I243" s="7">
        <f t="shared" si="6"/>
        <v>7.2774204376933032E-3</v>
      </c>
      <c r="J243" s="7">
        <f t="shared" si="7"/>
        <v>6.1644708704757696E-3</v>
      </c>
    </row>
    <row r="244" spans="1:10">
      <c r="A244" s="1" t="s">
        <v>404</v>
      </c>
      <c r="B244" s="2">
        <v>40732</v>
      </c>
      <c r="C244" s="1" t="s">
        <v>306</v>
      </c>
      <c r="D244" s="1" t="s">
        <v>10</v>
      </c>
      <c r="E244" s="8">
        <v>7.2151337452300144</v>
      </c>
      <c r="F244" s="9">
        <v>34.559864044189453</v>
      </c>
      <c r="G244" s="9">
        <v>48.436573028564453</v>
      </c>
      <c r="H244" s="9">
        <v>927.81134033203125</v>
      </c>
      <c r="I244" s="7">
        <f t="shared" si="6"/>
        <v>1.2229040246152567E-2</v>
      </c>
      <c r="J244" s="7">
        <f t="shared" si="7"/>
        <v>1.1646640010375978E-2</v>
      </c>
    </row>
    <row r="245" spans="1:10">
      <c r="A245" s="1" t="s">
        <v>406</v>
      </c>
      <c r="B245" s="2">
        <v>40732</v>
      </c>
      <c r="C245" s="1" t="s">
        <v>306</v>
      </c>
      <c r="D245" s="1" t="s">
        <v>10</v>
      </c>
      <c r="E245" s="8">
        <v>8.5495112087606771</v>
      </c>
      <c r="F245" s="9">
        <v>34.590206146240234</v>
      </c>
      <c r="G245" s="9">
        <v>49.220531463623047</v>
      </c>
      <c r="H245" s="9">
        <v>1000.385986328125</v>
      </c>
      <c r="I245" s="7">
        <f t="shared" si="6"/>
        <v>1.4490696964001147E-2</v>
      </c>
      <c r="J245" s="7">
        <f t="shared" si="7"/>
        <v>1.2101232062988281E-2</v>
      </c>
    </row>
    <row r="246" spans="1:10">
      <c r="A246" s="1" t="s">
        <v>402</v>
      </c>
      <c r="B246" s="2">
        <v>40732</v>
      </c>
      <c r="C246" s="1" t="s">
        <v>306</v>
      </c>
      <c r="D246" s="1" t="s">
        <v>10</v>
      </c>
      <c r="E246" s="8">
        <v>8.5832902528890536</v>
      </c>
      <c r="F246" s="9">
        <v>33.085559844970703</v>
      </c>
      <c r="G246" s="9">
        <v>52.032108306884766</v>
      </c>
      <c r="H246" s="9">
        <v>1282.1248779296875</v>
      </c>
      <c r="I246" s="7">
        <f t="shared" si="6"/>
        <v>1.4547949581167887E-2</v>
      </c>
      <c r="J246" s="7">
        <f t="shared" si="7"/>
        <v>1.3346804652099611E-2</v>
      </c>
    </row>
    <row r="247" spans="1:10">
      <c r="A247" s="1" t="s">
        <v>466</v>
      </c>
      <c r="B247" s="2">
        <v>40738</v>
      </c>
      <c r="C247" s="1" t="s">
        <v>308</v>
      </c>
      <c r="D247" s="1" t="s">
        <v>10</v>
      </c>
      <c r="E247" s="8">
        <v>1.3465999797734582</v>
      </c>
      <c r="F247" s="9">
        <v>29.011753082275391</v>
      </c>
      <c r="G247" s="9">
        <v>46.970474243164062</v>
      </c>
      <c r="H247" s="9">
        <v>18.966022491455078</v>
      </c>
      <c r="I247" s="7">
        <f t="shared" si="6"/>
        <v>2.2823728470736581E-3</v>
      </c>
      <c r="J247" s="7">
        <f t="shared" si="7"/>
        <v>4.3000227042007452E-3</v>
      </c>
    </row>
    <row r="248" spans="1:10">
      <c r="A248" s="1" t="s">
        <v>464</v>
      </c>
      <c r="B248" s="2">
        <v>40738</v>
      </c>
      <c r="C248" s="1" t="s">
        <v>308</v>
      </c>
      <c r="D248" s="1" t="s">
        <v>10</v>
      </c>
      <c r="E248" s="8">
        <v>1.4931425640596823</v>
      </c>
      <c r="F248" s="9">
        <v>26.763078689575195</v>
      </c>
      <c r="G248" s="9">
        <v>50.551502227783203</v>
      </c>
      <c r="H248" s="9">
        <v>56.060043334960938</v>
      </c>
      <c r="I248" s="7">
        <f t="shared" si="6"/>
        <v>2.5307501085757331E-3</v>
      </c>
      <c r="J248" s="7">
        <f t="shared" si="7"/>
        <v>3.8078332463073739E-3</v>
      </c>
    </row>
    <row r="249" spans="1:10">
      <c r="A249" s="1" t="s">
        <v>463</v>
      </c>
      <c r="B249" s="2">
        <v>40738</v>
      </c>
      <c r="C249" s="1" t="s">
        <v>306</v>
      </c>
      <c r="D249" s="1" t="s">
        <v>10</v>
      </c>
      <c r="E249" s="8">
        <v>3.8478847312967135</v>
      </c>
      <c r="F249" s="9">
        <v>26.701055526733398</v>
      </c>
      <c r="G249" s="9">
        <v>50.687145233154297</v>
      </c>
      <c r="H249" s="9">
        <v>997.516845703125</v>
      </c>
      <c r="I249" s="7">
        <f t="shared" si="6"/>
        <v>6.5218385276215483E-3</v>
      </c>
      <c r="J249" s="7">
        <f t="shared" si="7"/>
        <v>9.5591160327148442E-3</v>
      </c>
    </row>
    <row r="250" spans="1:10">
      <c r="A250" s="1" t="s">
        <v>465</v>
      </c>
      <c r="B250" s="2">
        <v>40738</v>
      </c>
      <c r="C250" s="1" t="s">
        <v>306</v>
      </c>
      <c r="D250" s="1" t="s">
        <v>10</v>
      </c>
      <c r="E250" s="8">
        <v>5.3008010607142273</v>
      </c>
      <c r="F250" s="9">
        <v>28.745307922363281</v>
      </c>
      <c r="G250" s="9">
        <v>47.49884033203125</v>
      </c>
      <c r="H250" s="9">
        <v>1175.69873046875</v>
      </c>
      <c r="I250" s="7">
        <f t="shared" si="6"/>
        <v>8.9844085774817423E-3</v>
      </c>
      <c r="J250" s="7">
        <f t="shared" si="7"/>
        <v>1.1305531752929688E-2</v>
      </c>
    </row>
    <row r="251" spans="1:10">
      <c r="A251" s="1" t="s">
        <v>366</v>
      </c>
      <c r="B251" s="2">
        <v>40745</v>
      </c>
      <c r="C251" s="1" t="s">
        <v>308</v>
      </c>
      <c r="D251" s="1" t="s">
        <v>10</v>
      </c>
      <c r="E251" s="8">
        <v>1.8634206726073992</v>
      </c>
      <c r="F251" s="9">
        <v>36.703521728515625</v>
      </c>
      <c r="G251" s="9">
        <v>43.021778106689453</v>
      </c>
      <c r="H251" s="9">
        <v>30.975757598876953</v>
      </c>
      <c r="I251" s="7">
        <f t="shared" si="6"/>
        <v>3.1583401230633888E-3</v>
      </c>
      <c r="J251" s="7">
        <f t="shared" si="7"/>
        <v>6.8350083472061163E-3</v>
      </c>
    </row>
    <row r="252" spans="1:10">
      <c r="A252" s="1" t="s">
        <v>365</v>
      </c>
      <c r="B252" s="2">
        <v>40745</v>
      </c>
      <c r="C252" s="1" t="s">
        <v>306</v>
      </c>
      <c r="D252" s="1" t="s">
        <v>10</v>
      </c>
      <c r="E252" s="8">
        <v>1.9537451304548077</v>
      </c>
      <c r="F252" s="9">
        <v>37.612922668457031</v>
      </c>
      <c r="G252" s="9">
        <v>41.207675933837891</v>
      </c>
      <c r="H252" s="9">
        <v>1464.7001953125</v>
      </c>
      <c r="I252" s="7">
        <f t="shared" si="6"/>
        <v>3.3114324244996746E-3</v>
      </c>
      <c r="J252" s="7">
        <f t="shared" si="7"/>
        <v>1.5914747451171878E-2</v>
      </c>
    </row>
    <row r="253" spans="1:10">
      <c r="A253" s="1" t="s">
        <v>524</v>
      </c>
      <c r="B253" s="2">
        <v>40814</v>
      </c>
      <c r="C253" s="1" t="s">
        <v>308</v>
      </c>
      <c r="D253" s="1" t="s">
        <v>10</v>
      </c>
      <c r="E253" s="8">
        <v>1.896610721888246</v>
      </c>
      <c r="F253" s="9">
        <v>30.282453536987305</v>
      </c>
      <c r="G253" s="9">
        <v>36.978073120117188</v>
      </c>
      <c r="H253" s="9">
        <v>7.6772975921630859</v>
      </c>
      <c r="I253" s="7">
        <f t="shared" si="6"/>
        <v>3.2145944438783831E-3</v>
      </c>
      <c r="J253" s="7">
        <f t="shared" si="7"/>
        <v>4.637446966075898E-3</v>
      </c>
    </row>
    <row r="254" spans="1:10">
      <c r="A254" s="1" t="s">
        <v>525</v>
      </c>
      <c r="B254" s="2">
        <v>40814</v>
      </c>
      <c r="C254" s="1" t="s">
        <v>516</v>
      </c>
      <c r="D254" s="1" t="s">
        <v>10</v>
      </c>
      <c r="E254" s="8">
        <v>2.1989109554204438</v>
      </c>
      <c r="F254" s="9">
        <v>30.267248153686523</v>
      </c>
      <c r="G254" s="9">
        <v>37.061855316162109</v>
      </c>
      <c r="H254" s="9">
        <v>10.893738746643066</v>
      </c>
      <c r="I254" s="7">
        <f t="shared" si="6"/>
        <v>3.7269677210515998E-3</v>
      </c>
      <c r="J254" s="7">
        <f t="shared" si="7"/>
        <v>4.6522980276966098E-3</v>
      </c>
    </row>
    <row r="255" spans="1:10">
      <c r="A255" s="1" t="s">
        <v>526</v>
      </c>
      <c r="B255" s="2">
        <v>40814</v>
      </c>
      <c r="C255" s="1" t="s">
        <v>306</v>
      </c>
      <c r="D255" s="1" t="s">
        <v>10</v>
      </c>
      <c r="E255" s="8">
        <v>5.8399123408061255</v>
      </c>
      <c r="F255" s="9">
        <v>30.262214660644531</v>
      </c>
      <c r="G255" s="9">
        <v>37.153354644775391</v>
      </c>
      <c r="H255" s="9">
        <v>39.541927337646484</v>
      </c>
      <c r="I255" s="7">
        <f t="shared" si="6"/>
        <v>9.8981565098408917E-3</v>
      </c>
      <c r="J255" s="7">
        <f t="shared" si="7"/>
        <v>4.8263007059860235E-3</v>
      </c>
    </row>
    <row r="256" spans="1:10">
      <c r="A256" s="1" t="s">
        <v>8</v>
      </c>
      <c r="B256" s="2">
        <v>40861</v>
      </c>
      <c r="C256" s="1" t="s">
        <v>9</v>
      </c>
      <c r="D256" s="1" t="s">
        <v>10</v>
      </c>
      <c r="E256" s="8">
        <v>0.93738165396638407</v>
      </c>
      <c r="F256" s="9">
        <v>19.836431503295898</v>
      </c>
      <c r="G256" s="9">
        <v>49.754940032958984</v>
      </c>
      <c r="H256" s="9">
        <v>8.588252067565918</v>
      </c>
      <c r="I256" s="7">
        <f t="shared" si="6"/>
        <v>1.5887824643498036E-3</v>
      </c>
      <c r="J256" s="7">
        <f t="shared" si="7"/>
        <v>1.3003040662288665E-3</v>
      </c>
    </row>
    <row r="257" spans="1:10">
      <c r="A257" s="1" t="s">
        <v>60</v>
      </c>
      <c r="B257" s="2">
        <v>40861</v>
      </c>
      <c r="C257" s="1" t="s">
        <v>57</v>
      </c>
      <c r="D257" s="1" t="s">
        <v>10</v>
      </c>
      <c r="E257" s="8">
        <v>0.99533799675795198</v>
      </c>
      <c r="F257" s="9">
        <v>19.8489990234375</v>
      </c>
      <c r="G257" s="9">
        <v>49.598865509033203</v>
      </c>
      <c r="H257" s="9">
        <v>28.372819900512695</v>
      </c>
      <c r="I257" s="7">
        <f t="shared" si="6"/>
        <v>1.6870135538270374E-3</v>
      </c>
      <c r="J257" s="7">
        <f t="shared" si="7"/>
        <v>1.4256050734901427E-3</v>
      </c>
    </row>
    <row r="258" spans="1:10">
      <c r="A258" s="1" t="s">
        <v>121</v>
      </c>
      <c r="B258" s="2">
        <v>40861</v>
      </c>
      <c r="C258" s="1" t="s">
        <v>117</v>
      </c>
      <c r="D258" s="1" t="s">
        <v>10</v>
      </c>
      <c r="E258" s="8">
        <v>2.4706391708840534</v>
      </c>
      <c r="F258" s="9">
        <v>20.140483856201172</v>
      </c>
      <c r="G258" s="9">
        <v>47.987472534179688</v>
      </c>
      <c r="H258" s="9">
        <v>78.667999267578125</v>
      </c>
      <c r="I258" s="7">
        <f t="shared" ref="I258:I321" si="8">(E258/10000)/0.059</f>
        <v>4.1875240184475479E-3</v>
      </c>
      <c r="J258" s="7">
        <f t="shared" si="7"/>
        <v>1.8271896694946289E-3</v>
      </c>
    </row>
    <row r="259" spans="1:10">
      <c r="A259" s="1" t="s">
        <v>120</v>
      </c>
      <c r="B259" s="2">
        <v>40861</v>
      </c>
      <c r="C259" s="1" t="s">
        <v>117</v>
      </c>
      <c r="D259" s="1" t="s">
        <v>10</v>
      </c>
      <c r="E259" s="8">
        <v>3.0286166330611115</v>
      </c>
      <c r="F259" s="9">
        <v>19.937511444091797</v>
      </c>
      <c r="G259" s="9">
        <v>49.149600982666016</v>
      </c>
      <c r="H259" s="9">
        <v>74.527824401855469</v>
      </c>
      <c r="I259" s="7">
        <f t="shared" si="8"/>
        <v>5.1332485306120534E-3</v>
      </c>
      <c r="J259" s="7">
        <f t="shared" ref="J259:J322" si="9">(0.00032*F259)+(0.00000613*H259)-0.0051</f>
        <v>1.7368592256927495E-3</v>
      </c>
    </row>
    <row r="260" spans="1:10">
      <c r="A260" s="1" t="s">
        <v>61</v>
      </c>
      <c r="B260" s="2">
        <v>40861</v>
      </c>
      <c r="C260" s="1" t="s">
        <v>57</v>
      </c>
      <c r="D260" s="1" t="s">
        <v>10</v>
      </c>
      <c r="E260" s="8">
        <v>3.1842174026254475</v>
      </c>
      <c r="F260" s="9">
        <v>19.993280410766602</v>
      </c>
      <c r="G260" s="9">
        <v>48.613609313964844</v>
      </c>
      <c r="H260" s="9">
        <v>50.281013488769531</v>
      </c>
      <c r="I260" s="7">
        <f t="shared" si="8"/>
        <v>5.3969786485177076E-3</v>
      </c>
      <c r="J260" s="7">
        <f t="shared" si="9"/>
        <v>1.6060723441314699E-3</v>
      </c>
    </row>
    <row r="261" spans="1:10">
      <c r="A261" s="1" t="s">
        <v>11</v>
      </c>
      <c r="B261" s="2">
        <v>40861</v>
      </c>
      <c r="C261" s="1" t="s">
        <v>9</v>
      </c>
      <c r="D261" s="1" t="s">
        <v>10</v>
      </c>
      <c r="E261" s="8">
        <v>3.3069111512112799</v>
      </c>
      <c r="F261" s="9">
        <v>19.987949371337891</v>
      </c>
      <c r="G261" s="9">
        <v>48.698051452636719</v>
      </c>
      <c r="H261" s="9">
        <v>24.353633880615234</v>
      </c>
      <c r="I261" s="7">
        <f t="shared" si="8"/>
        <v>5.6049341545953901E-3</v>
      </c>
      <c r="J261" s="7">
        <f t="shared" si="9"/>
        <v>1.4454315745162961E-3</v>
      </c>
    </row>
    <row r="262" spans="1:10">
      <c r="A262" s="1" t="s">
        <v>39</v>
      </c>
      <c r="B262" s="2">
        <v>40977</v>
      </c>
      <c r="C262" s="1" t="s">
        <v>9</v>
      </c>
      <c r="D262" s="1" t="s">
        <v>10</v>
      </c>
      <c r="E262" s="8">
        <v>1.048605494491434</v>
      </c>
      <c r="F262" s="9">
        <v>20.219728469848633</v>
      </c>
      <c r="G262" s="9">
        <v>39.027214050292969</v>
      </c>
      <c r="H262" s="9">
        <v>42.620761871337891</v>
      </c>
      <c r="I262" s="7">
        <f t="shared" si="8"/>
        <v>1.7772974482905663E-3</v>
      </c>
      <c r="J262" s="7">
        <f t="shared" si="9"/>
        <v>1.6315783806228638E-3</v>
      </c>
    </row>
    <row r="263" spans="1:10">
      <c r="A263" s="1" t="s">
        <v>40</v>
      </c>
      <c r="B263" s="2">
        <v>40977</v>
      </c>
      <c r="C263" s="1" t="s">
        <v>9</v>
      </c>
      <c r="D263" s="1" t="s">
        <v>10</v>
      </c>
      <c r="E263" s="8">
        <v>1.224853828112338</v>
      </c>
      <c r="F263" s="9">
        <v>24.532194137573242</v>
      </c>
      <c r="G263" s="9">
        <v>33.656421661376953</v>
      </c>
      <c r="H263" s="9">
        <v>4.8175888061523438</v>
      </c>
      <c r="I263" s="7">
        <f t="shared" si="8"/>
        <v>2.0760234374785393E-3</v>
      </c>
      <c r="J263" s="7">
        <f t="shared" si="9"/>
        <v>2.7798339434051515E-3</v>
      </c>
    </row>
    <row r="264" spans="1:10">
      <c r="A264" s="1" t="s">
        <v>46</v>
      </c>
      <c r="B264" s="2">
        <v>40977</v>
      </c>
      <c r="C264" s="1" t="s">
        <v>9</v>
      </c>
      <c r="D264" s="1" t="s">
        <v>10</v>
      </c>
      <c r="E264" s="8">
        <v>1.7152668804062248</v>
      </c>
      <c r="F264" s="9">
        <v>28.825962066650391</v>
      </c>
      <c r="G264" s="9">
        <v>29.000391006469727</v>
      </c>
      <c r="H264" s="9">
        <v>38.752536773681641</v>
      </c>
      <c r="I264" s="7">
        <f t="shared" si="8"/>
        <v>2.9072320006885166E-3</v>
      </c>
      <c r="J264" s="7">
        <f t="shared" si="9"/>
        <v>4.361860911750795E-3</v>
      </c>
    </row>
    <row r="265" spans="1:10">
      <c r="A265" s="1" t="s">
        <v>102</v>
      </c>
      <c r="B265" s="2">
        <v>40977</v>
      </c>
      <c r="C265" s="1" t="s">
        <v>57</v>
      </c>
      <c r="D265" s="1" t="s">
        <v>10</v>
      </c>
      <c r="E265" s="8">
        <v>2.2538242007035265</v>
      </c>
      <c r="F265" s="9">
        <v>24.362548828125</v>
      </c>
      <c r="G265" s="9">
        <v>33.912036895751953</v>
      </c>
      <c r="H265" s="9">
        <v>529.1064453125</v>
      </c>
      <c r="I265" s="7">
        <f t="shared" si="8"/>
        <v>3.8200410181415704E-3</v>
      </c>
      <c r="J265" s="7">
        <f t="shared" si="9"/>
        <v>5.939438134765624E-3</v>
      </c>
    </row>
    <row r="266" spans="1:10">
      <c r="A266" s="1" t="s">
        <v>100</v>
      </c>
      <c r="B266" s="2">
        <v>40977</v>
      </c>
      <c r="C266" s="1" t="s">
        <v>57</v>
      </c>
      <c r="D266" s="1" t="s">
        <v>10</v>
      </c>
      <c r="E266" s="8">
        <v>4.9669731238266248</v>
      </c>
      <c r="F266" s="9">
        <v>20.079784393310547</v>
      </c>
      <c r="G266" s="9">
        <v>39.067783355712891</v>
      </c>
      <c r="H266" s="9">
        <v>138.80564880371094</v>
      </c>
      <c r="I266" s="7">
        <f t="shared" si="8"/>
        <v>8.4185985149603827E-3</v>
      </c>
      <c r="J266" s="7">
        <f t="shared" si="9"/>
        <v>2.1764096330261235E-3</v>
      </c>
    </row>
    <row r="267" spans="1:10">
      <c r="A267" s="1" t="s">
        <v>159</v>
      </c>
      <c r="B267" s="2">
        <v>40977</v>
      </c>
      <c r="C267" s="1" t="s">
        <v>117</v>
      </c>
      <c r="D267" s="1" t="s">
        <v>10</v>
      </c>
      <c r="E267" s="8">
        <v>5.7559640159818377</v>
      </c>
      <c r="F267" s="9">
        <v>24.0511474609375</v>
      </c>
      <c r="G267" s="9">
        <v>34.494060516357422</v>
      </c>
      <c r="H267" s="9">
        <v>1065.0338134765625</v>
      </c>
      <c r="I267" s="7">
        <f t="shared" si="8"/>
        <v>9.7558712135285396E-3</v>
      </c>
      <c r="J267" s="7">
        <f t="shared" si="9"/>
        <v>9.1250244641113282E-3</v>
      </c>
    </row>
    <row r="268" spans="1:10">
      <c r="A268" s="1" t="s">
        <v>112</v>
      </c>
      <c r="B268" s="2">
        <v>40977</v>
      </c>
      <c r="C268" s="1" t="s">
        <v>57</v>
      </c>
      <c r="D268" s="1" t="s">
        <v>10</v>
      </c>
      <c r="E268" s="8">
        <v>6.8471185297225006</v>
      </c>
      <c r="F268" s="9">
        <v>28.729587554931641</v>
      </c>
      <c r="G268" s="9">
        <v>29.209047317504883</v>
      </c>
      <c r="H268" s="9">
        <v>123.35120391845703</v>
      </c>
      <c r="I268" s="7">
        <f t="shared" si="8"/>
        <v>1.160528564359746E-2</v>
      </c>
      <c r="J268" s="7">
        <f t="shared" si="9"/>
        <v>4.8496108975982673E-3</v>
      </c>
    </row>
    <row r="269" spans="1:10">
      <c r="A269" s="1" t="s">
        <v>246</v>
      </c>
      <c r="B269" s="2">
        <v>41045</v>
      </c>
      <c r="C269" s="1">
        <v>100</v>
      </c>
      <c r="D269" s="1" t="s">
        <v>10</v>
      </c>
      <c r="E269" s="8">
        <v>1.9983814701288269</v>
      </c>
      <c r="F269" s="9">
        <v>34.612579345703125</v>
      </c>
      <c r="G269" s="9">
        <v>32.831737518310547</v>
      </c>
      <c r="H269" s="9">
        <v>531.47442626953125</v>
      </c>
      <c r="I269" s="7">
        <f t="shared" si="8"/>
        <v>3.3870872375064867E-3</v>
      </c>
      <c r="J269" s="7">
        <f t="shared" si="9"/>
        <v>9.2339636236572278E-3</v>
      </c>
    </row>
    <row r="270" spans="1:10">
      <c r="A270" s="1" t="s">
        <v>282</v>
      </c>
      <c r="B270" s="2">
        <v>41045</v>
      </c>
      <c r="C270" s="1">
        <v>50</v>
      </c>
      <c r="D270" s="1" t="s">
        <v>10</v>
      </c>
      <c r="E270" s="8">
        <v>2.3839329561102134</v>
      </c>
      <c r="F270" s="9">
        <v>34.698326110839844</v>
      </c>
      <c r="G270" s="9">
        <v>32.339431762695312</v>
      </c>
      <c r="H270" s="9">
        <v>23.492851257324219</v>
      </c>
      <c r="I270" s="7">
        <f t="shared" si="8"/>
        <v>4.0405643323901926E-3</v>
      </c>
      <c r="J270" s="7">
        <f t="shared" si="9"/>
        <v>6.1474755336761479E-3</v>
      </c>
    </row>
    <row r="271" spans="1:10">
      <c r="A271" s="1" t="s">
        <v>245</v>
      </c>
      <c r="B271" s="2">
        <v>41045</v>
      </c>
      <c r="C271" s="1">
        <v>100</v>
      </c>
      <c r="D271" s="1" t="s">
        <v>10</v>
      </c>
      <c r="E271" s="8">
        <v>3.7583300341335568</v>
      </c>
      <c r="F271" s="9">
        <v>34.711963653564453</v>
      </c>
      <c r="G271" s="9">
        <v>31.268960952758789</v>
      </c>
      <c r="H271" s="9">
        <v>21.10175895690918</v>
      </c>
      <c r="I271" s="7">
        <f t="shared" si="8"/>
        <v>6.3700509053111138E-3</v>
      </c>
      <c r="J271" s="7">
        <f t="shared" si="9"/>
        <v>6.1371821515464799E-3</v>
      </c>
    </row>
    <row r="272" spans="1:10">
      <c r="A272" s="1" t="s">
        <v>281</v>
      </c>
      <c r="B272" s="2">
        <v>41045</v>
      </c>
      <c r="C272" s="1">
        <v>50</v>
      </c>
      <c r="D272" s="1" t="s">
        <v>10</v>
      </c>
      <c r="E272" s="8">
        <v>6.8578453025282942</v>
      </c>
      <c r="F272" s="9">
        <v>35.159626007080078</v>
      </c>
      <c r="G272" s="9">
        <v>28.637657165527344</v>
      </c>
      <c r="H272" s="9">
        <v>234.07077026367188</v>
      </c>
      <c r="I272" s="7">
        <f t="shared" si="8"/>
        <v>1.1623466614454736E-2</v>
      </c>
      <c r="J272" s="7">
        <f t="shared" si="9"/>
        <v>7.5859341439819331E-3</v>
      </c>
    </row>
    <row r="273" spans="1:10">
      <c r="A273" s="1" t="s">
        <v>261</v>
      </c>
      <c r="B273" s="2">
        <v>41045</v>
      </c>
      <c r="C273" s="1">
        <v>150</v>
      </c>
      <c r="D273" s="1" t="s">
        <v>10</v>
      </c>
      <c r="E273" s="8">
        <v>7.0883401214793063</v>
      </c>
      <c r="F273" s="9">
        <v>34.636077880859375</v>
      </c>
      <c r="G273" s="9">
        <v>31.698022842407227</v>
      </c>
      <c r="H273" s="9">
        <v>115.06604766845703</v>
      </c>
      <c r="I273" s="7">
        <f t="shared" si="8"/>
        <v>1.2014135799117469E-2</v>
      </c>
      <c r="J273" s="7">
        <f t="shared" si="9"/>
        <v>6.6888997940826415E-3</v>
      </c>
    </row>
    <row r="274" spans="1:10">
      <c r="A274" s="1" t="s">
        <v>244</v>
      </c>
      <c r="B274" s="2">
        <v>41045</v>
      </c>
      <c r="C274" s="1">
        <v>100</v>
      </c>
      <c r="D274" s="1" t="s">
        <v>10</v>
      </c>
      <c r="E274" s="8">
        <v>7.3214445190469872</v>
      </c>
      <c r="F274" s="9">
        <v>35.043849945068359</v>
      </c>
      <c r="G274" s="9">
        <v>29.71258544921875</v>
      </c>
      <c r="H274" s="9">
        <v>233.87496948242188</v>
      </c>
      <c r="I274" s="7">
        <f t="shared" si="8"/>
        <v>1.2409227998384726E-2</v>
      </c>
      <c r="J274" s="7">
        <f t="shared" si="9"/>
        <v>7.5476855453491219E-3</v>
      </c>
    </row>
    <row r="275" spans="1:10">
      <c r="A275" s="1" t="s">
        <v>262</v>
      </c>
      <c r="B275" s="2">
        <v>41045</v>
      </c>
      <c r="C275" s="1">
        <v>150</v>
      </c>
      <c r="D275" s="1" t="s">
        <v>10</v>
      </c>
      <c r="E275" s="8">
        <v>7.3639881154208373</v>
      </c>
      <c r="F275" s="9">
        <v>34.806480407714844</v>
      </c>
      <c r="G275" s="9">
        <v>32.867744445800781</v>
      </c>
      <c r="H275" s="9">
        <v>248.1416015625</v>
      </c>
      <c r="I275" s="7">
        <f t="shared" si="8"/>
        <v>1.2481335788848878E-2</v>
      </c>
      <c r="J275" s="7">
        <f t="shared" si="9"/>
        <v>7.5591817480468761E-3</v>
      </c>
    </row>
    <row r="276" spans="1:10">
      <c r="A276" s="1" t="s">
        <v>266</v>
      </c>
      <c r="B276" s="2">
        <v>41045</v>
      </c>
      <c r="C276" s="1">
        <v>200</v>
      </c>
      <c r="D276" s="1" t="s">
        <v>10</v>
      </c>
      <c r="E276" s="8">
        <v>9.0602668605190662</v>
      </c>
      <c r="F276" s="9">
        <v>34.676300048828125</v>
      </c>
      <c r="G276" s="9">
        <v>32.022850036621094</v>
      </c>
      <c r="H276" s="9">
        <v>1344.9539794921875</v>
      </c>
      <c r="I276" s="7">
        <f t="shared" si="8"/>
        <v>1.5356384509354349E-2</v>
      </c>
      <c r="J276" s="7">
        <f t="shared" si="9"/>
        <v>1.424098390991211E-2</v>
      </c>
    </row>
    <row r="277" spans="1:10">
      <c r="A277" s="1" t="s">
        <v>267</v>
      </c>
      <c r="B277" s="2">
        <v>41045</v>
      </c>
      <c r="C277" s="1">
        <v>200</v>
      </c>
      <c r="D277" s="1" t="s">
        <v>10</v>
      </c>
      <c r="E277" s="8">
        <v>9.689171061972111</v>
      </c>
      <c r="F277" s="9">
        <v>35.119064331054688</v>
      </c>
      <c r="G277" s="9">
        <v>32.650165557861328</v>
      </c>
      <c r="H277" s="9">
        <v>970.080810546875</v>
      </c>
      <c r="I277" s="7">
        <f t="shared" si="8"/>
        <v>1.6422323833851036E-2</v>
      </c>
      <c r="J277" s="7">
        <f t="shared" si="9"/>
        <v>1.2084695954589844E-2</v>
      </c>
    </row>
    <row r="278" spans="1:10">
      <c r="A278" s="1" t="s">
        <v>546</v>
      </c>
      <c r="B278" s="2">
        <v>41179</v>
      </c>
      <c r="C278" s="1" t="s">
        <v>175</v>
      </c>
      <c r="D278" s="1" t="s">
        <v>10</v>
      </c>
      <c r="E278" s="8">
        <v>1.1612010890549866</v>
      </c>
      <c r="F278" s="9">
        <v>26.866579055786133</v>
      </c>
      <c r="G278" s="9">
        <v>62.586677551269531</v>
      </c>
      <c r="H278" s="9">
        <v>29.693546295166016</v>
      </c>
      <c r="I278" s="7">
        <f t="shared" si="8"/>
        <v>1.9681374390762489E-3</v>
      </c>
      <c r="J278" s="7">
        <f t="shared" si="9"/>
        <v>3.6793267366409289E-3</v>
      </c>
    </row>
    <row r="279" spans="1:10">
      <c r="A279" s="1" t="s">
        <v>545</v>
      </c>
      <c r="B279" s="2">
        <v>41179</v>
      </c>
      <c r="C279" s="1" t="s">
        <v>117</v>
      </c>
      <c r="D279" s="1" t="s">
        <v>10</v>
      </c>
      <c r="E279" s="8">
        <v>2.0780855666692202</v>
      </c>
      <c r="F279" s="9">
        <v>26.830865859985352</v>
      </c>
      <c r="G279" s="9">
        <v>62.801429748535156</v>
      </c>
      <c r="H279" s="9">
        <v>9.9737453460693359</v>
      </c>
      <c r="I279" s="7">
        <f t="shared" si="8"/>
        <v>3.5221789265580008E-3</v>
      </c>
      <c r="J279" s="7">
        <f t="shared" si="9"/>
        <v>3.5470161341667195E-3</v>
      </c>
    </row>
    <row r="280" spans="1:10">
      <c r="A280" s="1" t="s">
        <v>547</v>
      </c>
      <c r="B280" s="2">
        <v>41179</v>
      </c>
      <c r="C280" s="1" t="s">
        <v>215</v>
      </c>
      <c r="D280" s="1" t="s">
        <v>10</v>
      </c>
      <c r="E280" s="8">
        <v>2.5820000127323444</v>
      </c>
      <c r="F280" s="9">
        <v>27.188762664794922</v>
      </c>
      <c r="G280" s="9">
        <v>61.067691802978516</v>
      </c>
      <c r="H280" s="9">
        <v>567.919677734375</v>
      </c>
      <c r="I280" s="7">
        <f t="shared" si="8"/>
        <v>4.3762712080209227E-3</v>
      </c>
      <c r="J280" s="7">
        <f t="shared" si="9"/>
        <v>7.0817516772460933E-3</v>
      </c>
    </row>
    <row r="281" spans="1:10">
      <c r="A281" s="1" t="s">
        <v>573</v>
      </c>
      <c r="B281" s="2">
        <v>41179</v>
      </c>
      <c r="C281" s="1" t="s">
        <v>57</v>
      </c>
      <c r="D281" s="1" t="s">
        <v>10</v>
      </c>
      <c r="E281" s="8">
        <v>2.6114823385080435</v>
      </c>
      <c r="F281" s="9">
        <v>31.302061080932617</v>
      </c>
      <c r="G281" s="9">
        <v>48.020549774169922</v>
      </c>
      <c r="H281" s="9">
        <v>27.910367965698242</v>
      </c>
      <c r="I281" s="7">
        <f t="shared" si="8"/>
        <v>4.4262412517085481E-3</v>
      </c>
      <c r="J281" s="7">
        <f t="shared" si="9"/>
        <v>5.0877501015281681E-3</v>
      </c>
    </row>
    <row r="282" spans="1:10">
      <c r="A282" s="1" t="s">
        <v>572</v>
      </c>
      <c r="B282" s="2">
        <v>41179</v>
      </c>
      <c r="C282" s="1" t="s">
        <v>117</v>
      </c>
      <c r="D282" s="1" t="s">
        <v>10</v>
      </c>
      <c r="E282" s="8">
        <v>4.8591939853644703</v>
      </c>
      <c r="F282" s="9">
        <v>31.091819763183594</v>
      </c>
      <c r="G282" s="9">
        <v>48.456325531005859</v>
      </c>
      <c r="H282" s="9">
        <v>1175.8076171875</v>
      </c>
      <c r="I282" s="7">
        <f t="shared" si="8"/>
        <v>8.2359220090923238E-3</v>
      </c>
      <c r="J282" s="7">
        <f t="shared" si="9"/>
        <v>1.2057083017578123E-2</v>
      </c>
    </row>
    <row r="283" spans="1:10">
      <c r="A283" s="1" t="s">
        <v>571</v>
      </c>
      <c r="B283" s="2">
        <v>41179</v>
      </c>
      <c r="C283" s="1" t="s">
        <v>175</v>
      </c>
      <c r="D283" s="1" t="s">
        <v>10</v>
      </c>
      <c r="E283" s="8">
        <v>5.3689086191749862</v>
      </c>
      <c r="F283" s="9">
        <v>30.908000946044922</v>
      </c>
      <c r="G283" s="9">
        <v>48.936122894287109</v>
      </c>
      <c r="H283" s="9">
        <v>1545.7890625</v>
      </c>
      <c r="I283" s="7">
        <f t="shared" si="8"/>
        <v>9.0998451172457397E-3</v>
      </c>
      <c r="J283" s="7">
        <f t="shared" si="9"/>
        <v>1.4266247255859375E-2</v>
      </c>
    </row>
    <row r="284" spans="1:10">
      <c r="A284" s="1" t="s">
        <v>570</v>
      </c>
      <c r="B284" s="2">
        <v>41179</v>
      </c>
      <c r="C284" s="1" t="s">
        <v>565</v>
      </c>
      <c r="D284" s="1" t="s">
        <v>10</v>
      </c>
      <c r="E284" s="8">
        <v>6.0450137863878171</v>
      </c>
      <c r="F284" s="9">
        <v>30.323966979980469</v>
      </c>
      <c r="G284" s="9">
        <v>50.507469177246094</v>
      </c>
      <c r="H284" s="9">
        <v>1259.91064453125</v>
      </c>
      <c r="I284" s="7">
        <f t="shared" si="8"/>
        <v>1.0245786078623418E-2</v>
      </c>
      <c r="J284" s="7">
        <f t="shared" si="9"/>
        <v>1.2326921684570315E-2</v>
      </c>
    </row>
    <row r="285" spans="1:10">
      <c r="A285" s="1" t="s">
        <v>648</v>
      </c>
      <c r="B285" s="2">
        <v>41233</v>
      </c>
      <c r="C285" s="1" t="s">
        <v>9</v>
      </c>
      <c r="D285" s="1" t="s">
        <v>10</v>
      </c>
      <c r="E285" s="8">
        <v>0.85841191488868418</v>
      </c>
      <c r="F285" s="9">
        <v>21.775781631469727</v>
      </c>
      <c r="G285" s="9">
        <v>48.793834686279297</v>
      </c>
      <c r="H285" s="9">
        <v>2.6761412620544434</v>
      </c>
      <c r="I285" s="7">
        <f t="shared" si="8"/>
        <v>1.4549354489638716E-3</v>
      </c>
      <c r="J285" s="7">
        <f t="shared" si="9"/>
        <v>1.8846548680067059E-3</v>
      </c>
    </row>
    <row r="286" spans="1:10">
      <c r="A286" s="1" t="s">
        <v>655</v>
      </c>
      <c r="B286" s="2">
        <v>41233</v>
      </c>
      <c r="C286" s="1" t="s">
        <v>117</v>
      </c>
      <c r="D286" s="1" t="s">
        <v>10</v>
      </c>
      <c r="E286" s="8">
        <v>2.0804578580572106</v>
      </c>
      <c r="F286" s="9">
        <v>28.433620452880859</v>
      </c>
      <c r="G286" s="9">
        <v>42.50933837890625</v>
      </c>
      <c r="H286" s="9">
        <v>68.408279418945312</v>
      </c>
      <c r="I286" s="7">
        <f t="shared" si="8"/>
        <v>3.5261997594190015E-3</v>
      </c>
      <c r="J286" s="7">
        <f t="shared" si="9"/>
        <v>4.41810129776001E-3</v>
      </c>
    </row>
    <row r="287" spans="1:10">
      <c r="A287" s="1" t="s">
        <v>612</v>
      </c>
      <c r="B287" s="2">
        <v>41233</v>
      </c>
      <c r="C287" s="1" t="s">
        <v>57</v>
      </c>
      <c r="D287" s="1" t="s">
        <v>10</v>
      </c>
      <c r="E287" s="8">
        <v>2.0869615993364286</v>
      </c>
      <c r="F287" s="9">
        <v>21.698598861694336</v>
      </c>
      <c r="G287" s="9">
        <v>48.874172210693359</v>
      </c>
      <c r="H287" s="9">
        <v>40.652904510498047</v>
      </c>
      <c r="I287" s="7">
        <f t="shared" si="8"/>
        <v>3.5372230497227601E-3</v>
      </c>
      <c r="J287" s="7">
        <f t="shared" si="9"/>
        <v>2.0927539403915408E-3</v>
      </c>
    </row>
    <row r="288" spans="1:10">
      <c r="A288" s="1" t="s">
        <v>654</v>
      </c>
      <c r="B288" s="2">
        <v>41233</v>
      </c>
      <c r="C288" s="1" t="s">
        <v>175</v>
      </c>
      <c r="D288" s="1" t="s">
        <v>10</v>
      </c>
      <c r="E288" s="8">
        <v>3.6845719250953306</v>
      </c>
      <c r="F288" s="9">
        <v>28.314691543579102</v>
      </c>
      <c r="G288" s="9">
        <v>43.258167266845703</v>
      </c>
      <c r="H288" s="9">
        <v>852.52679443359375</v>
      </c>
      <c r="I288" s="7">
        <f t="shared" si="8"/>
        <v>6.2450371611785264E-3</v>
      </c>
      <c r="J288" s="7">
        <f t="shared" si="9"/>
        <v>9.1866905438232425E-3</v>
      </c>
    </row>
    <row r="289" spans="2:10">
      <c r="B289" s="4">
        <v>41545</v>
      </c>
      <c r="C289" s="1" t="s">
        <v>117</v>
      </c>
      <c r="D289" s="1" t="s">
        <v>10</v>
      </c>
      <c r="E289" s="8">
        <v>2.0780855666692202</v>
      </c>
      <c r="F289" s="9">
        <v>26.830865859985352</v>
      </c>
      <c r="G289" s="9">
        <v>62.801429748535156</v>
      </c>
      <c r="H289" s="9">
        <v>9.9737453460693359</v>
      </c>
      <c r="I289" s="7">
        <f t="shared" si="8"/>
        <v>3.5221789265580008E-3</v>
      </c>
      <c r="J289" s="7">
        <f t="shared" si="9"/>
        <v>3.5470161341667195E-3</v>
      </c>
    </row>
    <row r="290" spans="2:10">
      <c r="B290" s="4">
        <v>41545</v>
      </c>
      <c r="C290" s="1" t="s">
        <v>175</v>
      </c>
      <c r="D290" s="1" t="s">
        <v>10</v>
      </c>
      <c r="E290" s="8">
        <v>1.1612010890549866</v>
      </c>
      <c r="F290" s="9">
        <v>26.866579055786133</v>
      </c>
      <c r="G290" s="9">
        <v>62.586677551269531</v>
      </c>
      <c r="H290" s="9">
        <v>29.693546295166016</v>
      </c>
      <c r="I290" s="7">
        <f t="shared" si="8"/>
        <v>1.9681374390762489E-3</v>
      </c>
      <c r="J290" s="7">
        <f t="shared" si="9"/>
        <v>3.6793267366409289E-3</v>
      </c>
    </row>
    <row r="291" spans="2:10">
      <c r="B291" s="4">
        <v>41545</v>
      </c>
      <c r="C291" s="1" t="s">
        <v>215</v>
      </c>
      <c r="D291" s="1" t="s">
        <v>10</v>
      </c>
      <c r="E291" s="8">
        <v>2.5820000127323444</v>
      </c>
      <c r="F291" s="9">
        <v>27.188762664794922</v>
      </c>
      <c r="G291" s="9">
        <v>61.067691802978516</v>
      </c>
      <c r="H291" s="9">
        <v>567.919677734375</v>
      </c>
      <c r="I291" s="7">
        <f t="shared" si="8"/>
        <v>4.3762712080209227E-3</v>
      </c>
      <c r="J291" s="7">
        <f t="shared" si="9"/>
        <v>7.0817516772460933E-3</v>
      </c>
    </row>
    <row r="292" spans="2:10">
      <c r="B292" s="4">
        <v>41545</v>
      </c>
      <c r="C292" s="1" t="s">
        <v>235</v>
      </c>
      <c r="D292" s="1" t="s">
        <v>13</v>
      </c>
      <c r="E292" s="8">
        <v>4.6376392365120269</v>
      </c>
      <c r="F292" s="9">
        <v>27.643686294555664</v>
      </c>
      <c r="G292" s="9">
        <v>58.766269683837891</v>
      </c>
      <c r="H292" s="9">
        <v>408.27487182617188</v>
      </c>
      <c r="I292" s="7">
        <f t="shared" si="8"/>
        <v>7.8604054856136057E-3</v>
      </c>
      <c r="J292" s="7">
        <f t="shared" si="9"/>
        <v>6.2487045785522468E-3</v>
      </c>
    </row>
    <row r="293" spans="2:10">
      <c r="B293" s="4">
        <v>41545</v>
      </c>
      <c r="C293" s="1" t="s">
        <v>215</v>
      </c>
      <c r="D293" s="1" t="s">
        <v>13</v>
      </c>
      <c r="E293" s="8">
        <v>4.9939993302876848</v>
      </c>
      <c r="F293" s="9">
        <v>28.151138305664062</v>
      </c>
      <c r="G293" s="9">
        <v>56.648998260498047</v>
      </c>
      <c r="H293" s="9">
        <v>427.4368896484375</v>
      </c>
      <c r="I293" s="7">
        <f t="shared" si="8"/>
        <v>8.4644056445553981E-3</v>
      </c>
      <c r="J293" s="7">
        <f t="shared" si="9"/>
        <v>6.5285523913574221E-3</v>
      </c>
    </row>
    <row r="294" spans="2:10">
      <c r="B294" s="4">
        <v>41545</v>
      </c>
      <c r="C294" s="1" t="s">
        <v>175</v>
      </c>
      <c r="D294" s="1" t="s">
        <v>13</v>
      </c>
      <c r="E294" s="8">
        <v>2.8944473314962629</v>
      </c>
      <c r="F294" s="9">
        <v>28.254104614257812</v>
      </c>
      <c r="G294" s="9">
        <v>56.199142456054688</v>
      </c>
      <c r="H294" s="9">
        <v>308.95846557617188</v>
      </c>
      <c r="I294" s="7">
        <f t="shared" si="8"/>
        <v>4.9058429347394288E-3</v>
      </c>
      <c r="J294" s="7">
        <f t="shared" si="9"/>
        <v>5.835228870544433E-3</v>
      </c>
    </row>
    <row r="295" spans="2:10">
      <c r="B295" s="4">
        <v>41545</v>
      </c>
      <c r="C295" s="1" t="s">
        <v>117</v>
      </c>
      <c r="D295" s="1" t="s">
        <v>13</v>
      </c>
      <c r="E295" s="8">
        <v>1.0585472331921415</v>
      </c>
      <c r="F295" s="9">
        <v>28.405307769775391</v>
      </c>
      <c r="G295" s="9">
        <v>55.518810272216797</v>
      </c>
      <c r="H295" s="9">
        <v>69.169464111328125</v>
      </c>
      <c r="I295" s="7">
        <f t="shared" si="8"/>
        <v>1.7941478528680367E-3</v>
      </c>
      <c r="J295" s="7">
        <f t="shared" si="9"/>
        <v>4.4137073013305658E-3</v>
      </c>
    </row>
    <row r="296" spans="2:10">
      <c r="B296" s="4">
        <v>41545</v>
      </c>
      <c r="C296" s="1" t="s">
        <v>57</v>
      </c>
      <c r="D296" s="1" t="s">
        <v>13</v>
      </c>
      <c r="E296" s="8">
        <v>0.88530775907408943</v>
      </c>
      <c r="F296" s="9">
        <v>28.460119247436523</v>
      </c>
      <c r="G296" s="9">
        <v>55.130073547363281</v>
      </c>
      <c r="H296" s="9">
        <v>9.0294914245605469</v>
      </c>
      <c r="I296" s="7">
        <f t="shared" si="8"/>
        <v>1.5005216255493041E-3</v>
      </c>
      <c r="J296" s="7">
        <f t="shared" si="9"/>
        <v>4.0625889416122437E-3</v>
      </c>
    </row>
    <row r="297" spans="2:10">
      <c r="B297" s="4">
        <v>41545</v>
      </c>
      <c r="C297" s="1" t="s">
        <v>175</v>
      </c>
      <c r="D297" s="1" t="s">
        <v>13</v>
      </c>
      <c r="E297" s="8">
        <v>5.0723776159793141</v>
      </c>
      <c r="F297" s="9">
        <v>29.327016830444336</v>
      </c>
      <c r="G297" s="9">
        <v>53.068889617919922</v>
      </c>
      <c r="H297" s="9">
        <v>171.07809448242188</v>
      </c>
      <c r="I297" s="7">
        <f t="shared" si="8"/>
        <v>8.5972501965751093E-3</v>
      </c>
      <c r="J297" s="7">
        <f t="shared" si="9"/>
        <v>5.3333541049194345E-3</v>
      </c>
    </row>
    <row r="298" spans="2:10">
      <c r="B298" s="4">
        <v>41545</v>
      </c>
      <c r="C298" s="1" t="s">
        <v>117</v>
      </c>
      <c r="D298" s="1" t="s">
        <v>13</v>
      </c>
      <c r="E298" s="8">
        <v>3.6907871052416743</v>
      </c>
      <c r="F298" s="9">
        <v>29.272871017456055</v>
      </c>
      <c r="G298" s="9">
        <v>53.246601104736328</v>
      </c>
      <c r="H298" s="9">
        <v>69.973159790039062</v>
      </c>
      <c r="I298" s="7">
        <f t="shared" si="8"/>
        <v>6.2555713648163981E-3</v>
      </c>
      <c r="J298" s="7">
        <f t="shared" si="9"/>
        <v>4.6962541950988767E-3</v>
      </c>
    </row>
    <row r="299" spans="2:10">
      <c r="B299" s="4">
        <v>41545</v>
      </c>
      <c r="C299" s="1" t="s">
        <v>57</v>
      </c>
      <c r="D299" s="1" t="s">
        <v>13</v>
      </c>
      <c r="E299" s="8">
        <v>2.7074636170240116</v>
      </c>
      <c r="F299" s="9">
        <v>29.262323379516602</v>
      </c>
      <c r="G299" s="9">
        <v>53.327384948730469</v>
      </c>
      <c r="H299" s="9">
        <v>37.092292785644531</v>
      </c>
      <c r="I299" s="7">
        <f t="shared" si="8"/>
        <v>4.5889213847864607E-3</v>
      </c>
      <c r="J299" s="7">
        <f t="shared" si="9"/>
        <v>4.4913192362213139E-3</v>
      </c>
    </row>
    <row r="300" spans="2:10">
      <c r="B300" s="4">
        <v>41545</v>
      </c>
      <c r="C300" s="1" t="s">
        <v>565</v>
      </c>
      <c r="D300" s="1" t="s">
        <v>10</v>
      </c>
      <c r="E300" s="8">
        <v>6.0450137863878171</v>
      </c>
      <c r="F300" s="9">
        <v>30.323966979980469</v>
      </c>
      <c r="G300" s="9">
        <v>50.507469177246094</v>
      </c>
      <c r="H300" s="9">
        <v>1259.91064453125</v>
      </c>
      <c r="I300" s="7">
        <f t="shared" si="8"/>
        <v>1.0245786078623418E-2</v>
      </c>
      <c r="J300" s="7">
        <f t="shared" si="9"/>
        <v>1.2326921684570315E-2</v>
      </c>
    </row>
    <row r="301" spans="2:10">
      <c r="B301" s="4">
        <v>41545</v>
      </c>
      <c r="C301" s="1" t="s">
        <v>175</v>
      </c>
      <c r="D301" s="1" t="s">
        <v>10</v>
      </c>
      <c r="E301" s="8">
        <v>5.3689086191749862</v>
      </c>
      <c r="F301" s="9">
        <v>30.908000946044922</v>
      </c>
      <c r="G301" s="9">
        <v>48.936122894287109</v>
      </c>
      <c r="H301" s="9">
        <v>1545.7890625</v>
      </c>
      <c r="I301" s="7">
        <f t="shared" si="8"/>
        <v>9.0998451172457397E-3</v>
      </c>
      <c r="J301" s="7">
        <f t="shared" si="9"/>
        <v>1.4266247255859375E-2</v>
      </c>
    </row>
    <row r="302" spans="2:10">
      <c r="B302" s="4">
        <v>41545</v>
      </c>
      <c r="C302" s="1" t="s">
        <v>117</v>
      </c>
      <c r="D302" s="1" t="s">
        <v>10</v>
      </c>
      <c r="E302" s="8">
        <v>4.8591939853644703</v>
      </c>
      <c r="F302" s="9">
        <v>31.091819763183594</v>
      </c>
      <c r="G302" s="9">
        <v>48.456325531005859</v>
      </c>
      <c r="H302" s="9">
        <v>1175.8076171875</v>
      </c>
      <c r="I302" s="7">
        <f t="shared" si="8"/>
        <v>8.2359220090923238E-3</v>
      </c>
      <c r="J302" s="7">
        <f t="shared" si="9"/>
        <v>1.2057083017578123E-2</v>
      </c>
    </row>
    <row r="303" spans="2:10">
      <c r="B303" s="4">
        <v>41545</v>
      </c>
      <c r="C303" s="1" t="s">
        <v>57</v>
      </c>
      <c r="D303" s="1" t="s">
        <v>10</v>
      </c>
      <c r="E303" s="8">
        <v>2.6114823385080435</v>
      </c>
      <c r="F303" s="9">
        <v>31.302061080932617</v>
      </c>
      <c r="G303" s="9">
        <v>48.020549774169922</v>
      </c>
      <c r="H303" s="9">
        <v>27.910367965698242</v>
      </c>
      <c r="I303" s="7">
        <f t="shared" si="8"/>
        <v>4.4262412517085481E-3</v>
      </c>
      <c r="J303" s="7">
        <f t="shared" si="9"/>
        <v>5.0877501015281681E-3</v>
      </c>
    </row>
    <row r="304" spans="2:10">
      <c r="B304" s="4">
        <v>41544</v>
      </c>
      <c r="C304" s="1" t="s">
        <v>57</v>
      </c>
      <c r="D304" s="1" t="s">
        <v>13</v>
      </c>
      <c r="E304" s="8">
        <v>1.3888873537544091</v>
      </c>
      <c r="F304" s="9">
        <v>25.93853759765625</v>
      </c>
      <c r="G304" s="9">
        <v>46.907550811767578</v>
      </c>
      <c r="H304" s="9">
        <v>3.9548208713531494</v>
      </c>
      <c r="I304" s="7">
        <f t="shared" si="8"/>
        <v>2.3540463622956087E-3</v>
      </c>
      <c r="J304" s="7">
        <f t="shared" si="9"/>
        <v>3.2245750831913951E-3</v>
      </c>
    </row>
    <row r="305" spans="2:10">
      <c r="B305" s="4">
        <v>41544</v>
      </c>
      <c r="C305" s="1" t="s">
        <v>57</v>
      </c>
      <c r="D305" s="1" t="s">
        <v>13</v>
      </c>
      <c r="E305" s="8">
        <v>2.7081233812099446</v>
      </c>
      <c r="F305" s="9">
        <v>25.917308807373047</v>
      </c>
      <c r="G305" s="9">
        <v>47.207271575927734</v>
      </c>
      <c r="H305" s="9">
        <v>13.032862663269043</v>
      </c>
      <c r="I305" s="7">
        <f t="shared" si="8"/>
        <v>4.5900396291693978E-3</v>
      </c>
      <c r="J305" s="7">
        <f t="shared" si="9"/>
        <v>3.2734302664852149E-3</v>
      </c>
    </row>
    <row r="306" spans="2:10">
      <c r="B306" s="4">
        <v>41544</v>
      </c>
      <c r="C306" s="1" t="s">
        <v>117</v>
      </c>
      <c r="D306" s="1" t="s">
        <v>13</v>
      </c>
      <c r="E306" s="8">
        <v>2.7539451341678918</v>
      </c>
      <c r="F306" s="9">
        <v>25.837207794189453</v>
      </c>
      <c r="G306" s="9">
        <v>47.490715026855469</v>
      </c>
      <c r="H306" s="9">
        <v>31.208126068115234</v>
      </c>
      <c r="I306" s="7">
        <f t="shared" si="8"/>
        <v>4.6677036172337151E-3</v>
      </c>
      <c r="J306" s="7">
        <f t="shared" si="9"/>
        <v>3.3592123069381714E-3</v>
      </c>
    </row>
    <row r="307" spans="2:10">
      <c r="B307" s="4">
        <v>41544</v>
      </c>
      <c r="C307" s="1" t="s">
        <v>175</v>
      </c>
      <c r="D307" s="1" t="s">
        <v>13</v>
      </c>
      <c r="E307" s="8">
        <v>2.8042346290036395</v>
      </c>
      <c r="F307" s="9">
        <v>25.830476760864258</v>
      </c>
      <c r="G307" s="9">
        <v>47.554431915283203</v>
      </c>
      <c r="H307" s="9">
        <v>48.3804931640625</v>
      </c>
      <c r="I307" s="7">
        <f t="shared" si="8"/>
        <v>4.7529400491587116E-3</v>
      </c>
      <c r="J307" s="7">
        <f t="shared" si="9"/>
        <v>3.4623249865722659E-3</v>
      </c>
    </row>
    <row r="308" spans="2:10">
      <c r="B308" s="4">
        <v>41544</v>
      </c>
      <c r="C308" s="1" t="s">
        <v>215</v>
      </c>
      <c r="D308" s="1" t="s">
        <v>13</v>
      </c>
      <c r="E308" s="8">
        <v>1.8833384281344048</v>
      </c>
      <c r="F308" s="9">
        <v>25.964859008789062</v>
      </c>
      <c r="G308" s="9">
        <v>47.213203430175781</v>
      </c>
      <c r="H308" s="9">
        <v>116.03680419921875</v>
      </c>
      <c r="I308" s="7">
        <f t="shared" si="8"/>
        <v>3.1920990307362797E-3</v>
      </c>
      <c r="J308" s="7">
        <f t="shared" si="9"/>
        <v>3.9200604925537109E-3</v>
      </c>
    </row>
    <row r="309" spans="2:10">
      <c r="B309" s="4">
        <v>41544</v>
      </c>
      <c r="C309" s="1" t="s">
        <v>235</v>
      </c>
      <c r="D309" s="1" t="s">
        <v>13</v>
      </c>
      <c r="E309" s="8">
        <v>2.6985112571443199</v>
      </c>
      <c r="F309" s="9">
        <v>26.140514373779297</v>
      </c>
      <c r="G309" s="9">
        <v>46.809806823730469</v>
      </c>
      <c r="H309" s="9">
        <v>1020.0689697265625</v>
      </c>
      <c r="I309" s="7">
        <f t="shared" si="8"/>
        <v>4.57374789346495E-3</v>
      </c>
      <c r="J309" s="7">
        <f t="shared" si="9"/>
        <v>9.5179873840332031E-3</v>
      </c>
    </row>
    <row r="310" spans="2:10">
      <c r="B310" s="4">
        <v>41544</v>
      </c>
      <c r="C310" s="1" t="s">
        <v>215</v>
      </c>
      <c r="D310" s="1" t="s">
        <v>13</v>
      </c>
      <c r="E310" s="8">
        <v>10.045105555207204</v>
      </c>
      <c r="F310" s="9">
        <v>29.254734039306641</v>
      </c>
      <c r="G310" s="9">
        <v>42.057628631591797</v>
      </c>
      <c r="H310" s="9">
        <v>221.90663146972656</v>
      </c>
      <c r="I310" s="7">
        <f t="shared" si="8"/>
        <v>1.7025602635944416E-2</v>
      </c>
      <c r="J310" s="7">
        <f t="shared" si="9"/>
        <v>5.6218025434875488E-3</v>
      </c>
    </row>
    <row r="311" spans="2:10">
      <c r="B311" s="4">
        <v>41544</v>
      </c>
      <c r="C311" s="1" t="s">
        <v>175</v>
      </c>
      <c r="D311" s="1" t="s">
        <v>13</v>
      </c>
      <c r="E311" s="8">
        <v>7.3693811331493784</v>
      </c>
      <c r="F311" s="9">
        <v>29.487689971923828</v>
      </c>
      <c r="G311" s="9">
        <v>41.563591003417969</v>
      </c>
      <c r="H311" s="9">
        <v>937.4110107421875</v>
      </c>
      <c r="I311" s="7">
        <f t="shared" si="8"/>
        <v>1.2490476496863355E-2</v>
      </c>
      <c r="J311" s="7">
        <f t="shared" si="9"/>
        <v>1.0082390286865235E-2</v>
      </c>
    </row>
    <row r="312" spans="2:10">
      <c r="B312" s="4">
        <v>41544</v>
      </c>
      <c r="C312" s="1" t="s">
        <v>117</v>
      </c>
      <c r="D312" s="1" t="s">
        <v>13</v>
      </c>
      <c r="E312" s="8">
        <v>3.3018327181620726</v>
      </c>
      <c r="F312" s="9">
        <v>29.695276260375977</v>
      </c>
      <c r="G312" s="9">
        <v>41.197921752929688</v>
      </c>
      <c r="H312" s="9">
        <v>434.18710327148438</v>
      </c>
      <c r="I312" s="7">
        <f t="shared" si="8"/>
        <v>5.5963266409526655E-3</v>
      </c>
      <c r="J312" s="7">
        <f t="shared" si="9"/>
        <v>7.064055346374512E-3</v>
      </c>
    </row>
    <row r="313" spans="2:10">
      <c r="B313" s="4">
        <v>41544</v>
      </c>
      <c r="C313" s="1" t="s">
        <v>57</v>
      </c>
      <c r="D313" s="1" t="s">
        <v>13</v>
      </c>
      <c r="E313" s="8">
        <v>3.8157711077604897</v>
      </c>
      <c r="F313" s="9">
        <v>30.109529495239258</v>
      </c>
      <c r="G313" s="9">
        <v>40.356769561767578</v>
      </c>
      <c r="H313" s="9">
        <v>447.25286865234375</v>
      </c>
      <c r="I313" s="7">
        <f t="shared" si="8"/>
        <v>6.467408657221169E-3</v>
      </c>
      <c r="J313" s="7">
        <f t="shared" si="9"/>
        <v>7.2767095233154302E-3</v>
      </c>
    </row>
    <row r="314" spans="2:10">
      <c r="B314" s="4">
        <v>41544</v>
      </c>
      <c r="C314" s="1" t="s">
        <v>57</v>
      </c>
      <c r="D314" s="1" t="s">
        <v>13</v>
      </c>
      <c r="E314" s="8">
        <v>2.1968943804538852</v>
      </c>
      <c r="F314" s="9">
        <v>31.896600723266602</v>
      </c>
      <c r="G314" s="9">
        <v>43.152839660644531</v>
      </c>
      <c r="H314" s="9">
        <v>614.632080078125</v>
      </c>
      <c r="I314" s="7">
        <f t="shared" si="8"/>
        <v>3.7235497973794668E-3</v>
      </c>
      <c r="J314" s="7">
        <f t="shared" si="9"/>
        <v>8.8746068823242191E-3</v>
      </c>
    </row>
    <row r="315" spans="2:10">
      <c r="B315" s="4">
        <v>41544</v>
      </c>
      <c r="C315" s="1" t="s">
        <v>117</v>
      </c>
      <c r="D315" s="1" t="s">
        <v>13</v>
      </c>
      <c r="E315" s="8">
        <v>1.782046185792949</v>
      </c>
      <c r="F315" s="9">
        <v>32.667415618896484</v>
      </c>
      <c r="G315" s="9">
        <v>41.217121124267578</v>
      </c>
      <c r="H315" s="9">
        <v>1079.95751953125</v>
      </c>
      <c r="I315" s="7">
        <f t="shared" si="8"/>
        <v>3.0204172640558463E-3</v>
      </c>
      <c r="J315" s="7">
        <f t="shared" si="9"/>
        <v>1.1973712592773439E-2</v>
      </c>
    </row>
    <row r="316" spans="2:10">
      <c r="B316" s="4">
        <v>41544</v>
      </c>
      <c r="C316" s="1" t="s">
        <v>175</v>
      </c>
      <c r="D316" s="1" t="s">
        <v>13</v>
      </c>
      <c r="E316" s="8">
        <v>4.9629640327964246</v>
      </c>
      <c r="F316" s="9">
        <v>32.923583984375</v>
      </c>
      <c r="G316" s="9">
        <v>40.588230133056641</v>
      </c>
      <c r="H316" s="9">
        <v>178.62062072753906</v>
      </c>
      <c r="I316" s="7">
        <f t="shared" si="8"/>
        <v>8.4118034454176687E-3</v>
      </c>
      <c r="J316" s="7">
        <f t="shared" si="9"/>
        <v>6.530491280059815E-3</v>
      </c>
    </row>
    <row r="317" spans="2:10">
      <c r="B317" s="4">
        <v>41544</v>
      </c>
      <c r="C317" s="1" t="s">
        <v>212</v>
      </c>
      <c r="D317" s="1" t="s">
        <v>13</v>
      </c>
      <c r="E317" s="8">
        <v>7.1227376667426263</v>
      </c>
      <c r="F317" s="9">
        <v>33.328540802001953</v>
      </c>
      <c r="G317" s="9">
        <v>39.630092620849609</v>
      </c>
      <c r="H317" s="9">
        <v>277.63381958007812</v>
      </c>
      <c r="I317" s="7">
        <f t="shared" si="8"/>
        <v>1.2072436723292588E-2</v>
      </c>
      <c r="J317" s="7">
        <f t="shared" si="9"/>
        <v>7.2670283706665045E-3</v>
      </c>
    </row>
    <row r="318" spans="2:10">
      <c r="B318" s="4">
        <v>41544</v>
      </c>
      <c r="C318" s="1" t="s">
        <v>235</v>
      </c>
      <c r="D318" s="1" t="s">
        <v>13</v>
      </c>
      <c r="E318" s="8">
        <v>10.264256375881219</v>
      </c>
      <c r="F318" s="9">
        <v>33.693302154541016</v>
      </c>
      <c r="G318" s="9">
        <v>39.066078186035156</v>
      </c>
      <c r="H318" s="9">
        <v>1132.7423095703125</v>
      </c>
      <c r="I318" s="7">
        <f t="shared" si="8"/>
        <v>1.7397044704883423E-2</v>
      </c>
      <c r="J318" s="7">
        <f t="shared" si="9"/>
        <v>1.2625567047119139E-2</v>
      </c>
    </row>
    <row r="319" spans="2:10">
      <c r="B319" s="4">
        <v>41544</v>
      </c>
      <c r="C319" s="1" t="s">
        <v>215</v>
      </c>
      <c r="D319" s="1" t="s">
        <v>13</v>
      </c>
      <c r="E319" s="8">
        <v>3.6362466146015526</v>
      </c>
      <c r="F319" s="9">
        <v>34.038726806640625</v>
      </c>
      <c r="G319" s="9">
        <v>38.285194396972656</v>
      </c>
      <c r="H319" s="9">
        <v>1028.302734375</v>
      </c>
      <c r="I319" s="7">
        <f t="shared" si="8"/>
        <v>6.1631298552568695E-3</v>
      </c>
      <c r="J319" s="7">
        <f t="shared" si="9"/>
        <v>1.2095888339843749E-2</v>
      </c>
    </row>
    <row r="320" spans="2:10">
      <c r="B320" s="4">
        <v>41544</v>
      </c>
      <c r="C320" s="1" t="s">
        <v>215</v>
      </c>
      <c r="D320" s="1" t="s">
        <v>13</v>
      </c>
      <c r="E320" s="8">
        <v>4.0067028354338792</v>
      </c>
      <c r="F320" s="9">
        <v>34.080245971679688</v>
      </c>
      <c r="G320" s="9">
        <v>38.194156646728516</v>
      </c>
      <c r="H320" s="9">
        <v>363.63876342773438</v>
      </c>
      <c r="I320" s="7">
        <f t="shared" si="8"/>
        <v>6.7910217549726768E-3</v>
      </c>
      <c r="J320" s="7">
        <f t="shared" si="9"/>
        <v>8.0347843307495108E-3</v>
      </c>
    </row>
    <row r="321" spans="2:10">
      <c r="B321" s="4">
        <v>41544</v>
      </c>
      <c r="C321" s="1" t="s">
        <v>117</v>
      </c>
      <c r="D321" s="1" t="s">
        <v>13</v>
      </c>
      <c r="E321" s="8">
        <v>4.1484676370199836</v>
      </c>
      <c r="F321" s="9">
        <v>34.030448913574219</v>
      </c>
      <c r="G321" s="9">
        <v>38.337665557861328</v>
      </c>
      <c r="H321" s="9">
        <v>537.51873779296875</v>
      </c>
      <c r="I321" s="7">
        <f t="shared" si="8"/>
        <v>7.0313010796948881E-3</v>
      </c>
      <c r="J321" s="7">
        <f t="shared" si="9"/>
        <v>9.0847335150146483E-3</v>
      </c>
    </row>
    <row r="322" spans="2:10">
      <c r="B322" s="4">
        <v>41544</v>
      </c>
      <c r="C322" s="1" t="s">
        <v>57</v>
      </c>
      <c r="D322" s="1" t="s">
        <v>13</v>
      </c>
      <c r="E322" s="8">
        <v>1.761048666106213</v>
      </c>
      <c r="F322" s="9">
        <v>33.926742553710938</v>
      </c>
      <c r="G322" s="9">
        <v>38.591945648193359</v>
      </c>
      <c r="H322" s="9">
        <v>148.97811889648438</v>
      </c>
      <c r="I322" s="7">
        <f t="shared" ref="I322:I385" si="10">(E322/10000)/0.059</f>
        <v>2.9848282476376492E-3</v>
      </c>
      <c r="J322" s="7">
        <f t="shared" si="9"/>
        <v>6.6697934860229496E-3</v>
      </c>
    </row>
    <row r="323" spans="2:10">
      <c r="B323" s="5">
        <v>41091</v>
      </c>
      <c r="C323" s="1">
        <v>200</v>
      </c>
      <c r="D323" s="1" t="s">
        <v>10</v>
      </c>
      <c r="E323" s="8">
        <v>4.3092200523393025</v>
      </c>
      <c r="F323" s="9">
        <v>35.152446746826172</v>
      </c>
      <c r="G323" s="9">
        <v>38.852256774902344</v>
      </c>
      <c r="H323" s="9">
        <v>258.6383056640625</v>
      </c>
      <c r="I323" s="7">
        <f t="shared" si="10"/>
        <v>7.303762800575089E-3</v>
      </c>
      <c r="J323" s="7">
        <f t="shared" ref="J323:J386" si="11">(0.00032*F323)+(0.00000613*H323)-0.0051</f>
        <v>7.7342357727050778E-3</v>
      </c>
    </row>
    <row r="324" spans="2:10">
      <c r="B324" s="5">
        <v>41091</v>
      </c>
      <c r="C324" s="1">
        <v>150</v>
      </c>
      <c r="D324" s="1" t="s">
        <v>10</v>
      </c>
      <c r="E324" s="8">
        <v>2.3440125939140635</v>
      </c>
      <c r="F324" s="9">
        <v>35.273303985595703</v>
      </c>
      <c r="G324" s="9">
        <v>38.841781616210938</v>
      </c>
      <c r="H324" s="9">
        <v>47.096096038818359</v>
      </c>
      <c r="I324" s="7">
        <f t="shared" si="10"/>
        <v>3.97290270154926E-3</v>
      </c>
      <c r="J324" s="7">
        <f t="shared" si="11"/>
        <v>6.4761563441085822E-3</v>
      </c>
    </row>
    <row r="325" spans="2:10">
      <c r="B325" s="5">
        <v>41091</v>
      </c>
      <c r="C325" s="1">
        <v>100</v>
      </c>
      <c r="D325" s="1" t="s">
        <v>10</v>
      </c>
      <c r="E325" s="8">
        <v>1.9881206281032222</v>
      </c>
      <c r="F325" s="9">
        <v>35.388004302978516</v>
      </c>
      <c r="G325" s="9">
        <v>39.072353363037109</v>
      </c>
      <c r="H325" s="9">
        <v>5.9228463172912598</v>
      </c>
      <c r="I325" s="7">
        <f t="shared" si="10"/>
        <v>3.36969597983597E-3</v>
      </c>
      <c r="J325" s="7">
        <f t="shared" si="11"/>
        <v>6.2604684248781205E-3</v>
      </c>
    </row>
    <row r="326" spans="2:10">
      <c r="B326" s="5">
        <v>41091</v>
      </c>
      <c r="C326" s="1">
        <v>200</v>
      </c>
      <c r="D326" s="1" t="s">
        <v>10</v>
      </c>
      <c r="E326" s="8">
        <v>11.175977330996394</v>
      </c>
      <c r="F326" s="9">
        <v>35.400138854980469</v>
      </c>
      <c r="G326" s="9">
        <v>40.230575561523438</v>
      </c>
      <c r="H326" s="9">
        <v>1450.1527099609375</v>
      </c>
      <c r="I326" s="7">
        <f t="shared" si="10"/>
        <v>1.8942334459315924E-2</v>
      </c>
      <c r="J326" s="7">
        <f t="shared" si="11"/>
        <v>1.5117480545654295E-2</v>
      </c>
    </row>
    <row r="327" spans="2:10">
      <c r="B327" s="5">
        <v>41091</v>
      </c>
      <c r="C327" s="1">
        <v>150</v>
      </c>
      <c r="D327" s="1" t="s">
        <v>10</v>
      </c>
      <c r="E327" s="8">
        <v>12.189712220355144</v>
      </c>
      <c r="F327" s="9">
        <v>35.965187072753906</v>
      </c>
      <c r="G327" s="9">
        <v>40.147624969482422</v>
      </c>
      <c r="H327" s="9">
        <v>1312.677978515625</v>
      </c>
      <c r="I327" s="7">
        <f t="shared" si="10"/>
        <v>2.0660529187042618E-2</v>
      </c>
      <c r="J327" s="7">
        <f t="shared" si="11"/>
        <v>1.4455575871582034E-2</v>
      </c>
    </row>
    <row r="328" spans="2:10">
      <c r="B328" s="5">
        <v>41091</v>
      </c>
      <c r="C328" s="1">
        <v>100</v>
      </c>
      <c r="D328" s="1" t="s">
        <v>10</v>
      </c>
      <c r="E328" s="8">
        <v>9.1521313320327149</v>
      </c>
      <c r="F328" s="9">
        <v>36.296161651611328</v>
      </c>
      <c r="G328" s="9">
        <v>40.148658752441406</v>
      </c>
      <c r="H328" s="9">
        <v>856.1639404296875</v>
      </c>
      <c r="I328" s="7">
        <f t="shared" si="10"/>
        <v>1.551208700344528E-2</v>
      </c>
      <c r="J328" s="7">
        <f t="shared" si="11"/>
        <v>1.176305668334961E-2</v>
      </c>
    </row>
    <row r="329" spans="2:10">
      <c r="B329" s="5">
        <v>41091</v>
      </c>
      <c r="C329" s="1">
        <v>50</v>
      </c>
      <c r="D329" s="1" t="s">
        <v>10</v>
      </c>
      <c r="E329" s="8">
        <v>1.8210424957404125</v>
      </c>
      <c r="F329" s="9">
        <v>36.523712158203125</v>
      </c>
      <c r="G329" s="9">
        <v>40.310874938964844</v>
      </c>
      <c r="H329" s="9">
        <v>65.847671508789062</v>
      </c>
      <c r="I329" s="7">
        <f t="shared" si="10"/>
        <v>3.086512704644767E-3</v>
      </c>
      <c r="J329" s="7">
        <f t="shared" si="11"/>
        <v>6.9912341169738774E-3</v>
      </c>
    </row>
    <row r="330" spans="2:10">
      <c r="B330" s="5">
        <v>41091</v>
      </c>
      <c r="C330" s="1">
        <v>150</v>
      </c>
      <c r="D330" s="1" t="s">
        <v>10</v>
      </c>
      <c r="E330" s="8">
        <v>7.1138108417255967</v>
      </c>
      <c r="F330" s="9">
        <v>37.389427185058594</v>
      </c>
      <c r="G330" s="9">
        <v>36.892543792724609</v>
      </c>
      <c r="H330" s="9">
        <v>170.75347900390625</v>
      </c>
      <c r="I330" s="7">
        <f t="shared" si="10"/>
        <v>1.2057306511399316E-2</v>
      </c>
      <c r="J330" s="7">
        <f t="shared" si="11"/>
        <v>7.9113355255126961E-3</v>
      </c>
    </row>
    <row r="331" spans="2:10">
      <c r="B331" s="5">
        <v>41091</v>
      </c>
      <c r="C331" s="1">
        <v>200</v>
      </c>
      <c r="D331" s="1" t="s">
        <v>10</v>
      </c>
      <c r="E331" s="8">
        <v>7.36651424073181</v>
      </c>
      <c r="F331" s="9">
        <v>36.942264556884766</v>
      </c>
      <c r="G331" s="9">
        <v>37.572208404541016</v>
      </c>
      <c r="H331" s="9">
        <v>144.45849609375</v>
      </c>
      <c r="I331" s="7">
        <f t="shared" si="10"/>
        <v>1.248561735717256E-2</v>
      </c>
      <c r="J331" s="7">
        <f t="shared" si="11"/>
        <v>7.6070552392578129E-3</v>
      </c>
    </row>
    <row r="332" spans="2:10">
      <c r="B332" s="5">
        <v>41091</v>
      </c>
      <c r="C332" s="1">
        <v>250</v>
      </c>
      <c r="D332" s="1" t="s">
        <v>10</v>
      </c>
      <c r="E332" s="8">
        <v>10.30877768923868</v>
      </c>
      <c r="F332" s="9">
        <v>37.318881988525391</v>
      </c>
      <c r="G332" s="9">
        <v>36.804782867431641</v>
      </c>
      <c r="H332" s="9">
        <v>1012.0761108398438</v>
      </c>
      <c r="I332" s="7">
        <f t="shared" si="10"/>
        <v>1.7472504558031659E-2</v>
      </c>
      <c r="J332" s="7">
        <f t="shared" si="11"/>
        <v>1.3046068795776366E-2</v>
      </c>
    </row>
    <row r="333" spans="2:10">
      <c r="B333" s="5">
        <v>41091</v>
      </c>
      <c r="C333" s="1">
        <v>100</v>
      </c>
      <c r="D333" s="1" t="s">
        <v>660</v>
      </c>
      <c r="E333" s="8">
        <v>3.3683084883330476</v>
      </c>
      <c r="F333" s="9">
        <v>36.924381256103516</v>
      </c>
      <c r="G333" s="9">
        <v>38.254409790039062</v>
      </c>
      <c r="H333" s="9">
        <v>1228.538330078125</v>
      </c>
      <c r="I333" s="7">
        <f t="shared" si="10"/>
        <v>5.7089974378526226E-3</v>
      </c>
      <c r="J333" s="7">
        <f t="shared" si="11"/>
        <v>1.424674196533203E-2</v>
      </c>
    </row>
    <row r="334" spans="2:10">
      <c r="B334" s="5">
        <v>41091</v>
      </c>
      <c r="C334" s="1">
        <v>250</v>
      </c>
      <c r="D334" s="1" t="s">
        <v>13</v>
      </c>
      <c r="E334" s="8">
        <v>14.160327207549484</v>
      </c>
      <c r="F334" s="9">
        <v>37.202251434326172</v>
      </c>
      <c r="G334" s="9">
        <v>42.245658874511719</v>
      </c>
      <c r="H334" s="9">
        <v>1776.4638671875</v>
      </c>
      <c r="I334" s="7">
        <f t="shared" si="10"/>
        <v>2.4000554589066924E-2</v>
      </c>
      <c r="J334" s="7">
        <f t="shared" si="11"/>
        <v>1.7694443964843751E-2</v>
      </c>
    </row>
    <row r="335" spans="2:10">
      <c r="B335" s="5">
        <v>41091</v>
      </c>
      <c r="C335" s="1">
        <v>200</v>
      </c>
      <c r="D335" s="1" t="s">
        <v>13</v>
      </c>
      <c r="E335" s="8">
        <v>12.750110464593828</v>
      </c>
      <c r="F335" s="9">
        <v>37.613883972167969</v>
      </c>
      <c r="G335" s="9">
        <v>42.046222686767578</v>
      </c>
      <c r="H335" s="9">
        <v>1689.016845703125</v>
      </c>
      <c r="I335" s="7">
        <f t="shared" si="10"/>
        <v>2.1610356719650555E-2</v>
      </c>
      <c r="J335" s="7">
        <f t="shared" si="11"/>
        <v>1.7290116135253907E-2</v>
      </c>
    </row>
    <row r="336" spans="2:10">
      <c r="B336" s="5">
        <v>41091</v>
      </c>
      <c r="C336" s="1">
        <v>150</v>
      </c>
      <c r="D336" s="1" t="s">
        <v>13</v>
      </c>
      <c r="E336" s="8">
        <v>12.862907800953753</v>
      </c>
      <c r="F336" s="9">
        <v>37.993492126464844</v>
      </c>
      <c r="G336" s="9">
        <v>41.968036651611328</v>
      </c>
      <c r="H336" s="9">
        <v>1710.370849609375</v>
      </c>
      <c r="I336" s="7">
        <f t="shared" si="10"/>
        <v>2.1801538645684328E-2</v>
      </c>
      <c r="J336" s="7">
        <f t="shared" si="11"/>
        <v>1.7542490788574221E-2</v>
      </c>
    </row>
    <row r="337" spans="2:10">
      <c r="B337" s="5">
        <v>41091</v>
      </c>
      <c r="C337" s="1">
        <v>100</v>
      </c>
      <c r="D337" s="1" t="s">
        <v>13</v>
      </c>
      <c r="E337" s="8">
        <v>1.7713335779187729</v>
      </c>
      <c r="F337" s="9">
        <v>38.346603393554688</v>
      </c>
      <c r="G337" s="9">
        <v>42.13494873046875</v>
      </c>
      <c r="H337" s="9">
        <v>1134.893310546875</v>
      </c>
      <c r="I337" s="7">
        <f t="shared" si="10"/>
        <v>3.0022603015572424E-3</v>
      </c>
      <c r="J337" s="7">
        <f t="shared" si="11"/>
        <v>1.4127809079589847E-2</v>
      </c>
    </row>
    <row r="338" spans="2:10">
      <c r="B338" s="5">
        <v>41091</v>
      </c>
      <c r="C338" s="1">
        <v>100</v>
      </c>
      <c r="D338" s="1" t="s">
        <v>13</v>
      </c>
      <c r="E338" s="8">
        <v>2.5783817592617435</v>
      </c>
      <c r="F338" s="9">
        <v>36.743698120117188</v>
      </c>
      <c r="G338" s="9">
        <v>43.588893890380859</v>
      </c>
      <c r="H338" s="9">
        <v>316.16647338867188</v>
      </c>
      <c r="I338" s="7">
        <f t="shared" si="10"/>
        <v>4.3701385750199041E-3</v>
      </c>
      <c r="J338" s="7">
        <f t="shared" si="11"/>
        <v>8.5960838803100601E-3</v>
      </c>
    </row>
    <row r="339" spans="2:10">
      <c r="B339" s="5">
        <v>41091</v>
      </c>
      <c r="C339" s="1">
        <v>150</v>
      </c>
      <c r="D339" s="1" t="s">
        <v>13</v>
      </c>
      <c r="E339" s="8">
        <v>2.1469406964128335</v>
      </c>
      <c r="F339" s="9">
        <v>36.753238677978516</v>
      </c>
      <c r="G339" s="9">
        <v>43.128116607666016</v>
      </c>
      <c r="H339" s="9">
        <v>1371.9287109375</v>
      </c>
      <c r="I339" s="7">
        <f t="shared" si="10"/>
        <v>3.6388825362929384E-3</v>
      </c>
      <c r="J339" s="7">
        <f t="shared" si="11"/>
        <v>1.5070959374999998E-2</v>
      </c>
    </row>
    <row r="340" spans="2:10">
      <c r="B340" s="5">
        <v>41091</v>
      </c>
      <c r="C340" s="1">
        <v>200</v>
      </c>
      <c r="D340" s="1" t="s">
        <v>13</v>
      </c>
      <c r="E340" s="8">
        <v>9.4474588208896186</v>
      </c>
      <c r="F340" s="9">
        <v>37.027782440185547</v>
      </c>
      <c r="G340" s="9">
        <v>42.036281585693359</v>
      </c>
      <c r="H340" s="9">
        <v>1458.9859619140625</v>
      </c>
      <c r="I340" s="7">
        <f t="shared" si="10"/>
        <v>1.6012642069304438E-2</v>
      </c>
      <c r="J340" s="7">
        <f t="shared" si="11"/>
        <v>1.5692474327392576E-2</v>
      </c>
    </row>
    <row r="341" spans="2:10">
      <c r="B341" s="5">
        <v>41091</v>
      </c>
      <c r="C341" s="1">
        <v>250</v>
      </c>
      <c r="D341" s="1" t="s">
        <v>13</v>
      </c>
      <c r="E341" s="8">
        <v>8.8436737262046172</v>
      </c>
      <c r="F341" s="9">
        <v>37.100875854492188</v>
      </c>
      <c r="G341" s="9">
        <v>41.7188720703125</v>
      </c>
      <c r="H341" s="9">
        <v>1558.8775634765625</v>
      </c>
      <c r="I341" s="7">
        <f t="shared" si="10"/>
        <v>1.4989277502041726E-2</v>
      </c>
      <c r="J341" s="7">
        <f t="shared" si="11"/>
        <v>1.6328199737548829E-2</v>
      </c>
    </row>
    <row r="342" spans="2:10">
      <c r="B342" s="5">
        <v>41091</v>
      </c>
      <c r="C342" s="1">
        <v>100</v>
      </c>
      <c r="D342" s="1" t="s">
        <v>13</v>
      </c>
      <c r="E342" s="8">
        <v>1.0682964894996472</v>
      </c>
      <c r="F342" s="9">
        <v>36.315887451171875</v>
      </c>
      <c r="G342" s="9">
        <v>42.314098358154297</v>
      </c>
      <c r="H342" s="9">
        <v>28.457717895507812</v>
      </c>
      <c r="I342" s="7">
        <f t="shared" si="10"/>
        <v>1.810672016101097E-3</v>
      </c>
      <c r="J342" s="7">
        <f t="shared" si="11"/>
        <v>6.6955297950744633E-3</v>
      </c>
    </row>
    <row r="343" spans="2:10">
      <c r="B343" s="5">
        <v>41091</v>
      </c>
      <c r="C343" s="1">
        <v>150</v>
      </c>
      <c r="D343" s="1" t="s">
        <v>13</v>
      </c>
      <c r="E343" s="8">
        <v>3.2124005531676523</v>
      </c>
      <c r="F343" s="9">
        <v>36.375022888183594</v>
      </c>
      <c r="G343" s="9">
        <v>42.558544158935547</v>
      </c>
      <c r="H343" s="9">
        <v>58.606185913085938</v>
      </c>
      <c r="I343" s="7">
        <f t="shared" si="10"/>
        <v>5.4447467002841565E-3</v>
      </c>
      <c r="J343" s="7">
        <f t="shared" si="11"/>
        <v>6.8992632438659683E-3</v>
      </c>
    </row>
    <row r="344" spans="2:10">
      <c r="B344" s="5">
        <v>41091</v>
      </c>
      <c r="C344" s="1">
        <v>200</v>
      </c>
      <c r="D344" s="1" t="s">
        <v>13</v>
      </c>
      <c r="E344" s="8">
        <v>6.1324838903325407</v>
      </c>
      <c r="F344" s="9">
        <v>36.766017913818359</v>
      </c>
      <c r="G344" s="9">
        <v>42.250118255615234</v>
      </c>
      <c r="H344" s="9">
        <v>292.911865234375</v>
      </c>
      <c r="I344" s="7">
        <f t="shared" si="10"/>
        <v>1.0394040492089054E-2</v>
      </c>
      <c r="J344" s="7">
        <f t="shared" si="11"/>
        <v>8.460675466308595E-3</v>
      </c>
    </row>
    <row r="345" spans="2:10">
      <c r="B345" s="5">
        <v>41091</v>
      </c>
      <c r="C345" s="1">
        <v>250</v>
      </c>
      <c r="D345" s="1" t="s">
        <v>13</v>
      </c>
      <c r="E345" s="8">
        <v>5.3911091237622841</v>
      </c>
      <c r="F345" s="9">
        <v>37.183696746826172</v>
      </c>
      <c r="G345" s="9">
        <v>41.745113372802734</v>
      </c>
      <c r="H345" s="9">
        <v>163.81857299804688</v>
      </c>
      <c r="I345" s="7">
        <f t="shared" si="10"/>
        <v>9.1374730911225159E-3</v>
      </c>
      <c r="J345" s="7">
        <f t="shared" si="11"/>
        <v>7.8029908114624034E-3</v>
      </c>
    </row>
    <row r="346" spans="2:10">
      <c r="B346" s="5">
        <v>41091</v>
      </c>
      <c r="C346" s="1">
        <v>300</v>
      </c>
      <c r="D346" s="1" t="s">
        <v>13</v>
      </c>
      <c r="E346" s="8">
        <v>8.3581243182307503</v>
      </c>
      <c r="F346" s="9">
        <v>37.433921813964844</v>
      </c>
      <c r="G346" s="9">
        <v>41.440803527832031</v>
      </c>
      <c r="H346" s="9">
        <v>1629.1005859375</v>
      </c>
      <c r="I346" s="7">
        <f t="shared" si="10"/>
        <v>1.4166312403780933E-2</v>
      </c>
      <c r="J346" s="7">
        <f t="shared" si="11"/>
        <v>1.6865241572265627E-2</v>
      </c>
    </row>
    <row r="347" spans="2:10">
      <c r="B347" s="4">
        <v>41233</v>
      </c>
      <c r="C347" s="1" t="s">
        <v>57</v>
      </c>
      <c r="D347" s="1" t="s">
        <v>10</v>
      </c>
      <c r="E347" s="8">
        <v>2.0869615993364286</v>
      </c>
      <c r="F347" s="9">
        <v>21.698598861694336</v>
      </c>
      <c r="G347" s="9">
        <v>48.874172210693359</v>
      </c>
      <c r="H347" s="9">
        <v>40.652904510498047</v>
      </c>
      <c r="I347" s="7">
        <f t="shared" si="10"/>
        <v>3.5372230497227601E-3</v>
      </c>
      <c r="J347" s="7">
        <f t="shared" si="11"/>
        <v>2.0927539403915408E-3</v>
      </c>
    </row>
    <row r="348" spans="2:10">
      <c r="B348" s="4">
        <v>41233</v>
      </c>
      <c r="C348" s="1" t="s">
        <v>9</v>
      </c>
      <c r="D348" s="1" t="s">
        <v>10</v>
      </c>
      <c r="E348" s="8">
        <v>0.85841191488868418</v>
      </c>
      <c r="F348" s="9">
        <v>21.775781631469727</v>
      </c>
      <c r="G348" s="9">
        <v>48.793834686279297</v>
      </c>
      <c r="H348" s="9">
        <v>2.6761412620544434</v>
      </c>
      <c r="I348" s="7">
        <f t="shared" si="10"/>
        <v>1.4549354489638716E-3</v>
      </c>
      <c r="J348" s="7">
        <f t="shared" si="11"/>
        <v>1.8846548680067059E-3</v>
      </c>
    </row>
    <row r="349" spans="2:10">
      <c r="B349" s="4">
        <v>41233</v>
      </c>
      <c r="C349" s="1" t="s">
        <v>175</v>
      </c>
      <c r="D349" s="1" t="s">
        <v>10</v>
      </c>
      <c r="E349" s="8">
        <v>3.6845719250953306</v>
      </c>
      <c r="F349" s="9">
        <v>28.314691543579102</v>
      </c>
      <c r="G349" s="9">
        <v>43.258167266845703</v>
      </c>
      <c r="H349" s="9">
        <v>852.52679443359375</v>
      </c>
      <c r="I349" s="7">
        <f t="shared" si="10"/>
        <v>6.2450371611785264E-3</v>
      </c>
      <c r="J349" s="7">
        <f t="shared" si="11"/>
        <v>9.1866905438232425E-3</v>
      </c>
    </row>
    <row r="350" spans="2:10">
      <c r="B350" s="4">
        <v>41233</v>
      </c>
      <c r="C350" s="1" t="s">
        <v>117</v>
      </c>
      <c r="D350" s="1" t="s">
        <v>10</v>
      </c>
      <c r="E350" s="8">
        <v>2.0804578580572106</v>
      </c>
      <c r="F350" s="9">
        <v>28.433620452880859</v>
      </c>
      <c r="G350" s="9">
        <v>42.50933837890625</v>
      </c>
      <c r="H350" s="9">
        <v>68.408279418945312</v>
      </c>
      <c r="I350" s="7">
        <f t="shared" si="10"/>
        <v>3.5261997594190015E-3</v>
      </c>
      <c r="J350" s="7">
        <f t="shared" si="11"/>
        <v>4.41810129776001E-3</v>
      </c>
    </row>
    <row r="351" spans="2:10">
      <c r="B351" s="4">
        <v>41233</v>
      </c>
      <c r="C351" s="1" t="s">
        <v>239</v>
      </c>
      <c r="D351" s="1" t="s">
        <v>13</v>
      </c>
      <c r="E351" s="8">
        <v>1.6029298924369728</v>
      </c>
      <c r="F351" s="9">
        <v>17.045949935913086</v>
      </c>
      <c r="G351" s="9">
        <v>55.624252319335938</v>
      </c>
      <c r="H351" s="9">
        <v>155.65391540527344</v>
      </c>
      <c r="I351" s="7">
        <f t="shared" si="10"/>
        <v>2.7168303261643607E-3</v>
      </c>
      <c r="J351" s="7">
        <f t="shared" si="11"/>
        <v>1.3088624809265139E-3</v>
      </c>
    </row>
    <row r="352" spans="2:10">
      <c r="B352" s="4">
        <v>41233</v>
      </c>
      <c r="C352" s="1" t="s">
        <v>235</v>
      </c>
      <c r="D352" s="1" t="s">
        <v>13</v>
      </c>
      <c r="E352" s="8">
        <v>1.8135143623353194</v>
      </c>
      <c r="F352" s="9">
        <v>17.02305793762207</v>
      </c>
      <c r="G352" s="9">
        <v>55.618598937988281</v>
      </c>
      <c r="H352" s="9">
        <v>229.23155212402344</v>
      </c>
      <c r="I352" s="7">
        <f t="shared" si="10"/>
        <v>3.0737531565005415E-3</v>
      </c>
      <c r="J352" s="7">
        <f t="shared" si="11"/>
        <v>1.7525679545593266E-3</v>
      </c>
    </row>
    <row r="353" spans="2:10">
      <c r="B353" s="4">
        <v>41233</v>
      </c>
      <c r="C353" s="1" t="s">
        <v>215</v>
      </c>
      <c r="D353" s="1" t="s">
        <v>13</v>
      </c>
      <c r="E353" s="8">
        <v>1.3851263341610183</v>
      </c>
      <c r="F353" s="9">
        <v>17.001375198364258</v>
      </c>
      <c r="G353" s="9">
        <v>55.623874664306641</v>
      </c>
      <c r="H353" s="9">
        <v>49.486797332763672</v>
      </c>
      <c r="I353" s="7">
        <f t="shared" si="10"/>
        <v>2.3476717528152853E-3</v>
      </c>
      <c r="J353" s="7">
        <f t="shared" si="11"/>
        <v>6.4379413112640362E-4</v>
      </c>
    </row>
    <row r="354" spans="2:10">
      <c r="B354" s="4">
        <v>41233</v>
      </c>
      <c r="C354" s="1" t="s">
        <v>175</v>
      </c>
      <c r="D354" s="1" t="s">
        <v>13</v>
      </c>
      <c r="E354" s="8">
        <v>0.26727400078821523</v>
      </c>
      <c r="F354" s="9">
        <v>16.808082580566406</v>
      </c>
      <c r="G354" s="9">
        <v>56.185417175292969</v>
      </c>
      <c r="H354" s="9">
        <v>28.386602401733398</v>
      </c>
      <c r="I354" s="7">
        <f t="shared" si="10"/>
        <v>4.5300678099697498E-4</v>
      </c>
      <c r="J354" s="7">
        <f t="shared" si="11"/>
        <v>4.5259629850387655E-4</v>
      </c>
    </row>
    <row r="355" spans="2:10">
      <c r="B355" s="4">
        <v>41233</v>
      </c>
      <c r="C355" s="1" t="s">
        <v>117</v>
      </c>
      <c r="D355" s="1" t="s">
        <v>13</v>
      </c>
      <c r="E355" s="8">
        <v>0.6285941746685062</v>
      </c>
      <c r="F355" s="9">
        <v>16.734001159667969</v>
      </c>
      <c r="G355" s="9">
        <v>56.341033935546875</v>
      </c>
      <c r="H355" s="9">
        <v>8.1001834869384766</v>
      </c>
      <c r="I355" s="7">
        <f t="shared" si="10"/>
        <v>1.0654138553703495E-3</v>
      </c>
      <c r="J355" s="7">
        <f t="shared" si="11"/>
        <v>3.0453449586868332E-4</v>
      </c>
    </row>
    <row r="356" spans="2:10">
      <c r="B356" s="4">
        <v>41233</v>
      </c>
      <c r="C356" s="1" t="s">
        <v>232</v>
      </c>
      <c r="D356" s="1" t="s">
        <v>13</v>
      </c>
      <c r="E356" s="8">
        <v>4.5914051823264339</v>
      </c>
      <c r="F356" s="9">
        <v>20.360759735107422</v>
      </c>
      <c r="G356" s="9">
        <v>51.674026489257812</v>
      </c>
      <c r="H356" s="9">
        <v>947.80511474609375</v>
      </c>
      <c r="I356" s="7">
        <f t="shared" si="10"/>
        <v>7.7820426819092108E-3</v>
      </c>
      <c r="J356" s="7">
        <f t="shared" si="11"/>
        <v>7.2254884686279303E-3</v>
      </c>
    </row>
    <row r="357" spans="2:10">
      <c r="B357" s="4">
        <v>41233</v>
      </c>
      <c r="C357" s="1" t="s">
        <v>215</v>
      </c>
      <c r="D357" s="1" t="s">
        <v>13</v>
      </c>
      <c r="E357" s="8">
        <v>4.9818160682598966</v>
      </c>
      <c r="F357" s="9">
        <v>20.773288726806641</v>
      </c>
      <c r="G357" s="9">
        <v>50.206272125244141</v>
      </c>
      <c r="H357" s="9">
        <v>1207.6112060546875</v>
      </c>
      <c r="I357" s="7">
        <f t="shared" si="10"/>
        <v>8.4437560478981301E-3</v>
      </c>
      <c r="J357" s="7">
        <f t="shared" si="11"/>
        <v>8.9501090856933599E-3</v>
      </c>
    </row>
    <row r="358" spans="2:10">
      <c r="B358" s="4">
        <v>41233</v>
      </c>
      <c r="C358" s="1" t="s">
        <v>175</v>
      </c>
      <c r="D358" s="1" t="s">
        <v>13</v>
      </c>
      <c r="E358" s="8">
        <v>4.1199293898698928</v>
      </c>
      <c r="F358" s="9">
        <v>21.175205230712891</v>
      </c>
      <c r="G358" s="9">
        <v>48.833724975585938</v>
      </c>
      <c r="H358" s="9">
        <v>781.2166748046875</v>
      </c>
      <c r="I358" s="7">
        <f t="shared" si="10"/>
        <v>6.9829311692710047E-3</v>
      </c>
      <c r="J358" s="7">
        <f t="shared" si="11"/>
        <v>6.4649238903808602E-3</v>
      </c>
    </row>
    <row r="359" spans="2:10">
      <c r="B359" s="4">
        <v>41233</v>
      </c>
      <c r="C359" s="1" t="s">
        <v>117</v>
      </c>
      <c r="D359" s="1" t="s">
        <v>13</v>
      </c>
      <c r="E359" s="8">
        <v>1.2975764672743213</v>
      </c>
      <c r="F359" s="9">
        <v>21.254959106445312</v>
      </c>
      <c r="G359" s="9">
        <v>48.504737854003906</v>
      </c>
      <c r="H359" s="9">
        <v>24.915664672851562</v>
      </c>
      <c r="I359" s="7">
        <f t="shared" si="10"/>
        <v>2.1992821479225786E-3</v>
      </c>
      <c r="J359" s="7">
        <f t="shared" si="11"/>
        <v>1.8543199385070803E-3</v>
      </c>
    </row>
    <row r="360" spans="2:10">
      <c r="B360" s="4">
        <v>41233</v>
      </c>
      <c r="C360" s="1" t="s">
        <v>57</v>
      </c>
      <c r="D360" s="1" t="s">
        <v>13</v>
      </c>
      <c r="E360" s="8">
        <v>0.55989963724604563</v>
      </c>
      <c r="F360" s="9">
        <v>21.427963256835938</v>
      </c>
      <c r="G360" s="9">
        <v>47.884407043457031</v>
      </c>
      <c r="H360" s="9">
        <v>5.0995182991027832</v>
      </c>
      <c r="I360" s="7">
        <f t="shared" si="10"/>
        <v>9.4898243601024691E-4</v>
      </c>
      <c r="J360" s="7">
        <f t="shared" si="11"/>
        <v>1.7882082893610008E-3</v>
      </c>
    </row>
    <row r="361" spans="2:10">
      <c r="B361" s="4">
        <v>41233</v>
      </c>
      <c r="C361" s="1" t="s">
        <v>235</v>
      </c>
      <c r="D361" s="1" t="s">
        <v>13</v>
      </c>
      <c r="E361" s="8">
        <v>4.9427894672964099</v>
      </c>
      <c r="F361" s="9">
        <v>27.225530624389648</v>
      </c>
      <c r="G361" s="9">
        <v>50.109947204589844</v>
      </c>
      <c r="H361" s="9">
        <v>1744.113525390625</v>
      </c>
      <c r="I361" s="7">
        <f t="shared" si="10"/>
        <v>8.3776092666040854E-3</v>
      </c>
      <c r="J361" s="7">
        <f t="shared" si="11"/>
        <v>1.4303585710449221E-2</v>
      </c>
    </row>
    <row r="362" spans="2:10">
      <c r="B362" s="4">
        <v>41233</v>
      </c>
      <c r="C362" s="1" t="s">
        <v>215</v>
      </c>
      <c r="D362" s="1" t="s">
        <v>13</v>
      </c>
      <c r="E362" s="8">
        <v>4.8537917202406904</v>
      </c>
      <c r="F362" s="9">
        <v>27.59381103515625</v>
      </c>
      <c r="G362" s="9">
        <v>48.466640472412109</v>
      </c>
      <c r="H362" s="9">
        <v>965.87286376953125</v>
      </c>
      <c r="I362" s="7">
        <f t="shared" si="10"/>
        <v>8.2267656275265954E-3</v>
      </c>
      <c r="J362" s="7">
        <f t="shared" si="11"/>
        <v>9.650820186157226E-3</v>
      </c>
    </row>
    <row r="363" spans="2:10">
      <c r="B363" s="4">
        <v>41233</v>
      </c>
      <c r="C363" s="1" t="s">
        <v>175</v>
      </c>
      <c r="D363" s="1" t="s">
        <v>13</v>
      </c>
      <c r="E363" s="8">
        <v>4.1394698506696948</v>
      </c>
      <c r="F363" s="9">
        <v>28.148645401000977</v>
      </c>
      <c r="G363" s="9">
        <v>45.964012145996094</v>
      </c>
      <c r="H363" s="9">
        <v>1467.611572265625</v>
      </c>
      <c r="I363" s="7">
        <f t="shared" si="10"/>
        <v>7.0160505943554149E-3</v>
      </c>
      <c r="J363" s="7">
        <f t="shared" si="11"/>
        <v>1.2904025466308595E-2</v>
      </c>
    </row>
    <row r="364" spans="2:10">
      <c r="B364" s="4">
        <v>41233</v>
      </c>
      <c r="C364" s="1" t="s">
        <v>117</v>
      </c>
      <c r="D364" s="1" t="s">
        <v>13</v>
      </c>
      <c r="E364" s="8">
        <v>2.0220375161183823</v>
      </c>
      <c r="F364" s="9">
        <v>28.332569122314453</v>
      </c>
      <c r="G364" s="9">
        <v>44.628761291503906</v>
      </c>
      <c r="H364" s="9">
        <v>630.5067138671875</v>
      </c>
      <c r="I364" s="7">
        <f t="shared" si="10"/>
        <v>3.4271822307091228E-3</v>
      </c>
      <c r="J364" s="7">
        <f t="shared" si="11"/>
        <v>7.8314282751464834E-3</v>
      </c>
    </row>
    <row r="365" spans="2:10">
      <c r="B365" s="4">
        <v>41233</v>
      </c>
      <c r="C365" s="1" t="s">
        <v>57</v>
      </c>
      <c r="D365" s="1" t="s">
        <v>13</v>
      </c>
      <c r="E365" s="8">
        <v>0.31532693212067475</v>
      </c>
      <c r="F365" s="9">
        <v>28.353994369506836</v>
      </c>
      <c r="G365" s="9">
        <v>44.115852355957031</v>
      </c>
      <c r="H365" s="9">
        <v>309.33566284179688</v>
      </c>
      <c r="I365" s="7">
        <f t="shared" si="10"/>
        <v>5.3445242732317764E-4</v>
      </c>
      <c r="J365" s="7">
        <f t="shared" si="11"/>
        <v>5.869505811462403E-3</v>
      </c>
    </row>
    <row r="366" spans="2:10">
      <c r="B366" s="4">
        <v>41281</v>
      </c>
      <c r="C366" s="1">
        <v>150</v>
      </c>
      <c r="D366" s="1" t="s">
        <v>10</v>
      </c>
      <c r="E366" s="8">
        <v>1.4020875039389094</v>
      </c>
      <c r="F366" s="9">
        <v>19.161922454833984</v>
      </c>
      <c r="G366" s="9">
        <v>58.143943786621094</v>
      </c>
      <c r="H366" s="9">
        <v>175.98017883300781</v>
      </c>
      <c r="I366" s="7">
        <f t="shared" si="10"/>
        <v>2.3764194982015415E-3</v>
      </c>
      <c r="J366" s="7">
        <f t="shared" si="11"/>
        <v>2.1105736817932132E-3</v>
      </c>
    </row>
    <row r="367" spans="2:10">
      <c r="B367" s="4">
        <v>41281</v>
      </c>
      <c r="C367" s="1">
        <v>100</v>
      </c>
      <c r="D367" s="1" t="s">
        <v>10</v>
      </c>
      <c r="E367" s="8">
        <v>1.8133138189377227</v>
      </c>
      <c r="F367" s="9">
        <v>19.563732147216797</v>
      </c>
      <c r="G367" s="9">
        <v>54.505519866943359</v>
      </c>
      <c r="H367" s="9">
        <v>35.519340515136719</v>
      </c>
      <c r="I367" s="7">
        <f t="shared" si="10"/>
        <v>3.0734132524368181E-3</v>
      </c>
      <c r="J367" s="7">
        <f t="shared" si="11"/>
        <v>1.3781278444671627E-3</v>
      </c>
    </row>
    <row r="368" spans="2:10">
      <c r="B368" s="4">
        <v>41281</v>
      </c>
      <c r="C368" s="1">
        <v>75</v>
      </c>
      <c r="D368" s="1" t="s">
        <v>10</v>
      </c>
      <c r="E368" s="8">
        <v>0.89977157305349076</v>
      </c>
      <c r="F368" s="9">
        <v>19.742767333984375</v>
      </c>
      <c r="G368" s="9">
        <v>52.554855346679688</v>
      </c>
      <c r="H368" s="9">
        <v>26.402444839477539</v>
      </c>
      <c r="I368" s="7">
        <f t="shared" si="10"/>
        <v>1.5250365644974421E-3</v>
      </c>
      <c r="J368" s="7">
        <f t="shared" si="11"/>
        <v>1.3795325337409969E-3</v>
      </c>
    </row>
    <row r="369" spans="2:10">
      <c r="B369" s="4">
        <v>41281</v>
      </c>
      <c r="C369" s="1">
        <v>250</v>
      </c>
      <c r="D369" s="1" t="s">
        <v>13</v>
      </c>
      <c r="E369" s="8">
        <v>0.11196232059834345</v>
      </c>
      <c r="F369" s="9">
        <v>11.190710067749023</v>
      </c>
      <c r="G369" s="9">
        <v>64.178131103515625</v>
      </c>
      <c r="H369" s="9">
        <v>55.022060394287109</v>
      </c>
      <c r="I369" s="7">
        <f t="shared" si="10"/>
        <v>1.8976664508193807E-4</v>
      </c>
      <c r="J369" s="7">
        <f t="shared" si="11"/>
        <v>-1.1816875481033325E-3</v>
      </c>
    </row>
    <row r="370" spans="2:10">
      <c r="B370" s="4">
        <v>41281</v>
      </c>
      <c r="C370" s="1">
        <v>200</v>
      </c>
      <c r="D370" s="1" t="s">
        <v>13</v>
      </c>
      <c r="E370" s="8">
        <v>0.12700754858788885</v>
      </c>
      <c r="F370" s="9">
        <v>11.434525489807129</v>
      </c>
      <c r="G370" s="9">
        <v>63.138076782226562</v>
      </c>
      <c r="H370" s="9">
        <v>65.157745361328125</v>
      </c>
      <c r="I370" s="7">
        <f t="shared" si="10"/>
        <v>2.1526703150489637E-4</v>
      </c>
      <c r="J370" s="7">
        <f t="shared" si="11"/>
        <v>-1.0415348641967777E-3</v>
      </c>
    </row>
    <row r="371" spans="2:10">
      <c r="B371" s="4">
        <v>41281</v>
      </c>
      <c r="C371" s="1">
        <v>150</v>
      </c>
      <c r="D371" s="1" t="s">
        <v>13</v>
      </c>
      <c r="E371" s="8">
        <v>0.12240851515117769</v>
      </c>
      <c r="F371" s="9">
        <v>11.736928939819336</v>
      </c>
      <c r="G371" s="9">
        <v>61.989791870117188</v>
      </c>
      <c r="H371" s="9">
        <v>51.957141876220703</v>
      </c>
      <c r="I371" s="7">
        <f t="shared" si="10"/>
        <v>2.0747205957826728E-4</v>
      </c>
      <c r="J371" s="7">
        <f t="shared" si="11"/>
        <v>-1.0256854595565796E-3</v>
      </c>
    </row>
    <row r="372" spans="2:10">
      <c r="B372" s="4">
        <v>41281</v>
      </c>
      <c r="C372" s="1">
        <v>100</v>
      </c>
      <c r="D372" s="1" t="s">
        <v>13</v>
      </c>
      <c r="E372" s="8">
        <v>6.8085287888377338E-2</v>
      </c>
      <c r="F372" s="9">
        <v>12.21507453918457</v>
      </c>
      <c r="G372" s="9">
        <v>60.195873260498047</v>
      </c>
      <c r="H372" s="9">
        <v>5.3844475746154785</v>
      </c>
      <c r="I372" s="7">
        <f t="shared" si="10"/>
        <v>1.1539879303114804E-4</v>
      </c>
      <c r="J372" s="7">
        <f t="shared" si="11"/>
        <v>-1.1581694838285455E-3</v>
      </c>
    </row>
    <row r="373" spans="2:10">
      <c r="B373" s="4">
        <v>41281</v>
      </c>
      <c r="C373" s="1">
        <v>250</v>
      </c>
      <c r="D373" s="1" t="s">
        <v>13</v>
      </c>
      <c r="E373" s="8">
        <v>4.5255903793972964E-2</v>
      </c>
      <c r="F373" s="9">
        <v>14.336822509765625</v>
      </c>
      <c r="G373" s="9">
        <v>58.316612243652344</v>
      </c>
      <c r="H373" s="9">
        <v>178.50149536132812</v>
      </c>
      <c r="I373" s="7">
        <f t="shared" si="10"/>
        <v>7.6704921684699932E-5</v>
      </c>
      <c r="J373" s="7">
        <f t="shared" si="11"/>
        <v>5.8199736968994088E-4</v>
      </c>
    </row>
    <row r="374" spans="2:10">
      <c r="B374" s="4">
        <v>41281</v>
      </c>
      <c r="C374" s="1">
        <v>200</v>
      </c>
      <c r="D374" s="1" t="s">
        <v>13</v>
      </c>
      <c r="E374" s="8">
        <v>0.21566942149938911</v>
      </c>
      <c r="F374" s="9">
        <v>14.526540756225586</v>
      </c>
      <c r="G374" s="9">
        <v>57.993091583251953</v>
      </c>
      <c r="H374" s="9">
        <v>340.01242065429688</v>
      </c>
      <c r="I374" s="7">
        <f t="shared" si="10"/>
        <v>3.6554139237184599E-4</v>
      </c>
      <c r="J374" s="7">
        <f t="shared" si="11"/>
        <v>1.6327691806030265E-3</v>
      </c>
    </row>
    <row r="375" spans="2:10">
      <c r="B375" s="4">
        <v>41281</v>
      </c>
      <c r="C375" s="1">
        <v>150</v>
      </c>
      <c r="D375" s="1" t="s">
        <v>13</v>
      </c>
      <c r="E375" s="8">
        <v>0.98099814411043529</v>
      </c>
      <c r="F375" s="9">
        <v>15.141109466552734</v>
      </c>
      <c r="G375" s="9">
        <v>56.448871612548828</v>
      </c>
      <c r="H375" s="9">
        <v>513.98101806640625</v>
      </c>
      <c r="I375" s="7">
        <f t="shared" si="10"/>
        <v>1.6627087188312462E-3</v>
      </c>
      <c r="J375" s="7">
        <f t="shared" si="11"/>
        <v>2.8958586700439451E-3</v>
      </c>
    </row>
    <row r="376" spans="2:10">
      <c r="B376" s="4">
        <v>41281</v>
      </c>
      <c r="C376" s="1">
        <v>100</v>
      </c>
      <c r="D376" s="1" t="s">
        <v>13</v>
      </c>
      <c r="E376" s="8">
        <v>0.1862019207328704</v>
      </c>
      <c r="F376" s="9">
        <v>15.709506034851074</v>
      </c>
      <c r="G376" s="9">
        <v>55.305763244628906</v>
      </c>
      <c r="H376" s="9">
        <v>67.960304260253906</v>
      </c>
      <c r="I376" s="7">
        <f t="shared" si="10"/>
        <v>3.1559647581842439E-4</v>
      </c>
      <c r="J376" s="7">
        <f t="shared" si="11"/>
        <v>3.4363859626770042E-4</v>
      </c>
    </row>
    <row r="377" spans="2:10">
      <c r="B377" s="4">
        <v>41351</v>
      </c>
      <c r="C377" s="1" t="s">
        <v>167</v>
      </c>
      <c r="D377" s="1" t="s">
        <v>13</v>
      </c>
      <c r="E377" s="8">
        <v>0.90200231989469237</v>
      </c>
      <c r="F377" s="9">
        <v>23.771333694458008</v>
      </c>
      <c r="G377" s="9">
        <v>66.579689025878906</v>
      </c>
      <c r="H377" s="9">
        <v>128.4483642578125</v>
      </c>
      <c r="I377" s="7">
        <f t="shared" si="10"/>
        <v>1.5288174913469363E-3</v>
      </c>
      <c r="J377" s="7">
        <f t="shared" si="11"/>
        <v>3.2942152551269522E-3</v>
      </c>
    </row>
    <row r="378" spans="2:10">
      <c r="B378" s="4">
        <v>41351</v>
      </c>
      <c r="C378" s="1" t="s">
        <v>117</v>
      </c>
      <c r="D378" s="1" t="s">
        <v>13</v>
      </c>
      <c r="E378" s="8">
        <v>0.99714436906031223</v>
      </c>
      <c r="F378" s="9">
        <v>24.231910705566406</v>
      </c>
      <c r="G378" s="9">
        <v>64.79400634765625</v>
      </c>
      <c r="H378" s="9">
        <v>101.35545349121094</v>
      </c>
      <c r="I378" s="7">
        <f t="shared" si="10"/>
        <v>1.6900752017971394E-3</v>
      </c>
      <c r="J378" s="7">
        <f t="shared" si="11"/>
        <v>3.275520355682373E-3</v>
      </c>
    </row>
    <row r="379" spans="2:10">
      <c r="B379" s="4">
        <v>41351</v>
      </c>
      <c r="C379" s="1" t="s">
        <v>57</v>
      </c>
      <c r="D379" s="1" t="s">
        <v>13</v>
      </c>
      <c r="E379" s="8">
        <v>1.3602788212392543</v>
      </c>
      <c r="F379" s="9">
        <v>24.52227783203125</v>
      </c>
      <c r="G379" s="9">
        <v>63.79632568359375</v>
      </c>
      <c r="H379" s="9">
        <v>145.954345703125</v>
      </c>
      <c r="I379" s="7">
        <f t="shared" si="10"/>
        <v>2.3055573241343294E-3</v>
      </c>
      <c r="J379" s="7">
        <f t="shared" si="11"/>
        <v>3.6418290454101557E-3</v>
      </c>
    </row>
    <row r="380" spans="2:10">
      <c r="B380" s="4">
        <v>41351</v>
      </c>
      <c r="C380" s="1" t="s">
        <v>9</v>
      </c>
      <c r="D380" s="1" t="s">
        <v>13</v>
      </c>
      <c r="E380" s="8">
        <v>1.4284877730191081</v>
      </c>
      <c r="F380" s="9">
        <v>24.862049102783203</v>
      </c>
      <c r="G380" s="9">
        <v>62.564617156982422</v>
      </c>
      <c r="H380" s="9">
        <v>45.724380493164062</v>
      </c>
      <c r="I380" s="7">
        <f t="shared" si="10"/>
        <v>2.4211657169815395E-3</v>
      </c>
      <c r="J380" s="7">
        <f t="shared" si="11"/>
        <v>3.1361461653137222E-3</v>
      </c>
    </row>
    <row r="381" spans="2:10">
      <c r="B381" s="4">
        <v>41351</v>
      </c>
      <c r="C381" s="1" t="s">
        <v>57</v>
      </c>
      <c r="D381" s="1" t="s">
        <v>13</v>
      </c>
      <c r="E381" s="8">
        <v>2.0963431284467369</v>
      </c>
      <c r="F381" s="9">
        <v>26.080410003662109</v>
      </c>
      <c r="G381" s="9">
        <v>54.663558959960938</v>
      </c>
      <c r="H381" s="9">
        <v>255.43305969238281</v>
      </c>
      <c r="I381" s="7">
        <f t="shared" si="10"/>
        <v>3.5531239465198933E-3</v>
      </c>
      <c r="J381" s="7">
        <f t="shared" si="11"/>
        <v>4.811535857086182E-3</v>
      </c>
    </row>
    <row r="382" spans="2:10">
      <c r="B382" s="4">
        <v>41351</v>
      </c>
      <c r="C382" s="1" t="s">
        <v>9</v>
      </c>
      <c r="D382" s="1" t="s">
        <v>13</v>
      </c>
      <c r="E382" s="8">
        <v>0.46031436337799303</v>
      </c>
      <c r="F382" s="9">
        <v>26.316329956054688</v>
      </c>
      <c r="G382" s="9">
        <v>53.689926147460938</v>
      </c>
      <c r="H382" s="9">
        <v>26.261049270629883</v>
      </c>
      <c r="I382" s="7">
        <f t="shared" si="10"/>
        <v>7.8019383623388649E-4</v>
      </c>
      <c r="J382" s="7">
        <f t="shared" si="11"/>
        <v>3.4822058179664623E-3</v>
      </c>
    </row>
    <row r="383" spans="2:10">
      <c r="B383" s="4">
        <v>41351</v>
      </c>
      <c r="C383" s="1" t="s">
        <v>57</v>
      </c>
      <c r="D383" s="1" t="s">
        <v>13</v>
      </c>
      <c r="E383" s="8">
        <v>3.5566803900316626</v>
      </c>
      <c r="F383" s="9">
        <v>31.236362457275391</v>
      </c>
      <c r="G383" s="9">
        <v>44.858489990234375</v>
      </c>
      <c r="H383" s="9">
        <v>1298.734130859375</v>
      </c>
      <c r="I383" s="7">
        <f t="shared" si="10"/>
        <v>6.0282718475112929E-3</v>
      </c>
      <c r="J383" s="7">
        <f t="shared" si="11"/>
        <v>1.2856876208496092E-2</v>
      </c>
    </row>
    <row r="384" spans="2:10">
      <c r="B384" s="4">
        <v>41351</v>
      </c>
      <c r="C384" s="1" t="s">
        <v>9</v>
      </c>
      <c r="D384" s="1" t="s">
        <v>13</v>
      </c>
      <c r="E384" s="8">
        <v>0.73793656925465068</v>
      </c>
      <c r="F384" s="9">
        <v>31.213083267211914</v>
      </c>
      <c r="G384" s="9">
        <v>42.913711547851562</v>
      </c>
      <c r="H384" s="9">
        <v>23.126768112182617</v>
      </c>
      <c r="I384" s="7">
        <f t="shared" si="10"/>
        <v>1.2507399478892385E-3</v>
      </c>
      <c r="J384" s="7">
        <f t="shared" si="11"/>
        <v>5.0299537340354923E-3</v>
      </c>
    </row>
    <row r="385" spans="2:10">
      <c r="B385" s="4">
        <v>41351</v>
      </c>
      <c r="C385" s="1" t="s">
        <v>9</v>
      </c>
      <c r="D385" s="1" t="s">
        <v>13</v>
      </c>
      <c r="E385" s="8">
        <v>1.268599022081591</v>
      </c>
      <c r="F385" s="9">
        <v>31.024328231811523</v>
      </c>
      <c r="G385" s="9">
        <v>43.172683715820312</v>
      </c>
      <c r="H385" s="9">
        <v>57.991863250732422</v>
      </c>
      <c r="I385" s="7">
        <f t="shared" si="10"/>
        <v>2.1501678340365947E-3</v>
      </c>
      <c r="J385" s="7">
        <f t="shared" si="11"/>
        <v>5.1832751559066775E-3</v>
      </c>
    </row>
    <row r="386" spans="2:10">
      <c r="B386" s="4">
        <v>41424</v>
      </c>
      <c r="C386" s="1" t="s">
        <v>661</v>
      </c>
      <c r="D386" s="1" t="s">
        <v>13</v>
      </c>
      <c r="E386" s="8">
        <v>6.8442656152734171</v>
      </c>
      <c r="F386" s="9">
        <v>30.923900604248047</v>
      </c>
      <c r="G386" s="9">
        <v>58.888641357421875</v>
      </c>
      <c r="H386" s="9">
        <v>1408.8682861328125</v>
      </c>
      <c r="I386" s="7">
        <f t="shared" ref="I386:I396" si="12">(E386/10000)/0.059</f>
        <v>1.1600450195378673E-2</v>
      </c>
      <c r="J386" s="7">
        <f t="shared" si="11"/>
        <v>1.3432010787353517E-2</v>
      </c>
    </row>
    <row r="387" spans="2:10">
      <c r="B387" s="4">
        <v>41424</v>
      </c>
      <c r="C387" s="1" t="s">
        <v>215</v>
      </c>
      <c r="D387" s="1" t="s">
        <v>13</v>
      </c>
      <c r="E387" s="8">
        <v>6.5464301558439946</v>
      </c>
      <c r="F387" s="9">
        <v>31.658988952636719</v>
      </c>
      <c r="G387" s="9">
        <v>56.370536804199219</v>
      </c>
      <c r="H387" s="9">
        <v>721.87347412109375</v>
      </c>
      <c r="I387" s="7">
        <f t="shared" si="12"/>
        <v>1.1095644331938975E-2</v>
      </c>
      <c r="J387" s="7">
        <f t="shared" ref="J387:J396" si="13">(0.00032*F387)+(0.00000613*H387)-0.0051</f>
        <v>9.4559608612060538E-3</v>
      </c>
    </row>
    <row r="388" spans="2:10">
      <c r="B388" s="4">
        <v>41424</v>
      </c>
      <c r="C388" s="1" t="s">
        <v>175</v>
      </c>
      <c r="D388" s="1" t="s">
        <v>13</v>
      </c>
      <c r="E388" s="8">
        <v>3.841615252765596</v>
      </c>
      <c r="F388" s="9">
        <v>32.291996002197266</v>
      </c>
      <c r="G388" s="9">
        <v>54.347507476806641</v>
      </c>
      <c r="H388" s="9">
        <v>596.01568603515625</v>
      </c>
      <c r="I388" s="7">
        <f t="shared" si="12"/>
        <v>6.5112122928230442E-3</v>
      </c>
      <c r="J388" s="7">
        <f t="shared" si="13"/>
        <v>8.8870148760986332E-3</v>
      </c>
    </row>
    <row r="389" spans="2:10">
      <c r="B389" s="4">
        <v>41424</v>
      </c>
      <c r="C389" s="1" t="s">
        <v>117</v>
      </c>
      <c r="D389" s="1" t="s">
        <v>13</v>
      </c>
      <c r="E389" s="8">
        <v>1.3643085882318462</v>
      </c>
      <c r="F389" s="9">
        <v>32.538547515869141</v>
      </c>
      <c r="G389" s="9">
        <v>53.601665496826172</v>
      </c>
      <c r="H389" s="9">
        <v>30.885150909423828</v>
      </c>
      <c r="I389" s="7">
        <f t="shared" si="12"/>
        <v>2.3123874376810953E-3</v>
      </c>
      <c r="J389" s="7">
        <f t="shared" si="13"/>
        <v>5.501661180152894E-3</v>
      </c>
    </row>
    <row r="390" spans="2:10">
      <c r="B390" s="4">
        <v>41424</v>
      </c>
      <c r="C390" s="1" t="s">
        <v>57</v>
      </c>
      <c r="D390" s="1" t="s">
        <v>13</v>
      </c>
      <c r="E390" s="8">
        <v>4.0049540360048459</v>
      </c>
      <c r="F390" s="9">
        <v>32.668373107910156</v>
      </c>
      <c r="G390" s="9">
        <v>53.220172882080078</v>
      </c>
      <c r="H390" s="9">
        <v>7.9376778602600098</v>
      </c>
      <c r="I390" s="7">
        <f t="shared" si="12"/>
        <v>6.7880576881438068E-3</v>
      </c>
      <c r="J390" s="7">
        <f t="shared" si="13"/>
        <v>5.402537359814644E-3</v>
      </c>
    </row>
    <row r="391" spans="2:10">
      <c r="B391" s="4">
        <v>41424</v>
      </c>
      <c r="C391" s="1" t="s">
        <v>215</v>
      </c>
      <c r="D391" s="1" t="s">
        <v>13</v>
      </c>
      <c r="E391" s="8">
        <v>12.735691729601065</v>
      </c>
      <c r="F391" s="9">
        <v>38.334857940673828</v>
      </c>
      <c r="G391" s="9">
        <v>38.440082550048828</v>
      </c>
      <c r="H391" s="9">
        <v>1140.8701171875</v>
      </c>
      <c r="I391" s="7">
        <f t="shared" si="12"/>
        <v>2.1585918185764517E-2</v>
      </c>
      <c r="J391" s="7">
        <f t="shared" si="13"/>
        <v>1.4160688359375E-2</v>
      </c>
    </row>
    <row r="392" spans="2:10">
      <c r="B392" s="4">
        <v>41424</v>
      </c>
      <c r="C392" s="1" t="s">
        <v>175</v>
      </c>
      <c r="D392" s="1" t="s">
        <v>13</v>
      </c>
      <c r="E392" s="8">
        <v>8.3266793435630042</v>
      </c>
      <c r="F392" s="9">
        <v>38.415660858154297</v>
      </c>
      <c r="G392" s="9">
        <v>38.326393127441406</v>
      </c>
      <c r="H392" s="9">
        <v>1419.19482421875</v>
      </c>
      <c r="I392" s="7">
        <f t="shared" si="12"/>
        <v>1.4113015836547465E-2</v>
      </c>
      <c r="J392" s="7">
        <f t="shared" si="13"/>
        <v>1.589267574707031E-2</v>
      </c>
    </row>
    <row r="393" spans="2:10">
      <c r="B393" s="4">
        <v>41424</v>
      </c>
      <c r="C393" s="1" t="s">
        <v>117</v>
      </c>
      <c r="D393" s="1" t="s">
        <v>13</v>
      </c>
      <c r="E393" s="8">
        <v>5.8403418506362756</v>
      </c>
      <c r="F393" s="9">
        <v>38.398277282714844</v>
      </c>
      <c r="G393" s="9">
        <v>38.429767608642578</v>
      </c>
      <c r="H393" s="9">
        <v>539.826904296875</v>
      </c>
      <c r="I393" s="7">
        <f t="shared" si="12"/>
        <v>9.8988844926038589E-3</v>
      </c>
      <c r="J393" s="7">
        <f t="shared" si="13"/>
        <v>1.0496587653808594E-2</v>
      </c>
    </row>
    <row r="394" spans="2:10">
      <c r="B394" s="4">
        <v>41424</v>
      </c>
      <c r="C394" s="1" t="s">
        <v>175</v>
      </c>
      <c r="D394" s="1" t="s">
        <v>13</v>
      </c>
      <c r="E394" s="8">
        <v>12.568426246591708</v>
      </c>
      <c r="F394" s="9">
        <v>35.496303558349609</v>
      </c>
      <c r="G394" s="9">
        <v>51.360820770263672</v>
      </c>
      <c r="H394" s="9">
        <v>1560.764892578125</v>
      </c>
      <c r="I394" s="7">
        <f t="shared" si="12"/>
        <v>2.130241736710459E-2</v>
      </c>
      <c r="J394" s="7">
        <f t="shared" si="13"/>
        <v>1.5826305930175782E-2</v>
      </c>
    </row>
    <row r="395" spans="2:10">
      <c r="B395" s="4">
        <v>41424</v>
      </c>
      <c r="C395" s="1" t="s">
        <v>117</v>
      </c>
      <c r="D395" s="1" t="s">
        <v>13</v>
      </c>
      <c r="E395" s="8">
        <v>3.0847576999079647</v>
      </c>
      <c r="F395" s="9">
        <v>35.992477416992188</v>
      </c>
      <c r="G395" s="9">
        <v>50.036567687988281</v>
      </c>
      <c r="H395" s="9">
        <v>700.3597412109375</v>
      </c>
      <c r="I395" s="7">
        <f t="shared" si="12"/>
        <v>5.2284028811999403E-3</v>
      </c>
      <c r="J395" s="7">
        <f t="shared" si="13"/>
        <v>1.0710797987060549E-2</v>
      </c>
    </row>
    <row r="396" spans="2:10">
      <c r="B396" s="4">
        <v>41424</v>
      </c>
      <c r="C396" s="1" t="s">
        <v>57</v>
      </c>
      <c r="D396" s="1" t="s">
        <v>13</v>
      </c>
      <c r="E396" s="8">
        <v>0.34128120596947054</v>
      </c>
      <c r="F396" s="9">
        <v>36.425209045410156</v>
      </c>
      <c r="G396" s="9">
        <v>48.784420013427734</v>
      </c>
      <c r="H396" s="9">
        <v>74.576408386230469</v>
      </c>
      <c r="I396" s="7">
        <f t="shared" si="12"/>
        <v>5.7844272198215351E-4</v>
      </c>
      <c r="J396" s="7">
        <f t="shared" si="13"/>
        <v>7.0132202779388426E-3</v>
      </c>
    </row>
  </sheetData>
  <sortState ref="B377:H421">
    <sortCondition ref="D377:D421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2"/>
  <sheetViews>
    <sheetView tabSelected="1" workbookViewId="0">
      <pane ySplit="1760"/>
      <selection activeCell="J2" sqref="J2"/>
      <selection pane="bottomLeft" activeCell="J162" sqref="J2:J162"/>
    </sheetView>
  </sheetViews>
  <sheetFormatPr baseColWidth="10" defaultRowHeight="15" x14ac:dyDescent="0"/>
  <cols>
    <col min="6" max="7" width="11" bestFit="1" customWidth="1"/>
    <col min="8" max="8" width="11.8320312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515</v>
      </c>
      <c r="J1" s="1" t="s">
        <v>535</v>
      </c>
    </row>
    <row r="2" spans="1:10">
      <c r="A2" s="1" t="s">
        <v>452</v>
      </c>
      <c r="B2" s="2">
        <v>40738</v>
      </c>
      <c r="C2" s="1" t="s">
        <v>308</v>
      </c>
      <c r="D2" s="1" t="s">
        <v>16</v>
      </c>
      <c r="E2" s="7">
        <v>0.91733705091074913</v>
      </c>
      <c r="F2" s="9">
        <v>34.506702423095703</v>
      </c>
      <c r="G2" s="9">
        <v>45.373565673828125</v>
      </c>
      <c r="H2" s="9">
        <v>30.231134414672852</v>
      </c>
      <c r="I2" s="6">
        <f t="shared" ref="I2:I65" si="0">(E2/10000)/0.022</f>
        <v>4.1697138677761333E-3</v>
      </c>
      <c r="J2" s="6">
        <f>(0.000634*F2)+(0.000011*H2)-0.0076</f>
        <v>1.4609791814804079E-2</v>
      </c>
    </row>
    <row r="3" spans="1:10">
      <c r="A3" s="1" t="s">
        <v>504</v>
      </c>
      <c r="B3" s="2">
        <v>40738</v>
      </c>
      <c r="C3" s="1" t="s">
        <v>308</v>
      </c>
      <c r="D3" s="1" t="s">
        <v>16</v>
      </c>
      <c r="E3" s="7">
        <v>8.359212183845969</v>
      </c>
      <c r="F3" s="9">
        <v>42.103378295898438</v>
      </c>
      <c r="G3" s="9">
        <v>40.996650695800781</v>
      </c>
      <c r="H3" s="9">
        <v>674.311767578125</v>
      </c>
      <c r="I3" s="6">
        <f t="shared" si="0"/>
        <v>3.7996419017481679E-2</v>
      </c>
      <c r="J3" s="6">
        <f t="shared" ref="J3:J66" si="1">(0.000634*F3)+(0.000011*H3)-0.0076</f>
        <v>2.6510971282958987E-2</v>
      </c>
    </row>
    <row r="4" spans="1:10">
      <c r="A4" s="1" t="s">
        <v>451</v>
      </c>
      <c r="B4" s="2">
        <v>40738</v>
      </c>
      <c r="C4" s="1" t="s">
        <v>306</v>
      </c>
      <c r="D4" s="1" t="s">
        <v>16</v>
      </c>
      <c r="E4" s="7">
        <v>12.808402006853921</v>
      </c>
      <c r="F4" s="9">
        <v>34.160316467285156</v>
      </c>
      <c r="G4" s="9">
        <v>45.499904632568359</v>
      </c>
      <c r="H4" s="9">
        <v>1863.1258544921875</v>
      </c>
      <c r="I4" s="6">
        <f t="shared" si="0"/>
        <v>5.8220009122063279E-2</v>
      </c>
      <c r="J4" s="6">
        <f t="shared" si="1"/>
        <v>3.4552025039672848E-2</v>
      </c>
    </row>
    <row r="5" spans="1:10">
      <c r="A5" s="1" t="s">
        <v>503</v>
      </c>
      <c r="B5" s="2">
        <v>40738</v>
      </c>
      <c r="C5" s="1" t="s">
        <v>306</v>
      </c>
      <c r="D5" s="1" t="s">
        <v>16</v>
      </c>
      <c r="E5" s="7">
        <v>13.958707366533007</v>
      </c>
      <c r="F5" s="9">
        <v>42.301761627197266</v>
      </c>
      <c r="G5" s="9">
        <v>40.741573333740234</v>
      </c>
      <c r="H5" s="9">
        <v>1789.221435546875</v>
      </c>
      <c r="I5" s="6">
        <f t="shared" si="0"/>
        <v>6.3448669847877309E-2</v>
      </c>
      <c r="J5" s="6">
        <f t="shared" si="1"/>
        <v>3.8900752662658689E-2</v>
      </c>
    </row>
    <row r="6" spans="1:10">
      <c r="A6" s="1" t="s">
        <v>67</v>
      </c>
      <c r="B6" s="2">
        <v>40875</v>
      </c>
      <c r="C6" s="1" t="s">
        <v>57</v>
      </c>
      <c r="D6" s="1" t="s">
        <v>16</v>
      </c>
      <c r="E6" s="7">
        <v>0.7275807417557647</v>
      </c>
      <c r="F6" s="9">
        <v>18.704675674438477</v>
      </c>
      <c r="G6" s="9">
        <v>52.063106536865234</v>
      </c>
      <c r="H6" s="9">
        <v>85.349334716796875</v>
      </c>
      <c r="I6" s="6">
        <f t="shared" si="0"/>
        <v>3.3071851897989307E-3</v>
      </c>
      <c r="J6" s="6">
        <f t="shared" si="1"/>
        <v>5.1976070594787612E-3</v>
      </c>
    </row>
    <row r="7" spans="1:10">
      <c r="A7" s="1" t="s">
        <v>19</v>
      </c>
      <c r="B7" s="2">
        <v>40875</v>
      </c>
      <c r="C7" s="1" t="s">
        <v>9</v>
      </c>
      <c r="D7" s="1" t="s">
        <v>16</v>
      </c>
      <c r="E7" s="7">
        <v>0.78039225144831481</v>
      </c>
      <c r="F7" s="9">
        <v>18.724863052368164</v>
      </c>
      <c r="G7" s="9">
        <v>52.088596343994141</v>
      </c>
      <c r="H7" s="9">
        <v>32.257923126220703</v>
      </c>
      <c r="I7" s="6">
        <f t="shared" si="0"/>
        <v>3.5472375065832493E-3</v>
      </c>
      <c r="J7" s="6">
        <f t="shared" si="1"/>
        <v>4.6264003295898434E-3</v>
      </c>
    </row>
    <row r="8" spans="1:10">
      <c r="A8" s="1" t="s">
        <v>127</v>
      </c>
      <c r="B8" s="2">
        <v>40875</v>
      </c>
      <c r="C8" s="1" t="s">
        <v>117</v>
      </c>
      <c r="D8" s="1" t="s">
        <v>16</v>
      </c>
      <c r="E8" s="7">
        <v>1.1686147679382437</v>
      </c>
      <c r="F8" s="9">
        <v>18.737943649291992</v>
      </c>
      <c r="G8" s="9">
        <v>51.836593627929688</v>
      </c>
      <c r="H8" s="9">
        <v>111.85569763183594</v>
      </c>
      <c r="I8" s="6">
        <f t="shared" si="0"/>
        <v>5.3118853088101993E-3</v>
      </c>
      <c r="J8" s="6">
        <f t="shared" si="1"/>
        <v>5.5102689476013182E-3</v>
      </c>
    </row>
    <row r="9" spans="1:10">
      <c r="A9" s="1" t="s">
        <v>124</v>
      </c>
      <c r="B9" s="2">
        <v>40875</v>
      </c>
      <c r="C9" s="1" t="s">
        <v>117</v>
      </c>
      <c r="D9" s="1" t="s">
        <v>16</v>
      </c>
      <c r="E9" s="7">
        <v>1.571778590734201</v>
      </c>
      <c r="F9" s="9">
        <v>16.651006698608398</v>
      </c>
      <c r="G9" s="9">
        <v>48.286411285400391</v>
      </c>
      <c r="H9" s="9">
        <v>1027.67724609375</v>
      </c>
      <c r="I9" s="6">
        <f t="shared" si="0"/>
        <v>7.1444481397009143E-3</v>
      </c>
      <c r="J9" s="6">
        <f t="shared" si="1"/>
        <v>1.4261187953948973E-2</v>
      </c>
    </row>
    <row r="10" spans="1:10">
      <c r="A10" s="1" t="s">
        <v>179</v>
      </c>
      <c r="B10" s="2">
        <v>40875</v>
      </c>
      <c r="C10" s="1" t="s">
        <v>175</v>
      </c>
      <c r="D10" s="1" t="s">
        <v>16</v>
      </c>
      <c r="E10" s="7">
        <v>1.6702741214826244</v>
      </c>
      <c r="F10" s="9">
        <v>18.758077621459961</v>
      </c>
      <c r="G10" s="9">
        <v>51.680332183837891</v>
      </c>
      <c r="H10" s="9">
        <v>117.51527404785156</v>
      </c>
      <c r="I10" s="6">
        <f t="shared" si="0"/>
        <v>7.5921550976482937E-3</v>
      </c>
      <c r="J10" s="6">
        <f t="shared" si="1"/>
        <v>5.5852892265319818E-3</v>
      </c>
    </row>
    <row r="11" spans="1:10">
      <c r="A11" s="1" t="s">
        <v>15</v>
      </c>
      <c r="B11" s="2">
        <v>40875</v>
      </c>
      <c r="C11" s="1" t="s">
        <v>9</v>
      </c>
      <c r="D11" s="1" t="s">
        <v>16</v>
      </c>
      <c r="E11" s="7">
        <v>2.0462018152298951</v>
      </c>
      <c r="F11" s="9">
        <v>16.670742034912109</v>
      </c>
      <c r="G11" s="9">
        <v>48.003311157226562</v>
      </c>
      <c r="H11" s="9">
        <v>19.49433708190918</v>
      </c>
      <c r="I11" s="6">
        <f t="shared" si="0"/>
        <v>9.3009173419540698E-3</v>
      </c>
      <c r="J11" s="6">
        <f t="shared" si="1"/>
        <v>3.1836881580352789E-3</v>
      </c>
    </row>
    <row r="12" spans="1:10">
      <c r="A12" s="1" t="s">
        <v>64</v>
      </c>
      <c r="B12" s="2">
        <v>40875</v>
      </c>
      <c r="C12" s="1" t="s">
        <v>57</v>
      </c>
      <c r="D12" s="1" t="s">
        <v>16</v>
      </c>
      <c r="E12" s="7">
        <v>2.3060841751336665</v>
      </c>
      <c r="F12" s="9">
        <v>16.692657470703125</v>
      </c>
      <c r="G12" s="9">
        <v>48.060176849365234</v>
      </c>
      <c r="H12" s="9">
        <v>508.05770874023438</v>
      </c>
      <c r="I12" s="6">
        <f t="shared" si="0"/>
        <v>1.0482200796062121E-2</v>
      </c>
      <c r="J12" s="6">
        <f t="shared" si="1"/>
        <v>8.5717796325683604E-3</v>
      </c>
    </row>
    <row r="13" spans="1:10">
      <c r="A13" s="1" t="s">
        <v>213</v>
      </c>
      <c r="B13" s="2">
        <v>40875</v>
      </c>
      <c r="C13" s="1" t="s">
        <v>212</v>
      </c>
      <c r="D13" s="1" t="s">
        <v>16</v>
      </c>
      <c r="E13" s="7">
        <v>2.7717276497799617</v>
      </c>
      <c r="F13" s="9">
        <v>18.987630844116211</v>
      </c>
      <c r="G13" s="9">
        <v>50.851222991943359</v>
      </c>
      <c r="H13" s="9">
        <v>559.38226318359375</v>
      </c>
      <c r="I13" s="6">
        <f t="shared" si="0"/>
        <v>1.2598762044454372E-2</v>
      </c>
      <c r="J13" s="6">
        <f t="shared" si="1"/>
        <v>1.0591362850189211E-2</v>
      </c>
    </row>
    <row r="14" spans="1:10">
      <c r="A14" s="1" t="s">
        <v>178</v>
      </c>
      <c r="B14" s="2">
        <v>40875</v>
      </c>
      <c r="C14" s="1" t="s">
        <v>175</v>
      </c>
      <c r="D14" s="1" t="s">
        <v>16</v>
      </c>
      <c r="E14" s="7">
        <v>3.600820954973476</v>
      </c>
      <c r="F14" s="9">
        <v>16.493806838989258</v>
      </c>
      <c r="G14" s="9">
        <v>49.174079895019531</v>
      </c>
      <c r="H14" s="9">
        <v>200.07832336425781</v>
      </c>
      <c r="I14" s="6">
        <f t="shared" si="0"/>
        <v>1.6367367977152165E-2</v>
      </c>
      <c r="J14" s="6">
        <f t="shared" si="1"/>
        <v>5.0579350929260266E-3</v>
      </c>
    </row>
    <row r="15" spans="1:10">
      <c r="A15" s="1" t="s">
        <v>29</v>
      </c>
      <c r="B15" s="2">
        <v>40920</v>
      </c>
      <c r="C15" s="1" t="s">
        <v>9</v>
      </c>
      <c r="D15" s="1" t="s">
        <v>16</v>
      </c>
      <c r="E15" s="7">
        <v>0.14597728251790948</v>
      </c>
      <c r="F15" s="9">
        <v>18.120311737060547</v>
      </c>
      <c r="G15" s="9">
        <v>31.120353698730469</v>
      </c>
      <c r="H15" s="9">
        <v>56.105205535888672</v>
      </c>
      <c r="I15" s="6">
        <f t="shared" si="0"/>
        <v>6.6353310235413407E-4</v>
      </c>
      <c r="J15" s="6">
        <f t="shared" si="1"/>
        <v>4.5054349021911621E-3</v>
      </c>
    </row>
    <row r="16" spans="1:10">
      <c r="A16" s="1" t="s">
        <v>24</v>
      </c>
      <c r="B16" s="2">
        <v>40920</v>
      </c>
      <c r="C16" s="1" t="s">
        <v>9</v>
      </c>
      <c r="D16" s="1" t="s">
        <v>16</v>
      </c>
      <c r="E16" s="7">
        <v>1.0524268152887601</v>
      </c>
      <c r="F16" s="9">
        <v>9.3887338638305664</v>
      </c>
      <c r="G16" s="9">
        <v>25.993263244628906</v>
      </c>
      <c r="H16" s="9">
        <v>7.8275976181030273</v>
      </c>
      <c r="I16" s="6">
        <f t="shared" si="0"/>
        <v>4.7837582513125462E-3</v>
      </c>
      <c r="J16" s="6">
        <f t="shared" si="1"/>
        <v>-1.5614391565322875E-3</v>
      </c>
    </row>
    <row r="17" spans="1:10">
      <c r="A17" s="1" t="s">
        <v>135</v>
      </c>
      <c r="B17" s="2">
        <v>40920</v>
      </c>
      <c r="C17" s="1" t="s">
        <v>117</v>
      </c>
      <c r="D17" s="1" t="s">
        <v>16</v>
      </c>
      <c r="E17" s="7">
        <v>1.1355533767593522</v>
      </c>
      <c r="F17" s="9">
        <v>9.9852437973022461</v>
      </c>
      <c r="G17" s="9">
        <v>25.464151382446289</v>
      </c>
      <c r="H17" s="9">
        <v>17.26725959777832</v>
      </c>
      <c r="I17" s="6">
        <f t="shared" si="0"/>
        <v>5.161606257997056E-3</v>
      </c>
      <c r="J17" s="6">
        <f t="shared" si="1"/>
        <v>-1.0794155769348135E-3</v>
      </c>
    </row>
    <row r="18" spans="1:10">
      <c r="A18" s="1" t="s">
        <v>82</v>
      </c>
      <c r="B18" s="2">
        <v>40920</v>
      </c>
      <c r="C18" s="1" t="s">
        <v>57</v>
      </c>
      <c r="D18" s="1" t="s">
        <v>16</v>
      </c>
      <c r="E18" s="7">
        <v>1.3893033111677044</v>
      </c>
      <c r="F18" s="9">
        <v>17.781501770019531</v>
      </c>
      <c r="G18" s="9">
        <v>31.044439315795898</v>
      </c>
      <c r="H18" s="9">
        <v>242.1624755859375</v>
      </c>
      <c r="I18" s="6">
        <f t="shared" si="0"/>
        <v>6.3150150507622939E-3</v>
      </c>
      <c r="J18" s="6">
        <f t="shared" si="1"/>
        <v>6.337259353637696E-3</v>
      </c>
    </row>
    <row r="19" spans="1:10">
      <c r="A19" s="1" t="s">
        <v>186</v>
      </c>
      <c r="B19" s="2">
        <v>40920</v>
      </c>
      <c r="C19" s="1" t="s">
        <v>175</v>
      </c>
      <c r="D19" s="1" t="s">
        <v>16</v>
      </c>
      <c r="E19" s="7">
        <v>1.4087151401076461</v>
      </c>
      <c r="F19" s="9">
        <v>10.187654495239258</v>
      </c>
      <c r="G19" s="9">
        <v>25.44329833984375</v>
      </c>
      <c r="H19" s="9">
        <v>55.888023376464844</v>
      </c>
      <c r="I19" s="6">
        <f t="shared" si="0"/>
        <v>6.4032506368529368E-3</v>
      </c>
      <c r="J19" s="6">
        <f t="shared" si="1"/>
        <v>-5.2625879287719699E-4</v>
      </c>
    </row>
    <row r="20" spans="1:10">
      <c r="A20" s="1" t="s">
        <v>74</v>
      </c>
      <c r="B20" s="2">
        <v>40920</v>
      </c>
      <c r="C20" s="1" t="s">
        <v>57</v>
      </c>
      <c r="D20" s="1" t="s">
        <v>16</v>
      </c>
      <c r="E20" s="7">
        <v>1.8184418799420836</v>
      </c>
      <c r="F20" s="9">
        <v>9.7375946044921875</v>
      </c>
      <c r="G20" s="9">
        <v>25.650516510009766</v>
      </c>
      <c r="H20" s="9">
        <v>12.713068962097168</v>
      </c>
      <c r="I20" s="6">
        <f t="shared" si="0"/>
        <v>8.2656449088276528E-3</v>
      </c>
      <c r="J20" s="6">
        <f t="shared" si="1"/>
        <v>-1.2865212621688844E-3</v>
      </c>
    </row>
    <row r="21" spans="1:10">
      <c r="A21" s="1" t="s">
        <v>81</v>
      </c>
      <c r="B21" s="2">
        <v>40920</v>
      </c>
      <c r="C21" s="1" t="s">
        <v>57</v>
      </c>
      <c r="D21" s="1" t="s">
        <v>16</v>
      </c>
      <c r="E21" s="7">
        <v>2.2595364332475962</v>
      </c>
      <c r="F21" s="9">
        <v>17.297143936157227</v>
      </c>
      <c r="G21" s="9">
        <v>32.453289031982422</v>
      </c>
      <c r="H21" s="9">
        <v>690.1702880859375</v>
      </c>
      <c r="I21" s="6">
        <f t="shared" si="0"/>
        <v>1.0270620151125438E-2</v>
      </c>
      <c r="J21" s="6">
        <f t="shared" si="1"/>
        <v>1.0958262424468995E-2</v>
      </c>
    </row>
    <row r="22" spans="1:10">
      <c r="A22" s="1" t="s">
        <v>28</v>
      </c>
      <c r="B22" s="2">
        <v>40920</v>
      </c>
      <c r="C22" s="1" t="s">
        <v>9</v>
      </c>
      <c r="D22" s="1" t="s">
        <v>16</v>
      </c>
      <c r="E22" s="7">
        <v>2.294123781651761</v>
      </c>
      <c r="F22" s="9">
        <v>17.092060089111328</v>
      </c>
      <c r="G22" s="9">
        <v>32.898651123046875</v>
      </c>
      <c r="H22" s="9">
        <v>55.077415466308594</v>
      </c>
      <c r="I22" s="6">
        <f t="shared" si="0"/>
        <v>1.0427835371144369E-2</v>
      </c>
      <c r="J22" s="6">
        <f t="shared" si="1"/>
        <v>3.842217666625976E-3</v>
      </c>
    </row>
    <row r="23" spans="1:10">
      <c r="A23" s="1" t="s">
        <v>142</v>
      </c>
      <c r="B23" s="2">
        <v>40920</v>
      </c>
      <c r="C23" s="1" t="s">
        <v>117</v>
      </c>
      <c r="D23" s="1" t="s">
        <v>16</v>
      </c>
      <c r="E23" s="7">
        <v>2.6536961656598019</v>
      </c>
      <c r="F23" s="9">
        <v>17.616321563720703</v>
      </c>
      <c r="G23" s="9">
        <v>31.107040405273438</v>
      </c>
      <c r="H23" s="9">
        <v>452.99038696289062</v>
      </c>
      <c r="I23" s="6">
        <f t="shared" si="0"/>
        <v>1.2062255298453645E-2</v>
      </c>
      <c r="J23" s="6">
        <f t="shared" si="1"/>
        <v>8.5516421279907238E-3</v>
      </c>
    </row>
    <row r="24" spans="1:10">
      <c r="A24" s="1" t="s">
        <v>141</v>
      </c>
      <c r="B24" s="2">
        <v>40920</v>
      </c>
      <c r="C24" s="1" t="s">
        <v>117</v>
      </c>
      <c r="D24" s="1" t="s">
        <v>16</v>
      </c>
      <c r="E24" s="7">
        <v>3.1229675424238157</v>
      </c>
      <c r="F24" s="9">
        <v>17.658393859863281</v>
      </c>
      <c r="G24" s="9">
        <v>31.751960754394531</v>
      </c>
      <c r="H24" s="9">
        <v>810.62139892578125</v>
      </c>
      <c r="I24" s="6">
        <f t="shared" si="0"/>
        <v>1.4195307011017344E-2</v>
      </c>
      <c r="J24" s="6">
        <f t="shared" si="1"/>
        <v>1.2512257095336914E-2</v>
      </c>
    </row>
    <row r="25" spans="1:10">
      <c r="A25" s="1" t="s">
        <v>189</v>
      </c>
      <c r="B25" s="2">
        <v>40920</v>
      </c>
      <c r="C25" s="1" t="s">
        <v>175</v>
      </c>
      <c r="D25" s="1" t="s">
        <v>16</v>
      </c>
      <c r="E25" s="7">
        <v>3.3348779471143457</v>
      </c>
      <c r="F25" s="9">
        <v>18.26263427734375</v>
      </c>
      <c r="G25" s="9">
        <v>30.705293655395508</v>
      </c>
      <c r="H25" s="9">
        <v>408.1080322265625</v>
      </c>
      <c r="I25" s="6">
        <f t="shared" si="0"/>
        <v>1.5158536123247026E-2</v>
      </c>
      <c r="J25" s="6">
        <f t="shared" si="1"/>
        <v>8.4676984863281263E-3</v>
      </c>
    </row>
    <row r="26" spans="1:10">
      <c r="A26" s="1" t="s">
        <v>173</v>
      </c>
      <c r="B26" s="2">
        <v>40920</v>
      </c>
      <c r="C26" s="1" t="s">
        <v>167</v>
      </c>
      <c r="D26" s="1" t="s">
        <v>16</v>
      </c>
      <c r="E26" s="7">
        <v>3.7783936676303238</v>
      </c>
      <c r="F26" s="9">
        <v>17.952991485595703</v>
      </c>
      <c r="G26" s="9">
        <v>31.229555130004883</v>
      </c>
      <c r="H26" s="9">
        <v>448.30804443359375</v>
      </c>
      <c r="I26" s="6">
        <f t="shared" si="0"/>
        <v>1.7174516671046927E-2</v>
      </c>
      <c r="J26" s="6">
        <f t="shared" si="1"/>
        <v>8.7135850906372089E-3</v>
      </c>
    </row>
    <row r="27" spans="1:10">
      <c r="A27" s="1" t="s">
        <v>190</v>
      </c>
      <c r="B27" s="2">
        <v>40920</v>
      </c>
      <c r="C27" s="1" t="s">
        <v>175</v>
      </c>
      <c r="D27" s="1" t="s">
        <v>16</v>
      </c>
      <c r="E27" s="7">
        <v>4.0163381195220236</v>
      </c>
      <c r="F27" s="9">
        <v>17.373781204223633</v>
      </c>
      <c r="G27" s="9">
        <v>31.16325569152832</v>
      </c>
      <c r="H27" s="9">
        <v>509.8658447265625</v>
      </c>
      <c r="I27" s="6">
        <f t="shared" si="0"/>
        <v>1.8256082361463744E-2</v>
      </c>
      <c r="J27" s="6">
        <f t="shared" si="1"/>
        <v>9.02350157546997E-3</v>
      </c>
    </row>
    <row r="28" spans="1:10">
      <c r="A28" s="1" t="s">
        <v>35</v>
      </c>
      <c r="B28" s="2">
        <v>40926</v>
      </c>
      <c r="C28" s="1" t="s">
        <v>9</v>
      </c>
      <c r="D28" s="1" t="s">
        <v>16</v>
      </c>
      <c r="E28" s="7">
        <v>0.37051751393468824</v>
      </c>
      <c r="F28" s="9">
        <v>27.783309936523438</v>
      </c>
      <c r="G28" s="9">
        <v>32.506446838378906</v>
      </c>
      <c r="H28" s="9">
        <v>51.551437377929688</v>
      </c>
      <c r="I28" s="6">
        <f t="shared" si="0"/>
        <v>1.6841705178849465E-3</v>
      </c>
      <c r="J28" s="6">
        <f t="shared" si="1"/>
        <v>1.0581684310913088E-2</v>
      </c>
    </row>
    <row r="29" spans="1:10">
      <c r="A29" s="1" t="s">
        <v>33</v>
      </c>
      <c r="B29" s="2">
        <v>40926</v>
      </c>
      <c r="C29" s="1" t="s">
        <v>9</v>
      </c>
      <c r="D29" s="1" t="s">
        <v>16</v>
      </c>
      <c r="E29" s="7">
        <v>0.86593780633293305</v>
      </c>
      <c r="F29" s="9">
        <v>18.140754699707031</v>
      </c>
      <c r="G29" s="9">
        <v>47.859519958496094</v>
      </c>
      <c r="H29" s="9">
        <v>13.41801643371582</v>
      </c>
      <c r="I29" s="6">
        <f t="shared" si="0"/>
        <v>3.9360809378769686E-3</v>
      </c>
      <c r="J29" s="6">
        <f t="shared" si="1"/>
        <v>4.048836660385133E-3</v>
      </c>
    </row>
    <row r="30" spans="1:10">
      <c r="A30" s="1" t="s">
        <v>153</v>
      </c>
      <c r="B30" s="2">
        <v>40926</v>
      </c>
      <c r="C30" s="1" t="s">
        <v>117</v>
      </c>
      <c r="D30" s="1" t="s">
        <v>16</v>
      </c>
      <c r="E30" s="7">
        <v>1.3720375681588108</v>
      </c>
      <c r="F30" s="9">
        <v>27.267168045043945</v>
      </c>
      <c r="G30" s="9">
        <v>33.954238891601562</v>
      </c>
      <c r="H30" s="9">
        <v>1209.5421142578125</v>
      </c>
      <c r="I30" s="6">
        <f t="shared" si="0"/>
        <v>6.2365344007218682E-3</v>
      </c>
      <c r="J30" s="6">
        <f t="shared" si="1"/>
        <v>2.29923477973938E-2</v>
      </c>
    </row>
    <row r="31" spans="1:10">
      <c r="A31" s="1" t="s">
        <v>86</v>
      </c>
      <c r="B31" s="2">
        <v>40926</v>
      </c>
      <c r="C31" s="1" t="s">
        <v>57</v>
      </c>
      <c r="D31" s="1" t="s">
        <v>16</v>
      </c>
      <c r="E31" s="7">
        <v>1.4440887886245115</v>
      </c>
      <c r="F31" s="9">
        <v>18.10554313659668</v>
      </c>
      <c r="G31" s="9">
        <v>48.126567840576172</v>
      </c>
      <c r="H31" s="9">
        <v>34.590896606445312</v>
      </c>
      <c r="I31" s="6">
        <f t="shared" si="0"/>
        <v>6.5640399482932354E-3</v>
      </c>
      <c r="J31" s="6">
        <f t="shared" si="1"/>
        <v>4.2594142112731921E-3</v>
      </c>
    </row>
    <row r="32" spans="1:10">
      <c r="A32" s="1" t="s">
        <v>94</v>
      </c>
      <c r="B32" s="2">
        <v>40926</v>
      </c>
      <c r="C32" s="1" t="s">
        <v>57</v>
      </c>
      <c r="D32" s="1" t="s">
        <v>16</v>
      </c>
      <c r="E32" s="7">
        <v>1.6175170891181578</v>
      </c>
      <c r="F32" s="9">
        <v>27.588186264038086</v>
      </c>
      <c r="G32" s="9">
        <v>33.072513580322266</v>
      </c>
      <c r="H32" s="9">
        <v>1206.7572021484375</v>
      </c>
      <c r="I32" s="6">
        <f t="shared" si="0"/>
        <v>7.3523504050825366E-3</v>
      </c>
      <c r="J32" s="6">
        <f t="shared" si="1"/>
        <v>2.3165239315032959E-2</v>
      </c>
    </row>
    <row r="33" spans="1:10">
      <c r="A33" s="1" t="s">
        <v>146</v>
      </c>
      <c r="B33" s="2">
        <v>40926</v>
      </c>
      <c r="C33" s="1" t="s">
        <v>117</v>
      </c>
      <c r="D33" s="1" t="s">
        <v>16</v>
      </c>
      <c r="E33" s="7">
        <v>1.6947531650645631</v>
      </c>
      <c r="F33" s="9">
        <v>18.348285675048828</v>
      </c>
      <c r="G33" s="9">
        <v>47.621654510498047</v>
      </c>
      <c r="H33" s="9">
        <v>684.4527587890625</v>
      </c>
      <c r="I33" s="6">
        <f t="shared" si="0"/>
        <v>7.7034234775661967E-3</v>
      </c>
      <c r="J33" s="6">
        <f t="shared" si="1"/>
        <v>1.1561793464660644E-2</v>
      </c>
    </row>
    <row r="34" spans="1:10">
      <c r="A34" s="1" t="s">
        <v>34</v>
      </c>
      <c r="B34" s="2">
        <v>40926</v>
      </c>
      <c r="C34" s="1" t="s">
        <v>9</v>
      </c>
      <c r="D34" s="1" t="s">
        <v>16</v>
      </c>
      <c r="E34" s="7">
        <v>2.2871610697994118</v>
      </c>
      <c r="F34" s="9">
        <v>24.635417938232422</v>
      </c>
      <c r="G34" s="9">
        <v>37.678909301757812</v>
      </c>
      <c r="H34" s="9">
        <v>32.456527709960938</v>
      </c>
      <c r="I34" s="6">
        <f t="shared" si="0"/>
        <v>1.0396186680906418E-2</v>
      </c>
      <c r="J34" s="6">
        <f t="shared" si="1"/>
        <v>8.3758767776489253E-3</v>
      </c>
    </row>
    <row r="35" spans="1:10">
      <c r="A35" s="1" t="s">
        <v>200</v>
      </c>
      <c r="B35" s="2">
        <v>40926</v>
      </c>
      <c r="C35" s="1" t="s">
        <v>175</v>
      </c>
      <c r="D35" s="1" t="s">
        <v>16</v>
      </c>
      <c r="E35" s="7">
        <v>2.6309265543678957</v>
      </c>
      <c r="F35" s="9">
        <v>26.894620895385742</v>
      </c>
      <c r="G35" s="9">
        <v>35.110008239746094</v>
      </c>
      <c r="H35" s="9">
        <v>1249.6199951171875</v>
      </c>
      <c r="I35" s="6">
        <f t="shared" si="0"/>
        <v>1.1958757065308617E-2</v>
      </c>
      <c r="J35" s="6">
        <f t="shared" si="1"/>
        <v>2.3197009593963622E-2</v>
      </c>
    </row>
    <row r="36" spans="1:10">
      <c r="A36" s="1" t="s">
        <v>192</v>
      </c>
      <c r="B36" s="2">
        <v>40926</v>
      </c>
      <c r="C36" s="1" t="s">
        <v>175</v>
      </c>
      <c r="D36" s="1" t="s">
        <v>16</v>
      </c>
      <c r="E36" s="7">
        <v>3.0721058486494726</v>
      </c>
      <c r="F36" s="9">
        <v>18.797979354858398</v>
      </c>
      <c r="G36" s="9">
        <v>46.485042572021484</v>
      </c>
      <c r="H36" s="9">
        <v>1182.3682861328125</v>
      </c>
      <c r="I36" s="6">
        <f t="shared" si="0"/>
        <v>1.396411749386124E-2</v>
      </c>
      <c r="J36" s="6">
        <f t="shared" si="1"/>
        <v>1.7323970058441163E-2</v>
      </c>
    </row>
    <row r="37" spans="1:10">
      <c r="A37" s="1" t="s">
        <v>91</v>
      </c>
      <c r="B37" s="2">
        <v>40926</v>
      </c>
      <c r="C37" s="1" t="s">
        <v>57</v>
      </c>
      <c r="D37" s="1" t="s">
        <v>16</v>
      </c>
      <c r="E37" s="7">
        <v>3.7428402940854291</v>
      </c>
      <c r="F37" s="9">
        <v>24.325746536254883</v>
      </c>
      <c r="G37" s="9">
        <v>38.832077026367188</v>
      </c>
      <c r="H37" s="9">
        <v>1379.269775390625</v>
      </c>
      <c r="I37" s="6">
        <f t="shared" si="0"/>
        <v>1.7012910427661041E-2</v>
      </c>
      <c r="J37" s="6">
        <f t="shared" si="1"/>
        <v>2.2994490833282474E-2</v>
      </c>
    </row>
    <row r="38" spans="1:10">
      <c r="A38" s="1" t="s">
        <v>197</v>
      </c>
      <c r="B38" s="2">
        <v>40926</v>
      </c>
      <c r="C38" s="1" t="s">
        <v>175</v>
      </c>
      <c r="D38" s="1" t="s">
        <v>16</v>
      </c>
      <c r="E38" s="7">
        <v>3.8817172119973335</v>
      </c>
      <c r="F38" s="9">
        <v>23.374528884887695</v>
      </c>
      <c r="G38" s="9">
        <v>41.53814697265625</v>
      </c>
      <c r="H38" s="9">
        <v>1465.236083984375</v>
      </c>
      <c r="I38" s="6">
        <f t="shared" si="0"/>
        <v>1.7644169145442427E-2</v>
      </c>
      <c r="J38" s="6">
        <f t="shared" si="1"/>
        <v>2.3337048236846923E-2</v>
      </c>
    </row>
    <row r="39" spans="1:10">
      <c r="A39" s="1" t="s">
        <v>226</v>
      </c>
      <c r="B39" s="2">
        <v>40926</v>
      </c>
      <c r="C39" s="1" t="s">
        <v>215</v>
      </c>
      <c r="D39" s="1" t="s">
        <v>16</v>
      </c>
      <c r="E39" s="7">
        <v>4.1493963058860803</v>
      </c>
      <c r="F39" s="9">
        <v>26.591594696044922</v>
      </c>
      <c r="G39" s="9">
        <v>36.078227996826172</v>
      </c>
      <c r="H39" s="9">
        <v>1005.385498046875</v>
      </c>
      <c r="I39" s="6">
        <f t="shared" si="0"/>
        <v>1.8860892299482186E-2</v>
      </c>
      <c r="J39" s="6">
        <f t="shared" si="1"/>
        <v>2.0318311515808107E-2</v>
      </c>
    </row>
    <row r="40" spans="1:10">
      <c r="A40" s="1" t="s">
        <v>150</v>
      </c>
      <c r="B40" s="2">
        <v>40926</v>
      </c>
      <c r="C40" s="1" t="s">
        <v>117</v>
      </c>
      <c r="D40" s="1" t="s">
        <v>16</v>
      </c>
      <c r="E40" s="7">
        <v>4.6082258525202437</v>
      </c>
      <c r="F40" s="9">
        <v>23.875551223754883</v>
      </c>
      <c r="G40" s="9">
        <v>40.095565795898438</v>
      </c>
      <c r="H40" s="9">
        <v>639.63653564453125</v>
      </c>
      <c r="I40" s="6">
        <f t="shared" si="0"/>
        <v>2.0946481147819291E-2</v>
      </c>
      <c r="J40" s="6">
        <f t="shared" si="1"/>
        <v>1.4573101367950442E-2</v>
      </c>
    </row>
    <row r="41" spans="1:10">
      <c r="A41" s="1" t="s">
        <v>237</v>
      </c>
      <c r="B41" s="2">
        <v>40926</v>
      </c>
      <c r="C41" s="1" t="s">
        <v>235</v>
      </c>
      <c r="D41" s="1" t="s">
        <v>16</v>
      </c>
      <c r="E41" s="7">
        <v>5.6845963159459734</v>
      </c>
      <c r="F41" s="9">
        <v>26.411602020263672</v>
      </c>
      <c r="G41" s="9">
        <v>36.727836608886719</v>
      </c>
      <c r="H41" s="9">
        <v>1600.1485595703125</v>
      </c>
      <c r="I41" s="6">
        <f t="shared" si="0"/>
        <v>2.5839074163390791E-2</v>
      </c>
      <c r="J41" s="6">
        <f t="shared" si="1"/>
        <v>2.6746589836120608E-2</v>
      </c>
    </row>
    <row r="42" spans="1:10">
      <c r="A42" s="1" t="s">
        <v>224</v>
      </c>
      <c r="B42" s="2">
        <v>40926</v>
      </c>
      <c r="C42" s="1" t="s">
        <v>215</v>
      </c>
      <c r="D42" s="1" t="s">
        <v>16</v>
      </c>
      <c r="E42" s="7">
        <v>6.3783452944585264</v>
      </c>
      <c r="F42" s="9">
        <v>22.781782150268555</v>
      </c>
      <c r="G42" s="9">
        <v>43.41925048828125</v>
      </c>
      <c r="H42" s="9">
        <v>1278.109375</v>
      </c>
      <c r="I42" s="6">
        <f t="shared" si="0"/>
        <v>2.899247861117512E-2</v>
      </c>
      <c r="J42" s="6">
        <f t="shared" si="1"/>
        <v>2.0902853008270262E-2</v>
      </c>
    </row>
    <row r="43" spans="1:10">
      <c r="A43" s="1" t="s">
        <v>238</v>
      </c>
      <c r="B43" s="2">
        <v>40926</v>
      </c>
      <c r="C43" s="1" t="s">
        <v>239</v>
      </c>
      <c r="D43" s="1" t="s">
        <v>16</v>
      </c>
      <c r="E43" s="7">
        <v>7.7774561154133606</v>
      </c>
      <c r="F43" s="9">
        <v>26.154041290283203</v>
      </c>
      <c r="G43" s="9">
        <v>37.66156005859375</v>
      </c>
      <c r="H43" s="9">
        <v>1445.350341796875</v>
      </c>
      <c r="I43" s="6">
        <f t="shared" si="0"/>
        <v>3.5352073251878911E-2</v>
      </c>
      <c r="J43" s="6">
        <f t="shared" si="1"/>
        <v>2.4880515937805176E-2</v>
      </c>
    </row>
    <row r="44" spans="1:10">
      <c r="A44" s="1" t="s">
        <v>36</v>
      </c>
      <c r="B44" s="2">
        <v>40977</v>
      </c>
      <c r="C44" s="1" t="s">
        <v>9</v>
      </c>
      <c r="D44" s="1" t="s">
        <v>16</v>
      </c>
      <c r="E44" s="7">
        <v>7.0056050096423919E-2</v>
      </c>
      <c r="F44" s="9">
        <v>18.0887451171875</v>
      </c>
      <c r="G44" s="9">
        <v>42.683986663818359</v>
      </c>
      <c r="H44" s="9">
        <v>5.0331578254699707</v>
      </c>
      <c r="I44" s="6">
        <f t="shared" si="0"/>
        <v>3.1843659134738145E-4</v>
      </c>
      <c r="J44" s="6">
        <f t="shared" si="1"/>
        <v>3.9236291403770456E-3</v>
      </c>
    </row>
    <row r="45" spans="1:10">
      <c r="A45" s="1" t="s">
        <v>105</v>
      </c>
      <c r="B45" s="2">
        <v>40977</v>
      </c>
      <c r="C45" s="1" t="s">
        <v>57</v>
      </c>
      <c r="D45" s="1" t="s">
        <v>16</v>
      </c>
      <c r="E45" s="7">
        <v>0.20548249702925261</v>
      </c>
      <c r="F45" s="9">
        <v>24.229568481445312</v>
      </c>
      <c r="G45" s="9">
        <v>33.451499938964844</v>
      </c>
      <c r="H45" s="9">
        <v>647.0946044921875</v>
      </c>
      <c r="I45" s="6">
        <f t="shared" si="0"/>
        <v>9.3401135013296646E-4</v>
      </c>
      <c r="J45" s="6">
        <f t="shared" si="1"/>
        <v>1.4879587066650393E-2</v>
      </c>
    </row>
    <row r="46" spans="1:10">
      <c r="A46" s="1" t="s">
        <v>96</v>
      </c>
      <c r="B46" s="2">
        <v>40977</v>
      </c>
      <c r="C46" s="1" t="s">
        <v>57</v>
      </c>
      <c r="D46" s="1" t="s">
        <v>16</v>
      </c>
      <c r="E46" s="7">
        <v>0.29802230105724653</v>
      </c>
      <c r="F46" s="9">
        <v>18.069683074951172</v>
      </c>
      <c r="G46" s="9">
        <v>42.924564361572266</v>
      </c>
      <c r="H46" s="9">
        <v>25.127742767333984</v>
      </c>
      <c r="I46" s="6">
        <f t="shared" si="0"/>
        <v>1.3546468229874843E-3</v>
      </c>
      <c r="J46" s="6">
        <f t="shared" si="1"/>
        <v>4.1325842399597178E-3</v>
      </c>
    </row>
    <row r="47" spans="1:10">
      <c r="A47" s="1" t="s">
        <v>155</v>
      </c>
      <c r="B47" s="2">
        <v>40977</v>
      </c>
      <c r="C47" s="1" t="s">
        <v>117</v>
      </c>
      <c r="D47" s="1" t="s">
        <v>16</v>
      </c>
      <c r="E47" s="7">
        <v>0.71709085130237205</v>
      </c>
      <c r="F47" s="9">
        <v>18.033584594726562</v>
      </c>
      <c r="G47" s="9">
        <v>43.212196350097656</v>
      </c>
      <c r="H47" s="9">
        <v>78.801399230957031</v>
      </c>
      <c r="I47" s="6">
        <f t="shared" si="0"/>
        <v>3.2595038695562369E-3</v>
      </c>
      <c r="J47" s="6">
        <f t="shared" si="1"/>
        <v>4.7001080245971686E-3</v>
      </c>
    </row>
    <row r="48" spans="1:10">
      <c r="A48" s="1" t="s">
        <v>161</v>
      </c>
      <c r="B48" s="2">
        <v>40977</v>
      </c>
      <c r="C48" s="1" t="s">
        <v>117</v>
      </c>
      <c r="D48" s="1" t="s">
        <v>16</v>
      </c>
      <c r="E48" s="7">
        <v>0.90471492307240176</v>
      </c>
      <c r="F48" s="9">
        <v>24.373445510864258</v>
      </c>
      <c r="G48" s="9">
        <v>33.630039215087891</v>
      </c>
      <c r="H48" s="9">
        <v>147.44172668457031</v>
      </c>
      <c r="I48" s="6">
        <f t="shared" si="0"/>
        <v>4.1123405594200085E-3</v>
      </c>
      <c r="J48" s="6">
        <f t="shared" si="1"/>
        <v>9.474623447418215E-3</v>
      </c>
    </row>
    <row r="49" spans="1:10">
      <c r="A49" s="1" t="s">
        <v>106</v>
      </c>
      <c r="B49" s="2">
        <v>40977</v>
      </c>
      <c r="C49" s="1" t="s">
        <v>57</v>
      </c>
      <c r="D49" s="1" t="s">
        <v>16</v>
      </c>
      <c r="E49" s="7">
        <v>0.97064567805479596</v>
      </c>
      <c r="F49" s="9">
        <v>28.316867828369141</v>
      </c>
      <c r="G49" s="9">
        <v>32.654758453369141</v>
      </c>
      <c r="H49" s="9">
        <v>1153.574951171875</v>
      </c>
      <c r="I49" s="6">
        <f t="shared" si="0"/>
        <v>4.4120258093399822E-3</v>
      </c>
      <c r="J49" s="6">
        <f t="shared" si="1"/>
        <v>2.3042218666076659E-2</v>
      </c>
    </row>
    <row r="50" spans="1:10">
      <c r="A50" s="1" t="s">
        <v>202</v>
      </c>
      <c r="B50" s="2">
        <v>40977</v>
      </c>
      <c r="C50" s="1" t="s">
        <v>175</v>
      </c>
      <c r="D50" s="1" t="s">
        <v>16</v>
      </c>
      <c r="E50" s="7">
        <v>1.1221657943471137</v>
      </c>
      <c r="F50" s="9">
        <v>17.857904434204102</v>
      </c>
      <c r="G50" s="9">
        <v>44.023792266845703</v>
      </c>
      <c r="H50" s="9">
        <v>98.850006103515625</v>
      </c>
      <c r="I50" s="6">
        <f t="shared" si="0"/>
        <v>5.1007536106686992E-3</v>
      </c>
      <c r="J50" s="6">
        <f t="shared" si="1"/>
        <v>4.8092614784240725E-3</v>
      </c>
    </row>
    <row r="51" spans="1:10">
      <c r="A51" s="1" t="s">
        <v>207</v>
      </c>
      <c r="B51" s="2">
        <v>40977</v>
      </c>
      <c r="C51" s="1" t="s">
        <v>175</v>
      </c>
      <c r="D51" s="1" t="s">
        <v>16</v>
      </c>
      <c r="E51" s="7">
        <v>1.4029304727911858</v>
      </c>
      <c r="F51" s="9">
        <v>24.741907119750977</v>
      </c>
      <c r="G51" s="9">
        <v>33.136692047119141</v>
      </c>
      <c r="H51" s="9">
        <v>1039.63623046875</v>
      </c>
      <c r="I51" s="6">
        <f t="shared" si="0"/>
        <v>6.3769566945053903E-3</v>
      </c>
      <c r="J51" s="6">
        <f t="shared" si="1"/>
        <v>1.952236764907837E-2</v>
      </c>
    </row>
    <row r="52" spans="1:10">
      <c r="A52" s="1" t="s">
        <v>162</v>
      </c>
      <c r="B52" s="2">
        <v>40977</v>
      </c>
      <c r="C52" s="1" t="s">
        <v>117</v>
      </c>
      <c r="D52" s="1" t="s">
        <v>16</v>
      </c>
      <c r="E52" s="7">
        <v>1.7979660789977041</v>
      </c>
      <c r="F52" s="9">
        <v>28.055950164794922</v>
      </c>
      <c r="G52" s="9">
        <v>33.639789581298828</v>
      </c>
      <c r="H52" s="9">
        <v>1425.847412109375</v>
      </c>
      <c r="I52" s="6">
        <f t="shared" si="0"/>
        <v>8.1725730863532013E-3</v>
      </c>
      <c r="J52" s="6">
        <f t="shared" si="1"/>
        <v>2.5871793937683105E-2</v>
      </c>
    </row>
    <row r="53" spans="1:10">
      <c r="A53" s="1" t="s">
        <v>229</v>
      </c>
      <c r="B53" s="2">
        <v>40977</v>
      </c>
      <c r="C53" s="1" t="s">
        <v>215</v>
      </c>
      <c r="D53" s="1" t="s">
        <v>16</v>
      </c>
      <c r="E53" s="7">
        <v>2.367655765258017</v>
      </c>
      <c r="F53" s="9">
        <v>24.991605758666992</v>
      </c>
      <c r="G53" s="9">
        <v>33.106121063232422</v>
      </c>
      <c r="H53" s="9">
        <v>1634.09375</v>
      </c>
      <c r="I53" s="6">
        <f t="shared" si="0"/>
        <v>1.0762071660263715E-2</v>
      </c>
      <c r="J53" s="6">
        <f t="shared" si="1"/>
        <v>2.6219709300994872E-2</v>
      </c>
    </row>
    <row r="54" spans="1:10">
      <c r="A54" s="1" t="s">
        <v>208</v>
      </c>
      <c r="B54" s="2">
        <v>40977</v>
      </c>
      <c r="C54" s="1" t="s">
        <v>175</v>
      </c>
      <c r="D54" s="1" t="s">
        <v>16</v>
      </c>
      <c r="E54" s="7">
        <v>2.523730199219981</v>
      </c>
      <c r="F54" s="9">
        <v>27.601493835449219</v>
      </c>
      <c r="G54" s="9">
        <v>35.012725830078125</v>
      </c>
      <c r="H54" s="9">
        <v>606.95343017578125</v>
      </c>
      <c r="I54" s="6">
        <f t="shared" si="0"/>
        <v>1.1471500905545369E-2</v>
      </c>
      <c r="J54" s="6">
        <f t="shared" si="1"/>
        <v>1.6575834823608398E-2</v>
      </c>
    </row>
    <row r="55" spans="1:10">
      <c r="A55" s="1" t="s">
        <v>273</v>
      </c>
      <c r="B55" s="2">
        <v>41059</v>
      </c>
      <c r="C55" s="1">
        <v>25</v>
      </c>
      <c r="D55" s="1" t="s">
        <v>16</v>
      </c>
      <c r="E55" s="7">
        <v>0.53337997445816276</v>
      </c>
      <c r="F55" s="9">
        <v>35.030696868896484</v>
      </c>
      <c r="G55" s="9">
        <v>25.63654899597168</v>
      </c>
      <c r="H55" s="9">
        <v>6.619682788848877</v>
      </c>
      <c r="I55" s="6">
        <f t="shared" si="0"/>
        <v>2.4244544293552856E-3</v>
      </c>
      <c r="J55" s="6">
        <f t="shared" si="1"/>
        <v>1.4682278325557709E-2</v>
      </c>
    </row>
    <row r="56" spans="1:10">
      <c r="A56" s="1" t="s">
        <v>274</v>
      </c>
      <c r="B56" s="2">
        <v>41059</v>
      </c>
      <c r="C56" s="1">
        <v>25</v>
      </c>
      <c r="D56" s="1" t="s">
        <v>16</v>
      </c>
      <c r="E56" s="7">
        <v>0.57676273923438148</v>
      </c>
      <c r="F56" s="9">
        <v>35.886051177978516</v>
      </c>
      <c r="G56" s="9">
        <v>24.816089630126953</v>
      </c>
      <c r="H56" s="9">
        <v>3.263408899307251</v>
      </c>
      <c r="I56" s="6">
        <f t="shared" si="0"/>
        <v>2.6216488147017339E-3</v>
      </c>
      <c r="J56" s="6">
        <f t="shared" si="1"/>
        <v>1.5187653944730761E-2</v>
      </c>
    </row>
    <row r="57" spans="1:10">
      <c r="A57" s="1" t="s">
        <v>300</v>
      </c>
      <c r="B57" s="2">
        <v>41059</v>
      </c>
      <c r="C57" s="1">
        <v>75</v>
      </c>
      <c r="D57" s="1" t="s">
        <v>16</v>
      </c>
      <c r="E57" s="7">
        <v>0.9258648801519701</v>
      </c>
      <c r="F57" s="9">
        <v>35.823825836181641</v>
      </c>
      <c r="G57" s="9">
        <v>24.912832260131836</v>
      </c>
      <c r="H57" s="9">
        <v>68.108505249023438</v>
      </c>
      <c r="I57" s="6">
        <f t="shared" si="0"/>
        <v>4.2084767279635012E-3</v>
      </c>
      <c r="J57" s="6">
        <f t="shared" si="1"/>
        <v>1.5861499137878418E-2</v>
      </c>
    </row>
    <row r="58" spans="1:10">
      <c r="A58" s="1" t="s">
        <v>290</v>
      </c>
      <c r="B58" s="2">
        <v>41059</v>
      </c>
      <c r="C58" s="1">
        <v>50</v>
      </c>
      <c r="D58" s="1" t="s">
        <v>16</v>
      </c>
      <c r="E58" s="7">
        <v>1.2076251005624974</v>
      </c>
      <c r="F58" s="9">
        <v>35.870586395263672</v>
      </c>
      <c r="G58" s="9">
        <v>24.832941055297852</v>
      </c>
      <c r="H58" s="9">
        <v>6.728480339050293</v>
      </c>
      <c r="I58" s="6">
        <f t="shared" si="0"/>
        <v>5.4892050025568068E-3</v>
      </c>
      <c r="J58" s="6">
        <f t="shared" si="1"/>
        <v>1.521596505832672E-2</v>
      </c>
    </row>
    <row r="59" spans="1:10">
      <c r="A59" s="1" t="s">
        <v>272</v>
      </c>
      <c r="B59" s="2">
        <v>41059</v>
      </c>
      <c r="C59" s="1">
        <v>25</v>
      </c>
      <c r="D59" s="1" t="s">
        <v>16</v>
      </c>
      <c r="E59" s="7">
        <v>1.2836421577124251</v>
      </c>
      <c r="F59" s="9">
        <v>34.041023254394531</v>
      </c>
      <c r="G59" s="9">
        <v>26.25318717956543</v>
      </c>
      <c r="H59" s="9">
        <v>9.8900995254516602</v>
      </c>
      <c r="I59" s="6">
        <f t="shared" si="0"/>
        <v>5.8347370805110236E-3</v>
      </c>
      <c r="J59" s="6">
        <f t="shared" si="1"/>
        <v>1.4090799838066104E-2</v>
      </c>
    </row>
    <row r="60" spans="1:10">
      <c r="A60" s="1" t="s">
        <v>289</v>
      </c>
      <c r="B60" s="2">
        <v>41059</v>
      </c>
      <c r="C60" s="1">
        <v>50</v>
      </c>
      <c r="D60" s="1" t="s">
        <v>16</v>
      </c>
      <c r="E60" s="7">
        <v>1.6436863116625791</v>
      </c>
      <c r="F60" s="9">
        <v>35.067291259765625</v>
      </c>
      <c r="G60" s="9">
        <v>25.706804275512695</v>
      </c>
      <c r="H60" s="9">
        <v>53.698204040527344</v>
      </c>
      <c r="I60" s="6">
        <f t="shared" si="0"/>
        <v>7.4713014166480863E-3</v>
      </c>
      <c r="J60" s="6">
        <f t="shared" si="1"/>
        <v>1.5223342903137208E-2</v>
      </c>
    </row>
    <row r="61" spans="1:10">
      <c r="A61" s="1" t="s">
        <v>252</v>
      </c>
      <c r="B61" s="2">
        <v>41059</v>
      </c>
      <c r="C61" s="1">
        <v>100</v>
      </c>
      <c r="D61" s="1" t="s">
        <v>16</v>
      </c>
      <c r="E61" s="7">
        <v>4.4555281001861902</v>
      </c>
      <c r="F61" s="9">
        <v>35.981388092041016</v>
      </c>
      <c r="G61" s="9">
        <v>24.831544876098633</v>
      </c>
      <c r="H61" s="9">
        <v>1160.65380859375</v>
      </c>
      <c r="I61" s="6">
        <f t="shared" si="0"/>
        <v>2.0252400455391773E-2</v>
      </c>
      <c r="J61" s="6">
        <f t="shared" si="1"/>
        <v>2.7979391944885256E-2</v>
      </c>
    </row>
    <row r="62" spans="1:10">
      <c r="A62" s="1" t="s">
        <v>288</v>
      </c>
      <c r="B62" s="2">
        <v>41059</v>
      </c>
      <c r="C62" s="1">
        <v>50</v>
      </c>
      <c r="D62" s="1" t="s">
        <v>16</v>
      </c>
      <c r="E62" s="7">
        <v>4.6664204723131428</v>
      </c>
      <c r="F62" s="9">
        <v>34.355411529541016</v>
      </c>
      <c r="G62" s="9">
        <v>26.209300994873047</v>
      </c>
      <c r="H62" s="9">
        <v>54.221019744873047</v>
      </c>
      <c r="I62" s="6">
        <f t="shared" si="0"/>
        <v>2.1211002146877923E-2</v>
      </c>
      <c r="J62" s="6">
        <f t="shared" si="1"/>
        <v>1.4777762126922611E-2</v>
      </c>
    </row>
    <row r="63" spans="1:10">
      <c r="A63" s="1" t="s">
        <v>251</v>
      </c>
      <c r="B63" s="2">
        <v>41059</v>
      </c>
      <c r="C63" s="1">
        <v>100</v>
      </c>
      <c r="D63" s="1" t="s">
        <v>16</v>
      </c>
      <c r="E63" s="7">
        <v>6.6933561534742063</v>
      </c>
      <c r="F63" s="9">
        <v>35.766269683837891</v>
      </c>
      <c r="G63" s="9">
        <v>24.958131790161133</v>
      </c>
      <c r="H63" s="9">
        <v>1532.87744140625</v>
      </c>
      <c r="I63" s="6">
        <f t="shared" si="0"/>
        <v>3.0424346152155488E-2</v>
      </c>
      <c r="J63" s="6">
        <f t="shared" si="1"/>
        <v>3.1937466835021973E-2</v>
      </c>
    </row>
    <row r="64" spans="1:10">
      <c r="A64" s="1" t="s">
        <v>299</v>
      </c>
      <c r="B64" s="2">
        <v>41059</v>
      </c>
      <c r="C64" s="1">
        <v>75</v>
      </c>
      <c r="D64" s="1" t="s">
        <v>16</v>
      </c>
      <c r="E64" s="7">
        <v>9.8287378955264444</v>
      </c>
      <c r="F64" s="9">
        <v>35.291156768798828</v>
      </c>
      <c r="G64" s="9">
        <v>25.529541015625</v>
      </c>
      <c r="H64" s="9">
        <v>502.84341430664062</v>
      </c>
      <c r="I64" s="6">
        <f t="shared" si="0"/>
        <v>4.4676081343302018E-2</v>
      </c>
      <c r="J64" s="6">
        <f t="shared" si="1"/>
        <v>2.0305870948791504E-2</v>
      </c>
    </row>
    <row r="65" spans="1:10">
      <c r="A65" s="1" t="s">
        <v>256</v>
      </c>
      <c r="B65" s="2">
        <v>41059</v>
      </c>
      <c r="C65" s="1">
        <v>125</v>
      </c>
      <c r="D65" s="1" t="s">
        <v>16</v>
      </c>
      <c r="E65" s="7">
        <v>13.278300098755963</v>
      </c>
      <c r="F65" s="9">
        <v>36.228744506835938</v>
      </c>
      <c r="G65" s="9">
        <v>24.678932189941406</v>
      </c>
      <c r="H65" s="9">
        <v>1839.3975830078125</v>
      </c>
      <c r="I65" s="6">
        <f t="shared" si="0"/>
        <v>6.0355909539799836E-2</v>
      </c>
      <c r="J65" s="6">
        <f t="shared" si="1"/>
        <v>3.5602397430419923E-2</v>
      </c>
    </row>
    <row r="66" spans="1:10">
      <c r="A66" s="1" t="s">
        <v>298</v>
      </c>
      <c r="B66" s="2">
        <v>41059</v>
      </c>
      <c r="C66" s="1">
        <v>75</v>
      </c>
      <c r="D66" s="1" t="s">
        <v>16</v>
      </c>
      <c r="E66" s="7">
        <v>13.765188285696635</v>
      </c>
      <c r="F66" s="9">
        <v>34.844341278076172</v>
      </c>
      <c r="G66" s="9">
        <v>25.723976135253906</v>
      </c>
      <c r="H66" s="9">
        <v>1760.4267578125</v>
      </c>
      <c r="I66" s="6">
        <f t="shared" ref="I66:I122" si="2">(E66/10000)/0.022</f>
        <v>6.2569037662257423E-2</v>
      </c>
      <c r="J66" s="6">
        <f t="shared" si="1"/>
        <v>3.3856006706237791E-2</v>
      </c>
    </row>
    <row r="67" spans="1:10">
      <c r="A67" s="1" t="s">
        <v>373</v>
      </c>
      <c r="B67" s="2">
        <v>41179</v>
      </c>
      <c r="C67" s="1" t="s">
        <v>57</v>
      </c>
      <c r="D67" s="1" t="s">
        <v>16</v>
      </c>
      <c r="E67" s="7">
        <v>0.40696911808361125</v>
      </c>
      <c r="F67" s="9">
        <v>34.657886505126953</v>
      </c>
      <c r="G67" s="9">
        <v>47.94207763671875</v>
      </c>
      <c r="H67" s="9">
        <v>65.227943420410156</v>
      </c>
      <c r="I67" s="6">
        <f t="shared" si="2"/>
        <v>1.8498596276527786E-3</v>
      </c>
      <c r="J67" s="6">
        <f t="shared" ref="J67:J130" si="3">(0.000634*F67)+(0.000011*H67)-0.0076</f>
        <v>1.5090607421874999E-2</v>
      </c>
    </row>
    <row r="68" spans="1:10">
      <c r="A68" s="1" t="s">
        <v>583</v>
      </c>
      <c r="B68" s="2">
        <v>41179</v>
      </c>
      <c r="C68" s="1" t="s">
        <v>9</v>
      </c>
      <c r="D68" s="1" t="s">
        <v>16</v>
      </c>
      <c r="E68" s="7">
        <v>0.49605055181734958</v>
      </c>
      <c r="F68" s="9">
        <v>33.609390258789062</v>
      </c>
      <c r="G68" s="9">
        <v>50.917961120605469</v>
      </c>
      <c r="H68" s="9">
        <v>44.898918151855469</v>
      </c>
      <c r="I68" s="6">
        <f t="shared" si="2"/>
        <v>2.2547752355334071E-3</v>
      </c>
      <c r="J68" s="6">
        <f t="shared" si="3"/>
        <v>1.4202241523742675E-2</v>
      </c>
    </row>
    <row r="69" spans="1:10">
      <c r="A69" s="1" t="s">
        <v>586</v>
      </c>
      <c r="B69" s="2">
        <v>41179</v>
      </c>
      <c r="C69" s="1" t="s">
        <v>117</v>
      </c>
      <c r="D69" s="1" t="s">
        <v>16</v>
      </c>
      <c r="E69" s="7">
        <v>1.4485207834082034</v>
      </c>
      <c r="F69" s="9">
        <v>34.447711944580078</v>
      </c>
      <c r="G69" s="9">
        <v>48.526626586914062</v>
      </c>
      <c r="H69" s="9">
        <v>112.59941101074219</v>
      </c>
      <c r="I69" s="6">
        <f t="shared" si="2"/>
        <v>6.5841853791281978E-3</v>
      </c>
      <c r="J69" s="6">
        <f t="shared" si="3"/>
        <v>1.5478442893981936E-2</v>
      </c>
    </row>
    <row r="70" spans="1:10">
      <c r="A70" s="1" t="s">
        <v>560</v>
      </c>
      <c r="B70" s="2">
        <v>41179</v>
      </c>
      <c r="C70" s="1" t="s">
        <v>57</v>
      </c>
      <c r="D70" s="1" t="s">
        <v>16</v>
      </c>
      <c r="E70" s="7">
        <v>1.6515736564858878</v>
      </c>
      <c r="F70" s="9">
        <v>29.772071838378906</v>
      </c>
      <c r="G70" s="9">
        <v>49.766746520996094</v>
      </c>
      <c r="H70" s="9">
        <v>6.9323282241821289</v>
      </c>
      <c r="I70" s="6">
        <f t="shared" si="2"/>
        <v>7.5071529840267633E-3</v>
      </c>
      <c r="J70" s="6">
        <f t="shared" si="3"/>
        <v>1.1351749155998233E-2</v>
      </c>
    </row>
    <row r="71" spans="1:10">
      <c r="A71" s="1" t="s">
        <v>569</v>
      </c>
      <c r="B71" s="2">
        <v>41179</v>
      </c>
      <c r="C71" s="1" t="s">
        <v>9</v>
      </c>
      <c r="D71" s="1" t="s">
        <v>16</v>
      </c>
      <c r="E71" s="7">
        <v>2.285235508004035</v>
      </c>
      <c r="F71" s="9">
        <v>29.930320739746094</v>
      </c>
      <c r="G71" s="9">
        <v>51.503631591796875</v>
      </c>
      <c r="H71" s="9">
        <v>8.5443458557128906</v>
      </c>
      <c r="I71" s="6">
        <f t="shared" si="2"/>
        <v>1.0387434127291069E-2</v>
      </c>
      <c r="J71" s="6">
        <f t="shared" si="3"/>
        <v>1.1469811153411866E-2</v>
      </c>
    </row>
    <row r="72" spans="1:10">
      <c r="A72" s="1" t="s">
        <v>568</v>
      </c>
      <c r="B72" s="2">
        <v>41179</v>
      </c>
      <c r="C72" s="1" t="s">
        <v>57</v>
      </c>
      <c r="D72" s="1" t="s">
        <v>16</v>
      </c>
      <c r="E72" s="7">
        <v>2.8108213712626742</v>
      </c>
      <c r="F72" s="9">
        <v>29.937976837158203</v>
      </c>
      <c r="G72" s="9">
        <v>51.430946350097656</v>
      </c>
      <c r="H72" s="9">
        <v>34.867904663085938</v>
      </c>
      <c r="I72" s="6">
        <f t="shared" si="2"/>
        <v>1.2776460778466701E-2</v>
      </c>
      <c r="J72" s="6">
        <f t="shared" si="3"/>
        <v>1.1764224266052246E-2</v>
      </c>
    </row>
    <row r="73" spans="1:10">
      <c r="A73" s="1" t="s">
        <v>559</v>
      </c>
      <c r="B73" s="2">
        <v>41179</v>
      </c>
      <c r="C73" s="1" t="s">
        <v>117</v>
      </c>
      <c r="D73" s="1" t="s">
        <v>16</v>
      </c>
      <c r="E73" s="7">
        <v>3.3457859195680228</v>
      </c>
      <c r="F73" s="9">
        <v>29.7818603515625</v>
      </c>
      <c r="G73" s="9">
        <v>49.72601318359375</v>
      </c>
      <c r="H73" s="9">
        <v>214.57005310058594</v>
      </c>
      <c r="I73" s="6">
        <f t="shared" si="2"/>
        <v>1.5208117816218288E-2</v>
      </c>
      <c r="J73" s="6">
        <f t="shared" si="3"/>
        <v>1.3641970046997073E-2</v>
      </c>
    </row>
    <row r="74" spans="1:10">
      <c r="A74" s="1" t="s">
        <v>584</v>
      </c>
      <c r="B74" s="2">
        <v>41179</v>
      </c>
      <c r="C74" s="1" t="s">
        <v>565</v>
      </c>
      <c r="D74" s="1" t="s">
        <v>16</v>
      </c>
      <c r="E74" s="7">
        <v>3.809406418111553</v>
      </c>
      <c r="F74" s="9">
        <v>33.798332214355469</v>
      </c>
      <c r="G74" s="9">
        <v>50.375286102294922</v>
      </c>
      <c r="H74" s="9">
        <v>1545.18359375</v>
      </c>
      <c r="I74" s="6">
        <f t="shared" si="2"/>
        <v>1.7315483718688879E-2</v>
      </c>
      <c r="J74" s="6">
        <f t="shared" si="3"/>
        <v>3.0825162155151371E-2</v>
      </c>
    </row>
    <row r="75" spans="1:10">
      <c r="A75" s="1" t="s">
        <v>585</v>
      </c>
      <c r="B75" s="2">
        <v>41179</v>
      </c>
      <c r="C75" s="1" t="s">
        <v>175</v>
      </c>
      <c r="D75" s="1" t="s">
        <v>16</v>
      </c>
      <c r="E75" s="7">
        <v>4.2429998968464719</v>
      </c>
      <c r="F75" s="9">
        <v>34.268993377685547</v>
      </c>
      <c r="G75" s="9">
        <v>49.012947082519531</v>
      </c>
      <c r="H75" s="9">
        <v>944.137939453125</v>
      </c>
      <c r="I75" s="6">
        <f t="shared" si="2"/>
        <v>1.9286363167483965E-2</v>
      </c>
      <c r="J75" s="6">
        <f t="shared" si="3"/>
        <v>2.4512059135437015E-2</v>
      </c>
    </row>
    <row r="76" spans="1:10">
      <c r="A76" s="1" t="s">
        <v>580</v>
      </c>
      <c r="B76" s="2">
        <v>41179</v>
      </c>
      <c r="C76" s="1" t="s">
        <v>575</v>
      </c>
      <c r="D76" s="1" t="s">
        <v>16</v>
      </c>
      <c r="E76" s="7">
        <v>4.253944358683702</v>
      </c>
      <c r="F76" s="9">
        <v>32.443046569824219</v>
      </c>
      <c r="G76" s="9">
        <v>53.708744049072266</v>
      </c>
      <c r="H76" s="9">
        <v>1006.4064331054688</v>
      </c>
      <c r="I76" s="6">
        <f t="shared" si="2"/>
        <v>1.9336110721289556E-2</v>
      </c>
      <c r="J76" s="6">
        <f t="shared" si="3"/>
        <v>2.4039362289428715E-2</v>
      </c>
    </row>
    <row r="77" spans="1:10">
      <c r="A77" s="1" t="s">
        <v>582</v>
      </c>
      <c r="B77" s="2">
        <v>41179</v>
      </c>
      <c r="C77" s="1" t="s">
        <v>57</v>
      </c>
      <c r="D77" s="1" t="s">
        <v>16</v>
      </c>
      <c r="E77" s="7">
        <v>4.8249642387185663</v>
      </c>
      <c r="F77" s="9">
        <v>33.585601806640625</v>
      </c>
      <c r="G77" s="9">
        <v>50.893665313720703</v>
      </c>
      <c r="H77" s="9">
        <v>79.544601440429688</v>
      </c>
      <c r="I77" s="6">
        <f t="shared" si="2"/>
        <v>2.1931655630538938E-2</v>
      </c>
      <c r="J77" s="6">
        <f t="shared" si="3"/>
        <v>1.4568262161254883E-2</v>
      </c>
    </row>
    <row r="78" spans="1:10">
      <c r="A78" s="1" t="s">
        <v>567</v>
      </c>
      <c r="B78" s="2">
        <v>41179</v>
      </c>
      <c r="C78" s="1" t="s">
        <v>117</v>
      </c>
      <c r="D78" s="1" t="s">
        <v>16</v>
      </c>
      <c r="E78" s="7">
        <v>5.0186300342722525</v>
      </c>
      <c r="F78" s="9">
        <v>29.844255447387695</v>
      </c>
      <c r="G78" s="9">
        <v>51.674942016601562</v>
      </c>
      <c r="H78" s="9">
        <v>95.0001220703125</v>
      </c>
      <c r="I78" s="6">
        <f t="shared" si="2"/>
        <v>2.2811954701237515E-2</v>
      </c>
      <c r="J78" s="6">
        <f t="shared" si="3"/>
        <v>1.2366259296417239E-2</v>
      </c>
    </row>
    <row r="79" spans="1:10">
      <c r="A79" s="1" t="s">
        <v>557</v>
      </c>
      <c r="B79" s="2">
        <v>41179</v>
      </c>
      <c r="C79" s="1" t="s">
        <v>215</v>
      </c>
      <c r="D79" s="1" t="s">
        <v>16</v>
      </c>
      <c r="E79" s="7">
        <v>5.1313721679932947</v>
      </c>
      <c r="F79" s="9">
        <v>29.396123886108398</v>
      </c>
      <c r="G79" s="9">
        <v>50.905113220214844</v>
      </c>
      <c r="H79" s="9">
        <v>32.224536895751953</v>
      </c>
      <c r="I79" s="6">
        <f t="shared" si="2"/>
        <v>2.3324418945424068E-2</v>
      </c>
      <c r="J79" s="6">
        <f t="shared" si="3"/>
        <v>1.1391612449645996E-2</v>
      </c>
    </row>
    <row r="80" spans="1:10">
      <c r="A80" s="1" t="s">
        <v>566</v>
      </c>
      <c r="B80" s="2">
        <v>41179</v>
      </c>
      <c r="C80" s="1" t="s">
        <v>175</v>
      </c>
      <c r="D80" s="1" t="s">
        <v>16</v>
      </c>
      <c r="E80" s="7">
        <v>5.4000871707771942</v>
      </c>
      <c r="F80" s="9">
        <v>29.616777420043945</v>
      </c>
      <c r="G80" s="9">
        <v>52.314075469970703</v>
      </c>
      <c r="H80" s="9">
        <v>1206.889892578125</v>
      </c>
      <c r="I80" s="6">
        <f t="shared" si="2"/>
        <v>2.4545850776259974E-2</v>
      </c>
      <c r="J80" s="6">
        <f t="shared" si="3"/>
        <v>2.4452825702667238E-2</v>
      </c>
    </row>
    <row r="81" spans="1:10">
      <c r="A81" s="1" t="s">
        <v>558</v>
      </c>
      <c r="B81" s="2">
        <v>41179</v>
      </c>
      <c r="C81" s="1" t="s">
        <v>175</v>
      </c>
      <c r="D81" s="1" t="s">
        <v>16</v>
      </c>
      <c r="E81" s="7">
        <v>5.7787369347591726</v>
      </c>
      <c r="F81" s="9">
        <v>29.691862106323242</v>
      </c>
      <c r="G81" s="9">
        <v>49.979907989501953</v>
      </c>
      <c r="H81" s="9">
        <v>24.534030914306641</v>
      </c>
      <c r="I81" s="6">
        <f t="shared" si="2"/>
        <v>2.6266986067087147E-2</v>
      </c>
      <c r="J81" s="6">
        <f t="shared" si="3"/>
        <v>1.1494514915466311E-2</v>
      </c>
    </row>
    <row r="82" spans="1:10">
      <c r="A82" s="1" t="s">
        <v>564</v>
      </c>
      <c r="B82" s="2">
        <v>41179</v>
      </c>
      <c r="C82" s="1" t="s">
        <v>565</v>
      </c>
      <c r="D82" s="1" t="s">
        <v>16</v>
      </c>
      <c r="E82" s="7">
        <v>6.2094342180411459</v>
      </c>
      <c r="F82" s="9">
        <v>29.411762237548828</v>
      </c>
      <c r="G82" s="9">
        <v>52.911983489990234</v>
      </c>
      <c r="H82" s="9">
        <v>872.40191650390625</v>
      </c>
      <c r="I82" s="6">
        <f t="shared" si="2"/>
        <v>2.822470099109612E-2</v>
      </c>
      <c r="J82" s="6">
        <f t="shared" si="3"/>
        <v>2.0643478340148926E-2</v>
      </c>
    </row>
    <row r="83" spans="1:10">
      <c r="A83" s="1" t="s">
        <v>581</v>
      </c>
      <c r="B83" s="2">
        <v>41179</v>
      </c>
      <c r="C83" s="1" t="s">
        <v>175</v>
      </c>
      <c r="D83" s="1" t="s">
        <v>16</v>
      </c>
      <c r="E83" s="7">
        <v>8.324304069115362</v>
      </c>
      <c r="F83" s="9">
        <v>33.287521362304688</v>
      </c>
      <c r="G83" s="9">
        <v>51.552284240722656</v>
      </c>
      <c r="H83" s="9">
        <v>830.03375244140625</v>
      </c>
      <c r="I83" s="6">
        <f t="shared" si="2"/>
        <v>3.7837745768706195E-2</v>
      </c>
      <c r="J83" s="6">
        <f t="shared" si="3"/>
        <v>2.2634659820556641E-2</v>
      </c>
    </row>
    <row r="84" spans="1:10">
      <c r="A84" s="1" t="s">
        <v>646</v>
      </c>
      <c r="B84" s="2">
        <v>41233</v>
      </c>
      <c r="C84" s="1" t="s">
        <v>57</v>
      </c>
      <c r="D84" s="1" t="s">
        <v>16</v>
      </c>
      <c r="E84" s="7">
        <v>6.1357614585043421E-2</v>
      </c>
      <c r="F84" s="9">
        <v>21.495306015014648</v>
      </c>
      <c r="G84" s="9">
        <v>49.310478210449219</v>
      </c>
      <c r="H84" s="9">
        <v>15.385972023010254</v>
      </c>
      <c r="I84" s="6">
        <f t="shared" si="2"/>
        <v>2.7889824811383376E-4</v>
      </c>
      <c r="J84" s="6">
        <f t="shared" si="3"/>
        <v>6.1972697057723998E-3</v>
      </c>
    </row>
    <row r="85" spans="1:10">
      <c r="A85" s="1" t="s">
        <v>617</v>
      </c>
      <c r="B85" s="2">
        <v>41233</v>
      </c>
      <c r="C85" s="1" t="s">
        <v>117</v>
      </c>
      <c r="D85" s="1" t="s">
        <v>16</v>
      </c>
      <c r="E85" s="7">
        <v>0.15068627952120203</v>
      </c>
      <c r="F85" s="9">
        <v>17.587335586547852</v>
      </c>
      <c r="G85" s="9">
        <v>53.823299407958984</v>
      </c>
      <c r="H85" s="9">
        <v>15.726094245910645</v>
      </c>
      <c r="I85" s="6">
        <f t="shared" si="2"/>
        <v>6.8493763418728205E-4</v>
      </c>
      <c r="J85" s="6">
        <f t="shared" si="3"/>
        <v>3.7233577985763553E-3</v>
      </c>
    </row>
    <row r="86" spans="1:10">
      <c r="A86" s="1" t="s">
        <v>647</v>
      </c>
      <c r="B86" s="2">
        <v>41233</v>
      </c>
      <c r="C86" s="1" t="s">
        <v>9</v>
      </c>
      <c r="D86" s="1" t="s">
        <v>16</v>
      </c>
      <c r="E86" s="7">
        <v>0.82949514655547518</v>
      </c>
      <c r="F86" s="9">
        <v>21.6405029296875</v>
      </c>
      <c r="G86" s="9">
        <v>48.950698852539062</v>
      </c>
      <c r="H86" s="9">
        <v>3.7534990310668945</v>
      </c>
      <c r="I86" s="6">
        <f t="shared" si="2"/>
        <v>3.7704324843430693E-3</v>
      </c>
      <c r="J86" s="6">
        <f t="shared" si="3"/>
        <v>6.1613673467636109E-3</v>
      </c>
    </row>
    <row r="87" spans="1:10">
      <c r="A87" s="1" t="s">
        <v>616</v>
      </c>
      <c r="B87" s="2">
        <v>41233</v>
      </c>
      <c r="C87" s="1" t="s">
        <v>175</v>
      </c>
      <c r="D87" s="1" t="s">
        <v>16</v>
      </c>
      <c r="E87" s="7">
        <v>1.9931394216186464</v>
      </c>
      <c r="F87" s="9">
        <v>17.788427352905273</v>
      </c>
      <c r="G87" s="9">
        <v>53.117588043212891</v>
      </c>
      <c r="H87" s="9">
        <v>123.51262664794922</v>
      </c>
      <c r="I87" s="6">
        <f t="shared" si="2"/>
        <v>9.0597246437211214E-3</v>
      </c>
      <c r="J87" s="6">
        <f t="shared" si="3"/>
        <v>5.0365018348693851E-3</v>
      </c>
    </row>
    <row r="88" spans="1:10">
      <c r="A88" s="1" t="s">
        <v>645</v>
      </c>
      <c r="B88" s="2">
        <v>41233</v>
      </c>
      <c r="C88" s="1" t="s">
        <v>117</v>
      </c>
      <c r="D88" s="1" t="s">
        <v>16</v>
      </c>
      <c r="E88" s="7">
        <v>2.9757990902469307</v>
      </c>
      <c r="F88" s="9">
        <v>21.488395690917969</v>
      </c>
      <c r="G88" s="9">
        <v>49.231143951416016</v>
      </c>
      <c r="H88" s="9">
        <v>37.032951354980469</v>
      </c>
      <c r="I88" s="6">
        <f t="shared" si="2"/>
        <v>1.3526359501122413E-2</v>
      </c>
      <c r="J88" s="6">
        <f t="shared" si="3"/>
        <v>6.431005332946777E-3</v>
      </c>
    </row>
    <row r="89" spans="1:10">
      <c r="A89" s="1" t="s">
        <v>644</v>
      </c>
      <c r="B89" s="2">
        <v>41233</v>
      </c>
      <c r="C89" s="1" t="s">
        <v>175</v>
      </c>
      <c r="D89" s="1" t="s">
        <v>16</v>
      </c>
      <c r="E89" s="7">
        <v>3.3163580504974428</v>
      </c>
      <c r="F89" s="9">
        <v>21.376344680786133</v>
      </c>
      <c r="G89" s="9">
        <v>49.455905914306641</v>
      </c>
      <c r="H89" s="9">
        <v>169.97581481933594</v>
      </c>
      <c r="I89" s="6">
        <f t="shared" si="2"/>
        <v>1.5074354774988379E-2</v>
      </c>
      <c r="J89" s="6">
        <f t="shared" si="3"/>
        <v>7.8223364906311044E-3</v>
      </c>
    </row>
    <row r="90" spans="1:10">
      <c r="B90" s="4">
        <v>41545</v>
      </c>
      <c r="C90" s="1" t="s">
        <v>215</v>
      </c>
      <c r="D90" s="1" t="s">
        <v>16</v>
      </c>
      <c r="E90" s="7">
        <v>5.1313721679932947</v>
      </c>
      <c r="F90" s="9">
        <v>29.396123886108398</v>
      </c>
      <c r="G90" s="9">
        <v>50.905113220214844</v>
      </c>
      <c r="H90" s="9">
        <v>32.224536895751953</v>
      </c>
      <c r="I90" s="6">
        <f t="shared" si="2"/>
        <v>2.3324418945424068E-2</v>
      </c>
      <c r="J90" s="6">
        <f t="shared" si="3"/>
        <v>1.1391612449645996E-2</v>
      </c>
    </row>
    <row r="91" spans="1:10">
      <c r="B91" s="4">
        <v>41545</v>
      </c>
      <c r="C91" s="1" t="s">
        <v>175</v>
      </c>
      <c r="D91" s="1" t="s">
        <v>16</v>
      </c>
      <c r="E91" s="7">
        <v>5.7787369347591726</v>
      </c>
      <c r="F91" s="9">
        <v>29.691862106323242</v>
      </c>
      <c r="G91" s="9">
        <v>49.979907989501953</v>
      </c>
      <c r="H91" s="9">
        <v>24.534030914306641</v>
      </c>
      <c r="I91" s="6">
        <f t="shared" si="2"/>
        <v>2.6266986067087147E-2</v>
      </c>
      <c r="J91" s="6">
        <f t="shared" si="3"/>
        <v>1.1494514915466311E-2</v>
      </c>
    </row>
    <row r="92" spans="1:10">
      <c r="B92" s="4">
        <v>41545</v>
      </c>
      <c r="C92" s="1" t="s">
        <v>117</v>
      </c>
      <c r="D92" s="1" t="s">
        <v>16</v>
      </c>
      <c r="E92" s="7">
        <v>3.3457859195680228</v>
      </c>
      <c r="F92" s="9">
        <v>29.7818603515625</v>
      </c>
      <c r="G92" s="9">
        <v>49.72601318359375</v>
      </c>
      <c r="H92" s="9">
        <v>214.57005310058594</v>
      </c>
      <c r="I92" s="6">
        <f t="shared" si="2"/>
        <v>1.5208117816218288E-2</v>
      </c>
      <c r="J92" s="6">
        <f t="shared" si="3"/>
        <v>1.3641970046997073E-2</v>
      </c>
    </row>
    <row r="93" spans="1:10">
      <c r="B93" s="4">
        <v>41545</v>
      </c>
      <c r="C93" s="1" t="s">
        <v>57</v>
      </c>
      <c r="D93" s="1" t="s">
        <v>16</v>
      </c>
      <c r="E93" s="7">
        <v>1.6515736564858878</v>
      </c>
      <c r="F93" s="9">
        <v>29.772071838378906</v>
      </c>
      <c r="G93" s="9">
        <v>49.766746520996094</v>
      </c>
      <c r="H93" s="9">
        <v>6.9323282241821289</v>
      </c>
      <c r="I93" s="6">
        <f t="shared" si="2"/>
        <v>7.5071529840267633E-3</v>
      </c>
      <c r="J93" s="6">
        <f t="shared" si="3"/>
        <v>1.1351749155998233E-2</v>
      </c>
    </row>
    <row r="94" spans="1:10">
      <c r="B94" s="4">
        <v>41545</v>
      </c>
      <c r="C94" s="1" t="s">
        <v>565</v>
      </c>
      <c r="D94" s="1" t="s">
        <v>16</v>
      </c>
      <c r="E94" s="7">
        <v>6.2094342180411459</v>
      </c>
      <c r="F94" s="9">
        <v>29.411762237548828</v>
      </c>
      <c r="G94" s="9">
        <v>52.911983489990234</v>
      </c>
      <c r="H94" s="9">
        <v>872.40191650390625</v>
      </c>
      <c r="I94" s="6">
        <f t="shared" si="2"/>
        <v>2.822470099109612E-2</v>
      </c>
      <c r="J94" s="6">
        <f t="shared" si="3"/>
        <v>2.0643478340148926E-2</v>
      </c>
    </row>
    <row r="95" spans="1:10">
      <c r="B95" s="4">
        <v>41545</v>
      </c>
      <c r="C95" s="1" t="s">
        <v>175</v>
      </c>
      <c r="D95" s="1" t="s">
        <v>16</v>
      </c>
      <c r="E95" s="7">
        <v>5.4000871707771942</v>
      </c>
      <c r="F95" s="9">
        <v>29.616777420043945</v>
      </c>
      <c r="G95" s="9">
        <v>52.314075469970703</v>
      </c>
      <c r="H95" s="9">
        <v>1206.889892578125</v>
      </c>
      <c r="I95" s="6">
        <f t="shared" si="2"/>
        <v>2.4545850776259974E-2</v>
      </c>
      <c r="J95" s="6">
        <f t="shared" si="3"/>
        <v>2.4452825702667238E-2</v>
      </c>
    </row>
    <row r="96" spans="1:10">
      <c r="B96" s="4">
        <v>41545</v>
      </c>
      <c r="C96" s="1" t="s">
        <v>117</v>
      </c>
      <c r="D96" s="1" t="s">
        <v>16</v>
      </c>
      <c r="E96" s="7">
        <v>5.0186300342722525</v>
      </c>
      <c r="F96" s="9">
        <v>29.844255447387695</v>
      </c>
      <c r="G96" s="9">
        <v>51.674942016601562</v>
      </c>
      <c r="H96" s="9">
        <v>95.0001220703125</v>
      </c>
      <c r="I96" s="6">
        <f t="shared" si="2"/>
        <v>2.2811954701237515E-2</v>
      </c>
      <c r="J96" s="6">
        <f t="shared" si="3"/>
        <v>1.2366259296417239E-2</v>
      </c>
    </row>
    <row r="97" spans="2:10">
      <c r="B97" s="4">
        <v>41545</v>
      </c>
      <c r="C97" s="1" t="s">
        <v>57</v>
      </c>
      <c r="D97" s="1" t="s">
        <v>16</v>
      </c>
      <c r="E97" s="7">
        <v>2.8108213712626742</v>
      </c>
      <c r="F97" s="9">
        <v>29.937976837158203</v>
      </c>
      <c r="G97" s="9">
        <v>51.430946350097656</v>
      </c>
      <c r="H97" s="9">
        <v>34.867904663085938</v>
      </c>
      <c r="I97" s="6">
        <f t="shared" si="2"/>
        <v>1.2776460778466701E-2</v>
      </c>
      <c r="J97" s="6">
        <f t="shared" si="3"/>
        <v>1.1764224266052246E-2</v>
      </c>
    </row>
    <row r="98" spans="2:10">
      <c r="B98" s="4">
        <v>41545</v>
      </c>
      <c r="C98" s="1" t="s">
        <v>9</v>
      </c>
      <c r="D98" s="1" t="s">
        <v>16</v>
      </c>
      <c r="E98" s="7">
        <v>2.285235508004035</v>
      </c>
      <c r="F98" s="9">
        <v>29.930320739746094</v>
      </c>
      <c r="G98" s="9">
        <v>51.503631591796875</v>
      </c>
      <c r="H98" s="9">
        <v>8.5443458557128906</v>
      </c>
      <c r="I98" s="6">
        <f t="shared" si="2"/>
        <v>1.0387434127291069E-2</v>
      </c>
      <c r="J98" s="6">
        <f t="shared" si="3"/>
        <v>1.1469811153411866E-2</v>
      </c>
    </row>
    <row r="99" spans="2:10">
      <c r="B99" s="4">
        <v>41545</v>
      </c>
      <c r="C99" s="1" t="s">
        <v>575</v>
      </c>
      <c r="D99" s="1" t="s">
        <v>16</v>
      </c>
      <c r="E99" s="7">
        <v>4.253944358683702</v>
      </c>
      <c r="F99" s="9">
        <v>32.443046569824219</v>
      </c>
      <c r="G99" s="9">
        <v>53.708744049072266</v>
      </c>
      <c r="H99" s="9">
        <v>1006.4064331054688</v>
      </c>
      <c r="I99" s="6">
        <f t="shared" si="2"/>
        <v>1.9336110721289556E-2</v>
      </c>
      <c r="J99" s="6">
        <f t="shared" si="3"/>
        <v>2.4039362289428715E-2</v>
      </c>
    </row>
    <row r="100" spans="2:10">
      <c r="B100" s="4">
        <v>41545</v>
      </c>
      <c r="C100" s="1" t="s">
        <v>175</v>
      </c>
      <c r="D100" s="1" t="s">
        <v>16</v>
      </c>
      <c r="E100" s="7">
        <v>8.324304069115362</v>
      </c>
      <c r="F100" s="9">
        <v>33.287521362304688</v>
      </c>
      <c r="G100" s="9">
        <v>51.552284240722656</v>
      </c>
      <c r="H100" s="9">
        <v>830.03375244140625</v>
      </c>
      <c r="I100" s="6">
        <f t="shared" si="2"/>
        <v>3.7837745768706195E-2</v>
      </c>
      <c r="J100" s="6">
        <f t="shared" si="3"/>
        <v>2.2634659820556641E-2</v>
      </c>
    </row>
    <row r="101" spans="2:10">
      <c r="B101" s="4">
        <v>41545</v>
      </c>
      <c r="C101" s="1" t="s">
        <v>57</v>
      </c>
      <c r="D101" s="1" t="s">
        <v>16</v>
      </c>
      <c r="E101" s="7">
        <v>4.8249642387185663</v>
      </c>
      <c r="F101" s="9">
        <v>33.585601806640625</v>
      </c>
      <c r="G101" s="9">
        <v>50.893665313720703</v>
      </c>
      <c r="H101" s="9">
        <v>79.544601440429688</v>
      </c>
      <c r="I101" s="6">
        <f t="shared" si="2"/>
        <v>2.1931655630538938E-2</v>
      </c>
      <c r="J101" s="6">
        <f t="shared" si="3"/>
        <v>1.4568262161254883E-2</v>
      </c>
    </row>
    <row r="102" spans="2:10">
      <c r="B102" s="4">
        <v>41545</v>
      </c>
      <c r="C102" s="1" t="s">
        <v>9</v>
      </c>
      <c r="D102" s="1" t="s">
        <v>16</v>
      </c>
      <c r="E102" s="7">
        <v>0.49605055181734958</v>
      </c>
      <c r="F102" s="9">
        <v>33.609390258789062</v>
      </c>
      <c r="G102" s="9">
        <v>50.917961120605469</v>
      </c>
      <c r="H102" s="9">
        <v>44.898918151855469</v>
      </c>
      <c r="I102" s="6">
        <f t="shared" si="2"/>
        <v>2.2547752355334071E-3</v>
      </c>
      <c r="J102" s="6">
        <f t="shared" si="3"/>
        <v>1.4202241523742675E-2</v>
      </c>
    </row>
    <row r="103" spans="2:10">
      <c r="B103" s="4">
        <v>41545</v>
      </c>
      <c r="C103" s="1" t="s">
        <v>565</v>
      </c>
      <c r="D103" s="1" t="s">
        <v>16</v>
      </c>
      <c r="E103" s="7">
        <v>3.809406418111553</v>
      </c>
      <c r="F103" s="9">
        <v>33.798332214355469</v>
      </c>
      <c r="G103" s="9">
        <v>50.375286102294922</v>
      </c>
      <c r="H103" s="9">
        <v>1545.18359375</v>
      </c>
      <c r="I103" s="6">
        <f t="shared" si="2"/>
        <v>1.7315483718688879E-2</v>
      </c>
      <c r="J103" s="6">
        <f t="shared" si="3"/>
        <v>3.0825162155151371E-2</v>
      </c>
    </row>
    <row r="104" spans="2:10">
      <c r="B104" s="4">
        <v>41545</v>
      </c>
      <c r="C104" s="1" t="s">
        <v>175</v>
      </c>
      <c r="D104" s="1" t="s">
        <v>16</v>
      </c>
      <c r="E104" s="7">
        <v>4.2429998968464719</v>
      </c>
      <c r="F104" s="9">
        <v>34.268993377685547</v>
      </c>
      <c r="G104" s="9">
        <v>49.012947082519531</v>
      </c>
      <c r="H104" s="9">
        <v>944.137939453125</v>
      </c>
      <c r="I104" s="6">
        <f t="shared" si="2"/>
        <v>1.9286363167483965E-2</v>
      </c>
      <c r="J104" s="6">
        <f t="shared" si="3"/>
        <v>2.4512059135437015E-2</v>
      </c>
    </row>
    <row r="105" spans="2:10">
      <c r="B105" s="4">
        <v>41545</v>
      </c>
      <c r="C105" s="1" t="s">
        <v>117</v>
      </c>
      <c r="D105" s="1" t="s">
        <v>16</v>
      </c>
      <c r="E105" s="7">
        <v>1.4485207834082034</v>
      </c>
      <c r="F105" s="9">
        <v>34.447711944580078</v>
      </c>
      <c r="G105" s="9">
        <v>48.526626586914062</v>
      </c>
      <c r="H105" s="9">
        <v>112.59941101074219</v>
      </c>
      <c r="I105" s="6">
        <f t="shared" si="2"/>
        <v>6.5841853791281978E-3</v>
      </c>
      <c r="J105" s="6">
        <f t="shared" si="3"/>
        <v>1.5478442893981936E-2</v>
      </c>
    </row>
    <row r="106" spans="2:10">
      <c r="B106" s="4">
        <v>41545</v>
      </c>
      <c r="C106" s="1" t="s">
        <v>57</v>
      </c>
      <c r="D106" s="1" t="s">
        <v>16</v>
      </c>
      <c r="E106" s="7">
        <v>0.40696911808361125</v>
      </c>
      <c r="F106" s="9">
        <v>34.657886505126953</v>
      </c>
      <c r="G106" s="9">
        <v>47.94207763671875</v>
      </c>
      <c r="H106" s="9">
        <v>65.227943420410156</v>
      </c>
      <c r="I106" s="6">
        <f t="shared" si="2"/>
        <v>1.8498596276527786E-3</v>
      </c>
      <c r="J106" s="6">
        <f t="shared" si="3"/>
        <v>1.5090607421874999E-2</v>
      </c>
    </row>
    <row r="107" spans="2:10">
      <c r="B107" s="5">
        <v>41091</v>
      </c>
      <c r="C107" s="1">
        <v>200</v>
      </c>
      <c r="D107" s="1" t="s">
        <v>16</v>
      </c>
      <c r="E107" s="7">
        <v>17.438510136691875</v>
      </c>
      <c r="F107" s="9">
        <v>34.622241973876953</v>
      </c>
      <c r="G107" s="9">
        <v>37.861713409423828</v>
      </c>
      <c r="H107" s="9">
        <v>216.92694091796875</v>
      </c>
      <c r="I107" s="6">
        <f t="shared" si="2"/>
        <v>7.9265955166781255E-2</v>
      </c>
      <c r="J107" s="6">
        <f t="shared" si="3"/>
        <v>1.6736697761535645E-2</v>
      </c>
    </row>
    <row r="108" spans="2:10">
      <c r="B108" s="5">
        <v>41091</v>
      </c>
      <c r="C108" s="1">
        <v>150</v>
      </c>
      <c r="D108" s="1" t="s">
        <v>16</v>
      </c>
      <c r="E108" s="7">
        <v>7.242187587297245</v>
      </c>
      <c r="F108" s="9">
        <v>34.819526672363281</v>
      </c>
      <c r="G108" s="9">
        <v>38.287094116210938</v>
      </c>
      <c r="H108" s="9">
        <v>1030.9881591796875</v>
      </c>
      <c r="I108" s="6">
        <f t="shared" si="2"/>
        <v>3.291903448771475E-2</v>
      </c>
      <c r="J108" s="6">
        <f t="shared" si="3"/>
        <v>2.5816449661254886E-2</v>
      </c>
    </row>
    <row r="109" spans="2:10">
      <c r="B109" s="5">
        <v>41091</v>
      </c>
      <c r="C109" s="1">
        <v>100</v>
      </c>
      <c r="D109" s="1" t="s">
        <v>16</v>
      </c>
      <c r="E109" s="7">
        <v>2.8811058220469321</v>
      </c>
      <c r="F109" s="9">
        <v>34.931209564208984</v>
      </c>
      <c r="G109" s="9">
        <v>38.351810455322266</v>
      </c>
      <c r="H109" s="9">
        <v>6.0579977035522461</v>
      </c>
      <c r="I109" s="6">
        <f t="shared" si="2"/>
        <v>1.3095935554758784E-2</v>
      </c>
      <c r="J109" s="6">
        <f t="shared" si="3"/>
        <v>1.4613024838447574E-2</v>
      </c>
    </row>
    <row r="110" spans="2:10">
      <c r="B110" s="5">
        <v>41091</v>
      </c>
      <c r="C110" s="1">
        <v>50</v>
      </c>
      <c r="D110" s="1" t="s">
        <v>16</v>
      </c>
      <c r="E110" s="7">
        <v>0.9969709310118039</v>
      </c>
      <c r="F110" s="9">
        <v>35.024459838867188</v>
      </c>
      <c r="G110" s="9">
        <v>38.621971130371094</v>
      </c>
      <c r="H110" s="9">
        <v>5.1328945159912109</v>
      </c>
      <c r="I110" s="6">
        <f t="shared" si="2"/>
        <v>4.531686050053654E-3</v>
      </c>
      <c r="J110" s="6">
        <f t="shared" si="3"/>
        <v>1.4661969377517702E-2</v>
      </c>
    </row>
    <row r="111" spans="2:10">
      <c r="B111" s="5">
        <v>41091</v>
      </c>
      <c r="C111" s="1">
        <v>50</v>
      </c>
      <c r="D111" s="1" t="s">
        <v>16</v>
      </c>
      <c r="E111" s="7">
        <v>0.23580900165925037</v>
      </c>
      <c r="F111" s="9">
        <v>36.535697937011719</v>
      </c>
      <c r="G111" s="9">
        <v>40.567169189453125</v>
      </c>
      <c r="H111" s="9">
        <v>983.056396484375</v>
      </c>
      <c r="I111" s="6">
        <f t="shared" si="2"/>
        <v>1.0718590984511382E-3</v>
      </c>
      <c r="J111" s="6">
        <f t="shared" si="3"/>
        <v>2.6377252853393558E-2</v>
      </c>
    </row>
    <row r="112" spans="2:10">
      <c r="B112" s="5">
        <v>41091</v>
      </c>
      <c r="C112" s="1">
        <v>100</v>
      </c>
      <c r="D112" s="1" t="s">
        <v>16</v>
      </c>
      <c r="E112" s="7">
        <v>1.815787143086488</v>
      </c>
      <c r="F112" s="9">
        <v>36.497592926025391</v>
      </c>
      <c r="G112" s="9">
        <v>40.403270721435547</v>
      </c>
      <c r="H112" s="9">
        <v>346.93499755859375</v>
      </c>
      <c r="I112" s="6">
        <f t="shared" si="2"/>
        <v>8.2535779231204011E-3</v>
      </c>
      <c r="J112" s="6">
        <f t="shared" si="3"/>
        <v>1.9355758888244628E-2</v>
      </c>
    </row>
    <row r="113" spans="2:10">
      <c r="B113" s="5">
        <v>41091</v>
      </c>
      <c r="C113" s="1">
        <v>150</v>
      </c>
      <c r="D113" s="1" t="s">
        <v>16</v>
      </c>
      <c r="E113" s="7">
        <v>4.4104029034321401</v>
      </c>
      <c r="F113" s="9">
        <v>36.463859558105469</v>
      </c>
      <c r="G113" s="9">
        <v>40.108890533447266</v>
      </c>
      <c r="H113" s="9">
        <v>1277.6829833984375</v>
      </c>
      <c r="I113" s="6">
        <f t="shared" si="2"/>
        <v>2.0047285924691547E-2</v>
      </c>
      <c r="J113" s="6">
        <f t="shared" si="3"/>
        <v>2.9572599777221677E-2</v>
      </c>
    </row>
    <row r="114" spans="2:10">
      <c r="B114" s="5">
        <v>41091</v>
      </c>
      <c r="C114" s="1">
        <v>200</v>
      </c>
      <c r="D114" s="1" t="s">
        <v>16</v>
      </c>
      <c r="E114" s="7">
        <v>5.7416444143072525</v>
      </c>
      <c r="F114" s="9">
        <v>36.798458099365234</v>
      </c>
      <c r="G114" s="9">
        <v>38.920124053955078</v>
      </c>
      <c r="H114" s="9">
        <v>934.75152587890625</v>
      </c>
      <c r="I114" s="6">
        <f t="shared" si="2"/>
        <v>2.6098383701396603E-2</v>
      </c>
      <c r="J114" s="6">
        <f t="shared" si="3"/>
        <v>2.6012489219665532E-2</v>
      </c>
    </row>
    <row r="115" spans="2:10">
      <c r="B115" s="4">
        <v>41233</v>
      </c>
      <c r="C115" s="1" t="s">
        <v>175</v>
      </c>
      <c r="D115" s="1" t="s">
        <v>16</v>
      </c>
      <c r="E115" s="7">
        <v>1.9931394216186464</v>
      </c>
      <c r="F115" s="9">
        <v>17.788427352905273</v>
      </c>
      <c r="G115" s="9">
        <v>53.117588043212891</v>
      </c>
      <c r="H115" s="9">
        <v>123.51262664794922</v>
      </c>
      <c r="I115" s="6">
        <f t="shared" si="2"/>
        <v>9.0597246437211214E-3</v>
      </c>
      <c r="J115" s="6">
        <f t="shared" si="3"/>
        <v>5.0365018348693851E-3</v>
      </c>
    </row>
    <row r="116" spans="2:10">
      <c r="B116" s="4">
        <v>41233</v>
      </c>
      <c r="C116" s="1" t="s">
        <v>117</v>
      </c>
      <c r="D116" s="1" t="s">
        <v>16</v>
      </c>
      <c r="E116" s="7">
        <v>0.15068627952120203</v>
      </c>
      <c r="F116" s="9">
        <v>17.587335586547852</v>
      </c>
      <c r="G116" s="9">
        <v>53.823299407958984</v>
      </c>
      <c r="H116" s="9">
        <v>15.726094245910645</v>
      </c>
      <c r="I116" s="6">
        <f t="shared" si="2"/>
        <v>6.8493763418728205E-4</v>
      </c>
      <c r="J116" s="6">
        <f t="shared" si="3"/>
        <v>3.7233577985763553E-3</v>
      </c>
    </row>
    <row r="117" spans="2:10">
      <c r="B117" s="4">
        <v>41233</v>
      </c>
      <c r="C117" s="1" t="s">
        <v>175</v>
      </c>
      <c r="D117" s="1" t="s">
        <v>16</v>
      </c>
      <c r="E117" s="7">
        <v>3.3163580504974428</v>
      </c>
      <c r="F117" s="9">
        <v>21.376344680786133</v>
      </c>
      <c r="G117" s="9">
        <v>49.455905914306641</v>
      </c>
      <c r="H117" s="9">
        <v>169.97581481933594</v>
      </c>
      <c r="I117" s="6">
        <f t="shared" si="2"/>
        <v>1.5074354774988379E-2</v>
      </c>
      <c r="J117" s="6">
        <f t="shared" si="3"/>
        <v>7.8223364906311044E-3</v>
      </c>
    </row>
    <row r="118" spans="2:10">
      <c r="B118" s="4">
        <v>41233</v>
      </c>
      <c r="C118" s="1" t="s">
        <v>117</v>
      </c>
      <c r="D118" s="1" t="s">
        <v>16</v>
      </c>
      <c r="E118" s="7">
        <v>2.9757990902469307</v>
      </c>
      <c r="F118" s="9">
        <v>21.488395690917969</v>
      </c>
      <c r="G118" s="9">
        <v>49.231143951416016</v>
      </c>
      <c r="H118" s="9">
        <v>37.032951354980469</v>
      </c>
      <c r="I118" s="6">
        <f t="shared" si="2"/>
        <v>1.3526359501122413E-2</v>
      </c>
      <c r="J118" s="6">
        <f t="shared" si="3"/>
        <v>6.431005332946777E-3</v>
      </c>
    </row>
    <row r="119" spans="2:10">
      <c r="B119" s="4">
        <v>41233</v>
      </c>
      <c r="C119" s="1" t="s">
        <v>57</v>
      </c>
      <c r="D119" s="1" t="s">
        <v>16</v>
      </c>
      <c r="E119" s="7">
        <v>6.1357614585043421E-2</v>
      </c>
      <c r="F119" s="9">
        <v>21.495306015014648</v>
      </c>
      <c r="G119" s="9">
        <v>49.310478210449219</v>
      </c>
      <c r="H119" s="9">
        <v>15.385972023010254</v>
      </c>
      <c r="I119" s="6">
        <f t="shared" si="2"/>
        <v>2.7889824811383376E-4</v>
      </c>
      <c r="J119" s="6">
        <f t="shared" si="3"/>
        <v>6.1972697057723998E-3</v>
      </c>
    </row>
    <row r="120" spans="2:10">
      <c r="B120" s="4">
        <v>41233</v>
      </c>
      <c r="C120" s="1" t="s">
        <v>9</v>
      </c>
      <c r="D120" s="1" t="s">
        <v>16</v>
      </c>
      <c r="E120" s="7">
        <v>0.82949514655547518</v>
      </c>
      <c r="F120" s="9">
        <v>21.6405029296875</v>
      </c>
      <c r="G120" s="9">
        <v>48.950698852539062</v>
      </c>
      <c r="H120" s="9">
        <v>3.7534990310668945</v>
      </c>
      <c r="I120" s="6">
        <f t="shared" si="2"/>
        <v>3.7704324843430693E-3</v>
      </c>
      <c r="J120" s="6">
        <f t="shared" si="3"/>
        <v>6.1613673467636109E-3</v>
      </c>
    </row>
    <row r="121" spans="2:10">
      <c r="B121" s="4">
        <v>41281</v>
      </c>
      <c r="C121" s="1">
        <v>50</v>
      </c>
      <c r="D121" s="1" t="s">
        <v>16</v>
      </c>
      <c r="E121" s="7">
        <v>5.8193735102668995E-2</v>
      </c>
      <c r="F121" s="9">
        <v>9.3958225250244141</v>
      </c>
      <c r="G121" s="9">
        <v>68.719512939453125</v>
      </c>
      <c r="H121" s="9">
        <v>3.4432249069213867</v>
      </c>
      <c r="I121" s="6">
        <f t="shared" si="2"/>
        <v>2.6451697773940454E-4</v>
      </c>
      <c r="J121" s="6">
        <f t="shared" si="3"/>
        <v>-1.6051730451583862E-3</v>
      </c>
    </row>
    <row r="122" spans="2:10">
      <c r="B122" s="4">
        <v>41281</v>
      </c>
      <c r="C122" s="1">
        <v>150</v>
      </c>
      <c r="D122" s="1" t="s">
        <v>16</v>
      </c>
      <c r="E122" s="7">
        <v>0.40255523961272582</v>
      </c>
      <c r="F122" s="9">
        <v>10.101085662841797</v>
      </c>
      <c r="G122" s="9">
        <v>67.00177001953125</v>
      </c>
      <c r="H122" s="9">
        <v>27.140680313110352</v>
      </c>
      <c r="I122" s="6">
        <f t="shared" si="2"/>
        <v>1.8297965436942084E-3</v>
      </c>
      <c r="J122" s="6">
        <f t="shared" si="3"/>
        <v>-8.973642063140868E-4</v>
      </c>
    </row>
    <row r="123" spans="2:10">
      <c r="B123" s="4">
        <v>41281</v>
      </c>
      <c r="C123" s="1">
        <v>200</v>
      </c>
      <c r="D123" s="1" t="s">
        <v>16</v>
      </c>
      <c r="E123" s="7">
        <v>5.1401070530344921E-2</v>
      </c>
      <c r="F123" s="9">
        <v>10.460990905761719</v>
      </c>
      <c r="G123" s="9">
        <v>65.854057312011719</v>
      </c>
      <c r="H123" s="9">
        <v>57.999942779541016</v>
      </c>
      <c r="I123" s="6">
        <f t="shared" ref="I123:I162" si="4">(E123/10000)/0.022</f>
        <v>2.3364122968338603E-4</v>
      </c>
      <c r="J123" s="6">
        <f t="shared" si="3"/>
        <v>-3.297323951721191E-4</v>
      </c>
    </row>
    <row r="124" spans="2:10">
      <c r="B124" s="4">
        <v>41281</v>
      </c>
      <c r="C124" s="1">
        <v>200</v>
      </c>
      <c r="D124" s="1" t="s">
        <v>16</v>
      </c>
      <c r="E124" s="7">
        <v>1.5137961178565429</v>
      </c>
      <c r="F124" s="9">
        <v>22.804555892944336</v>
      </c>
      <c r="G124" s="9">
        <v>44.750350952148438</v>
      </c>
      <c r="H124" s="9">
        <v>1183.21923828125</v>
      </c>
      <c r="I124" s="6">
        <f t="shared" si="4"/>
        <v>6.8808914448024684E-3</v>
      </c>
      <c r="J124" s="6">
        <f t="shared" si="3"/>
        <v>1.987350005722046E-2</v>
      </c>
    </row>
    <row r="125" spans="2:10">
      <c r="B125" s="4">
        <v>41281</v>
      </c>
      <c r="C125" s="1">
        <v>150</v>
      </c>
      <c r="D125" s="1" t="s">
        <v>16</v>
      </c>
      <c r="E125" s="7">
        <v>2.7633272398388717</v>
      </c>
      <c r="F125" s="9">
        <v>23.171442031860352</v>
      </c>
      <c r="G125" s="9">
        <v>43.786289215087891</v>
      </c>
      <c r="H125" s="9">
        <v>826.027587890625</v>
      </c>
      <c r="I125" s="6">
        <f t="shared" si="4"/>
        <v>1.2560578362903963E-2</v>
      </c>
      <c r="J125" s="6">
        <f t="shared" si="3"/>
        <v>1.6176997714996338E-2</v>
      </c>
    </row>
    <row r="126" spans="2:10">
      <c r="B126" s="4">
        <v>41281</v>
      </c>
      <c r="C126" s="1">
        <v>100</v>
      </c>
      <c r="D126" s="1" t="s">
        <v>16</v>
      </c>
      <c r="E126" s="7">
        <v>0.3783840778386191</v>
      </c>
      <c r="F126" s="9">
        <v>23.131887435913086</v>
      </c>
      <c r="G126" s="9">
        <v>43.890239715576172</v>
      </c>
      <c r="H126" s="9">
        <v>254.46006774902344</v>
      </c>
      <c r="I126" s="6">
        <f t="shared" si="4"/>
        <v>1.719927626539178E-3</v>
      </c>
      <c r="J126" s="6">
        <f t="shared" si="3"/>
        <v>9.8646773796081562E-3</v>
      </c>
    </row>
    <row r="127" spans="2:10">
      <c r="B127" s="4">
        <v>41281</v>
      </c>
      <c r="C127" s="1">
        <v>50</v>
      </c>
      <c r="D127" s="1" t="s">
        <v>16</v>
      </c>
      <c r="E127" s="7">
        <v>0.22873296133727844</v>
      </c>
      <c r="F127" s="9">
        <v>22.751079559326172</v>
      </c>
      <c r="G127" s="9">
        <v>44.851558685302734</v>
      </c>
      <c r="H127" s="9">
        <v>13.481647491455078</v>
      </c>
      <c r="I127" s="6">
        <f t="shared" si="4"/>
        <v>1.0396952788058111E-3</v>
      </c>
      <c r="J127" s="6">
        <f t="shared" si="3"/>
        <v>6.9724825630187994E-3</v>
      </c>
    </row>
    <row r="128" spans="2:10">
      <c r="B128" s="4">
        <v>41281</v>
      </c>
      <c r="C128" s="1">
        <v>150</v>
      </c>
      <c r="D128" s="1" t="s">
        <v>10</v>
      </c>
      <c r="E128" s="7">
        <v>1.4020875039389094</v>
      </c>
      <c r="F128" s="9">
        <v>19.161922454833984</v>
      </c>
      <c r="G128" s="9">
        <v>58.143943786621094</v>
      </c>
      <c r="H128" s="9">
        <v>175.98017883300781</v>
      </c>
      <c r="I128" s="6">
        <f t="shared" si="4"/>
        <v>6.3731250179041342E-3</v>
      </c>
      <c r="J128" s="6">
        <f t="shared" si="3"/>
        <v>6.4844408035278312E-3</v>
      </c>
    </row>
    <row r="129" spans="2:10">
      <c r="B129" s="4">
        <v>41281</v>
      </c>
      <c r="C129" s="1">
        <v>100</v>
      </c>
      <c r="D129" s="1" t="s">
        <v>10</v>
      </c>
      <c r="E129" s="7">
        <v>1.8133138189377227</v>
      </c>
      <c r="F129" s="9">
        <v>19.563732147216797</v>
      </c>
      <c r="G129" s="9">
        <v>54.505519866943359</v>
      </c>
      <c r="H129" s="9">
        <v>35.519340515136719</v>
      </c>
      <c r="I129" s="6">
        <f t="shared" si="4"/>
        <v>8.2423355406260126E-3</v>
      </c>
      <c r="J129" s="6">
        <f t="shared" si="3"/>
        <v>5.1941189270019528E-3</v>
      </c>
    </row>
    <row r="130" spans="2:10">
      <c r="B130" s="4">
        <v>41281</v>
      </c>
      <c r="C130" s="1">
        <v>75</v>
      </c>
      <c r="D130" s="1" t="s">
        <v>10</v>
      </c>
      <c r="E130" s="7">
        <v>0.89977157305349076</v>
      </c>
      <c r="F130" s="9">
        <v>19.742767333984375</v>
      </c>
      <c r="G130" s="9">
        <v>52.554855346679688</v>
      </c>
      <c r="H130" s="9">
        <v>26.402444839477539</v>
      </c>
      <c r="I130" s="6">
        <f t="shared" si="4"/>
        <v>4.0898707866067769E-3</v>
      </c>
      <c r="J130" s="6">
        <f t="shared" si="3"/>
        <v>5.2073413829803487E-3</v>
      </c>
    </row>
    <row r="131" spans="2:10">
      <c r="B131" s="4">
        <v>41281</v>
      </c>
      <c r="C131" s="1">
        <v>250</v>
      </c>
      <c r="D131" s="1" t="s">
        <v>13</v>
      </c>
      <c r="E131" s="7">
        <v>0.11196232059834345</v>
      </c>
      <c r="F131" s="9">
        <v>11.190710067749023</v>
      </c>
      <c r="G131" s="9">
        <v>64.178131103515625</v>
      </c>
      <c r="H131" s="9">
        <v>55.022060394287109</v>
      </c>
      <c r="I131" s="6">
        <f t="shared" si="4"/>
        <v>5.0891963908337935E-4</v>
      </c>
      <c r="J131" s="6">
        <f t="shared" ref="J131:J162" si="5">(0.000634*F131)+(0.000011*H131)-0.0076</f>
        <v>1.001528472900394E-4</v>
      </c>
    </row>
    <row r="132" spans="2:10">
      <c r="B132" s="4">
        <v>41281</v>
      </c>
      <c r="C132" s="1">
        <v>200</v>
      </c>
      <c r="D132" s="1" t="s">
        <v>13</v>
      </c>
      <c r="E132" s="7">
        <v>0.12700754858788885</v>
      </c>
      <c r="F132" s="9">
        <v>11.434525489807129</v>
      </c>
      <c r="G132" s="9">
        <v>63.138076782226562</v>
      </c>
      <c r="H132" s="9">
        <v>65.157745361328125</v>
      </c>
      <c r="I132" s="6">
        <f t="shared" si="4"/>
        <v>5.7730703903585842E-4</v>
      </c>
      <c r="J132" s="6">
        <f t="shared" si="5"/>
        <v>3.6622435951232882E-4</v>
      </c>
    </row>
    <row r="133" spans="2:10">
      <c r="B133" s="4">
        <v>41281</v>
      </c>
      <c r="C133" s="1">
        <v>150</v>
      </c>
      <c r="D133" s="1" t="s">
        <v>13</v>
      </c>
      <c r="E133" s="7">
        <v>0.12240851515117769</v>
      </c>
      <c r="F133" s="9">
        <v>11.736928939819336</v>
      </c>
      <c r="G133" s="9">
        <v>61.989791870117188</v>
      </c>
      <c r="H133" s="9">
        <v>51.957141876220703</v>
      </c>
      <c r="I133" s="6">
        <f t="shared" si="4"/>
        <v>5.5640234159626224E-4</v>
      </c>
      <c r="J133" s="6">
        <f t="shared" si="5"/>
        <v>4.1274150848388726E-4</v>
      </c>
    </row>
    <row r="134" spans="2:10">
      <c r="B134" s="4">
        <v>41281</v>
      </c>
      <c r="C134" s="1">
        <v>100</v>
      </c>
      <c r="D134" s="1" t="s">
        <v>13</v>
      </c>
      <c r="E134" s="7">
        <v>6.8085287888377338E-2</v>
      </c>
      <c r="F134" s="9">
        <v>12.21507453918457</v>
      </c>
      <c r="G134" s="9">
        <v>60.195873260498047</v>
      </c>
      <c r="H134" s="9">
        <v>5.3844475746154785</v>
      </c>
      <c r="I134" s="6">
        <f t="shared" si="4"/>
        <v>3.094785813108061E-4</v>
      </c>
      <c r="J134" s="6">
        <f t="shared" si="5"/>
        <v>2.0358618116378836E-4</v>
      </c>
    </row>
    <row r="135" spans="2:10">
      <c r="B135" s="4">
        <v>41281</v>
      </c>
      <c r="C135" s="1">
        <v>250</v>
      </c>
      <c r="D135" s="1" t="s">
        <v>13</v>
      </c>
      <c r="E135" s="7">
        <v>4.5255903793972964E-2</v>
      </c>
      <c r="F135" s="9">
        <v>14.336822509765625</v>
      </c>
      <c r="G135" s="9">
        <v>58.316612243652344</v>
      </c>
      <c r="H135" s="9">
        <v>178.50149536132812</v>
      </c>
      <c r="I135" s="6">
        <f t="shared" si="4"/>
        <v>2.05708653608968E-4</v>
      </c>
      <c r="J135" s="6">
        <f t="shared" si="5"/>
        <v>3.4530619201660158E-3</v>
      </c>
    </row>
    <row r="136" spans="2:10">
      <c r="B136" s="4">
        <v>41281</v>
      </c>
      <c r="C136" s="1">
        <v>200</v>
      </c>
      <c r="D136" s="1" t="s">
        <v>13</v>
      </c>
      <c r="E136" s="7">
        <v>0.21566942149938911</v>
      </c>
      <c r="F136" s="9">
        <v>14.526540756225586</v>
      </c>
      <c r="G136" s="9">
        <v>57.993091583251953</v>
      </c>
      <c r="H136" s="9">
        <v>340.01242065429688</v>
      </c>
      <c r="I136" s="6">
        <f t="shared" si="4"/>
        <v>9.8031555226995074E-4</v>
      </c>
      <c r="J136" s="6">
        <f t="shared" si="5"/>
        <v>5.3499634666442876E-3</v>
      </c>
    </row>
    <row r="137" spans="2:10">
      <c r="B137" s="4">
        <v>41281</v>
      </c>
      <c r="C137" s="1">
        <v>150</v>
      </c>
      <c r="D137" s="1" t="s">
        <v>13</v>
      </c>
      <c r="E137" s="7">
        <v>0.98099814411043529</v>
      </c>
      <c r="F137" s="9">
        <v>15.141109466552734</v>
      </c>
      <c r="G137" s="9">
        <v>56.448871612548828</v>
      </c>
      <c r="H137" s="9">
        <v>513.98101806640625</v>
      </c>
      <c r="I137" s="6">
        <f t="shared" si="4"/>
        <v>4.4590824732292514E-3</v>
      </c>
      <c r="J137" s="6">
        <f t="shared" si="5"/>
        <v>7.6532546005249015E-3</v>
      </c>
    </row>
    <row r="138" spans="2:10">
      <c r="B138" s="4">
        <v>41281</v>
      </c>
      <c r="C138" s="1">
        <v>100</v>
      </c>
      <c r="D138" s="1" t="s">
        <v>13</v>
      </c>
      <c r="E138" s="7">
        <v>0.1862019207328704</v>
      </c>
      <c r="F138" s="9">
        <v>15.709506034851074</v>
      </c>
      <c r="G138" s="9">
        <v>55.305763244628906</v>
      </c>
      <c r="H138" s="9">
        <v>67.960304260253906</v>
      </c>
      <c r="I138" s="6">
        <f t="shared" si="4"/>
        <v>8.4637236696759267E-4</v>
      </c>
      <c r="J138" s="6">
        <f t="shared" si="5"/>
        <v>3.107390172958374E-3</v>
      </c>
    </row>
    <row r="139" spans="2:10">
      <c r="B139" s="4">
        <v>41351</v>
      </c>
      <c r="C139" s="1" t="s">
        <v>117</v>
      </c>
      <c r="D139" s="1" t="s">
        <v>16</v>
      </c>
      <c r="E139" s="7">
        <v>2.7745132472941934</v>
      </c>
      <c r="F139" s="9">
        <v>28.263505935668945</v>
      </c>
      <c r="G139" s="9">
        <v>54.702854156494141</v>
      </c>
      <c r="H139" s="9">
        <v>1430.5001220703125</v>
      </c>
      <c r="I139" s="6">
        <f t="shared" si="4"/>
        <v>1.2611423851337242E-2</v>
      </c>
      <c r="J139" s="6">
        <f t="shared" si="5"/>
        <v>2.6054564105987551E-2</v>
      </c>
    </row>
    <row r="140" spans="2:10">
      <c r="B140" s="4">
        <v>41351</v>
      </c>
      <c r="C140" s="1" t="s">
        <v>57</v>
      </c>
      <c r="D140" s="1" t="s">
        <v>16</v>
      </c>
      <c r="E140" s="7">
        <v>3.0411346118720894</v>
      </c>
      <c r="F140" s="9">
        <v>29.034372329711914</v>
      </c>
      <c r="G140" s="9">
        <v>51.560131072998047</v>
      </c>
      <c r="H140" s="9">
        <v>1253.8255615234375</v>
      </c>
      <c r="I140" s="6">
        <f t="shared" si="4"/>
        <v>1.3823339144873133E-2</v>
      </c>
      <c r="J140" s="6">
        <f t="shared" si="5"/>
        <v>2.4599873233795169E-2</v>
      </c>
    </row>
    <row r="141" spans="2:10">
      <c r="B141" s="4">
        <v>41351</v>
      </c>
      <c r="C141" s="1" t="s">
        <v>9</v>
      </c>
      <c r="D141" s="1" t="s">
        <v>16</v>
      </c>
      <c r="E141" s="7">
        <v>0.57403122901552461</v>
      </c>
      <c r="F141" s="9">
        <v>29.195854187011719</v>
      </c>
      <c r="G141" s="9">
        <v>50.629524230957031</v>
      </c>
      <c r="H141" s="9">
        <v>49.667610168457031</v>
      </c>
      <c r="I141" s="6">
        <f t="shared" si="4"/>
        <v>2.6092328591614754E-3</v>
      </c>
      <c r="J141" s="6">
        <f t="shared" si="5"/>
        <v>1.1456515266418457E-2</v>
      </c>
    </row>
    <row r="142" spans="2:10">
      <c r="B142" s="4">
        <v>41351</v>
      </c>
      <c r="C142" s="1" t="s">
        <v>117</v>
      </c>
      <c r="D142" s="1" t="s">
        <v>16</v>
      </c>
      <c r="E142" s="7">
        <v>3.1245012702913528</v>
      </c>
      <c r="F142" s="9">
        <v>29.561866760253906</v>
      </c>
      <c r="G142" s="9">
        <v>48.937061309814453</v>
      </c>
      <c r="H142" s="9">
        <v>917.77606201171875</v>
      </c>
      <c r="I142" s="6">
        <f t="shared" si="4"/>
        <v>1.4202278501324331E-2</v>
      </c>
      <c r="J142" s="6">
        <f t="shared" si="5"/>
        <v>2.1237760208129886E-2</v>
      </c>
    </row>
    <row r="143" spans="2:10">
      <c r="B143" s="4">
        <v>41351</v>
      </c>
      <c r="C143" s="1" t="s">
        <v>57</v>
      </c>
      <c r="D143" s="1" t="s">
        <v>16</v>
      </c>
      <c r="E143" s="7">
        <v>0.35549726470676163</v>
      </c>
      <c r="F143" s="9">
        <v>29.932775497436523</v>
      </c>
      <c r="G143" s="9">
        <v>47.474475860595703</v>
      </c>
      <c r="H143" s="9">
        <v>168.07846069335938</v>
      </c>
      <c r="I143" s="6">
        <f t="shared" si="4"/>
        <v>1.6158966577580077E-3</v>
      </c>
      <c r="J143" s="6">
        <f t="shared" si="5"/>
        <v>1.3226242733001711E-2</v>
      </c>
    </row>
    <row r="144" spans="2:10">
      <c r="B144" s="4">
        <v>41351</v>
      </c>
      <c r="C144" s="1" t="s">
        <v>167</v>
      </c>
      <c r="D144" s="1" t="s">
        <v>16</v>
      </c>
      <c r="E144" s="7">
        <v>1.5924257374137245</v>
      </c>
      <c r="F144" s="9">
        <v>33.679218292236328</v>
      </c>
      <c r="G144" s="9">
        <v>39.729740142822266</v>
      </c>
      <c r="H144" s="9">
        <v>893.74462890625</v>
      </c>
      <c r="I144" s="6">
        <f t="shared" si="4"/>
        <v>7.2382988064260212E-3</v>
      </c>
      <c r="J144" s="6">
        <f t="shared" si="5"/>
        <v>2.3583815315246583E-2</v>
      </c>
    </row>
    <row r="145" spans="2:10">
      <c r="B145" s="4">
        <v>41351</v>
      </c>
      <c r="C145" s="1" t="s">
        <v>117</v>
      </c>
      <c r="D145" s="1" t="s">
        <v>16</v>
      </c>
      <c r="E145" s="7">
        <v>2.2903832859873927</v>
      </c>
      <c r="F145" s="9">
        <v>33.950172424316406</v>
      </c>
      <c r="G145" s="9">
        <v>39.283164978027344</v>
      </c>
      <c r="H145" s="9">
        <v>1500.643798828125</v>
      </c>
      <c r="I145" s="6">
        <f t="shared" si="4"/>
        <v>1.0410833118124513E-2</v>
      </c>
      <c r="J145" s="6">
        <f t="shared" si="5"/>
        <v>3.0431491104125973E-2</v>
      </c>
    </row>
    <row r="146" spans="2:10">
      <c r="B146" s="4">
        <v>41351</v>
      </c>
      <c r="C146" s="1" t="s">
        <v>57</v>
      </c>
      <c r="D146" s="1" t="s">
        <v>16</v>
      </c>
      <c r="E146" s="7">
        <v>2.654538357343732</v>
      </c>
      <c r="F146" s="9">
        <v>34.383659362792969</v>
      </c>
      <c r="G146" s="9">
        <v>38.503929138183594</v>
      </c>
      <c r="H146" s="9">
        <v>1031.4378662109375</v>
      </c>
      <c r="I146" s="6">
        <f t="shared" si="4"/>
        <v>1.2066083442471511E-2</v>
      </c>
      <c r="J146" s="6">
        <f t="shared" si="5"/>
        <v>2.5545056564331061E-2</v>
      </c>
    </row>
    <row r="147" spans="2:10">
      <c r="B147" s="4">
        <v>41351</v>
      </c>
      <c r="C147" s="1" t="s">
        <v>9</v>
      </c>
      <c r="D147" s="1" t="s">
        <v>16</v>
      </c>
      <c r="E147" s="7">
        <v>0.70872798947067261</v>
      </c>
      <c r="F147" s="9">
        <v>34.582279205322266</v>
      </c>
      <c r="G147" s="9">
        <v>38.444446563720703</v>
      </c>
      <c r="H147" s="9">
        <v>909.75042724609375</v>
      </c>
      <c r="I147" s="6">
        <f t="shared" si="4"/>
        <v>3.2214908612303301E-3</v>
      </c>
      <c r="J147" s="6">
        <f t="shared" si="5"/>
        <v>2.4332419715881345E-2</v>
      </c>
    </row>
    <row r="148" spans="2:10">
      <c r="B148" s="4">
        <v>41351</v>
      </c>
      <c r="C148" s="1" t="s">
        <v>167</v>
      </c>
      <c r="D148" s="1" t="s">
        <v>16</v>
      </c>
      <c r="E148" s="7">
        <v>8.5722895150499934</v>
      </c>
      <c r="F148" s="9">
        <v>34.755409240722656</v>
      </c>
      <c r="G148" s="9">
        <v>38.375244140625</v>
      </c>
      <c r="H148" s="9">
        <v>841.775146484375</v>
      </c>
      <c r="I148" s="6">
        <f t="shared" si="4"/>
        <v>3.8964952341136339E-2</v>
      </c>
      <c r="J148" s="6">
        <f t="shared" si="5"/>
        <v>2.3694456069946291E-2</v>
      </c>
    </row>
    <row r="149" spans="2:10">
      <c r="B149" s="4">
        <v>41351</v>
      </c>
      <c r="C149" s="1" t="s">
        <v>117</v>
      </c>
      <c r="D149" s="1" t="s">
        <v>16</v>
      </c>
      <c r="E149" s="7">
        <v>8.4202105638438187</v>
      </c>
      <c r="F149" s="9">
        <v>35.175163269042969</v>
      </c>
      <c r="G149" s="9">
        <v>37.829769134521484</v>
      </c>
      <c r="H149" s="9">
        <v>121.99503326416016</v>
      </c>
      <c r="I149" s="6">
        <f t="shared" si="4"/>
        <v>3.8273684381108265E-2</v>
      </c>
      <c r="J149" s="6">
        <f t="shared" si="5"/>
        <v>1.6042998878479004E-2</v>
      </c>
    </row>
    <row r="150" spans="2:10">
      <c r="B150" s="4">
        <v>41351</v>
      </c>
      <c r="C150" s="1" t="s">
        <v>57</v>
      </c>
      <c r="D150" s="1" t="s">
        <v>16</v>
      </c>
      <c r="E150" s="7">
        <v>4.3457871081193318</v>
      </c>
      <c r="F150" s="9">
        <v>35.398391723632812</v>
      </c>
      <c r="G150" s="9">
        <v>37.742576599121094</v>
      </c>
      <c r="H150" s="9">
        <v>106.52616119384766</v>
      </c>
      <c r="I150" s="6">
        <f t="shared" si="4"/>
        <v>1.9753577764178781E-2</v>
      </c>
      <c r="J150" s="6">
        <f t="shared" si="5"/>
        <v>1.6014368125915526E-2</v>
      </c>
    </row>
    <row r="151" spans="2:10">
      <c r="B151" s="4">
        <v>41351</v>
      </c>
      <c r="C151" s="1" t="s">
        <v>9</v>
      </c>
      <c r="D151" s="1" t="s">
        <v>16</v>
      </c>
      <c r="E151" s="7">
        <v>0.23334033414058886</v>
      </c>
      <c r="F151" s="9">
        <v>35.401004791259766</v>
      </c>
      <c r="G151" s="9">
        <v>37.950107574462891</v>
      </c>
      <c r="H151" s="9">
        <v>43.799564361572266</v>
      </c>
      <c r="I151" s="6">
        <f t="shared" si="4"/>
        <v>1.060637882457222E-3</v>
      </c>
      <c r="J151" s="6">
        <f t="shared" si="5"/>
        <v>1.5326032245635987E-2</v>
      </c>
    </row>
    <row r="152" spans="2:10">
      <c r="B152" s="4">
        <v>41424</v>
      </c>
      <c r="C152" s="1" t="s">
        <v>175</v>
      </c>
      <c r="D152" s="1" t="s">
        <v>16</v>
      </c>
      <c r="E152" s="7">
        <v>11.408567452453456</v>
      </c>
      <c r="F152" s="9">
        <v>34.836795806884766</v>
      </c>
      <c r="G152" s="9">
        <v>44.289215087890625</v>
      </c>
      <c r="H152" s="9">
        <v>989.42724609375</v>
      </c>
      <c r="I152" s="6">
        <f t="shared" si="4"/>
        <v>5.1857124783879355E-2</v>
      </c>
      <c r="J152" s="6">
        <f t="shared" si="5"/>
        <v>2.537022824859619E-2</v>
      </c>
    </row>
    <row r="153" spans="2:10">
      <c r="B153" s="4">
        <v>41424</v>
      </c>
      <c r="C153" s="1" t="s">
        <v>117</v>
      </c>
      <c r="D153" s="1" t="s">
        <v>16</v>
      </c>
      <c r="E153" s="7">
        <v>9.4428628763154236</v>
      </c>
      <c r="F153" s="9">
        <v>35.539264678955078</v>
      </c>
      <c r="G153" s="9">
        <v>42.484424591064453</v>
      </c>
      <c r="H153" s="9">
        <v>1209.52099609375</v>
      </c>
      <c r="I153" s="6">
        <f t="shared" si="4"/>
        <v>4.2922103983251927E-2</v>
      </c>
      <c r="J153" s="6">
        <f t="shared" si="5"/>
        <v>2.8236624763488771E-2</v>
      </c>
    </row>
    <row r="154" spans="2:10">
      <c r="B154" s="4">
        <v>41424</v>
      </c>
      <c r="C154" s="1" t="s">
        <v>57</v>
      </c>
      <c r="D154" s="1" t="s">
        <v>16</v>
      </c>
      <c r="E154" s="7">
        <v>5.0989019400890232</v>
      </c>
      <c r="F154" s="9">
        <v>36.009159088134766</v>
      </c>
      <c r="G154" s="9">
        <v>41.442745208740234</v>
      </c>
      <c r="H154" s="9">
        <v>1231.3133544921875</v>
      </c>
      <c r="I154" s="6">
        <f t="shared" si="4"/>
        <v>2.3176827000404653E-2</v>
      </c>
      <c r="J154" s="6">
        <f t="shared" si="5"/>
        <v>2.8774253761291505E-2</v>
      </c>
    </row>
    <row r="155" spans="2:10">
      <c r="B155" s="4">
        <v>41424</v>
      </c>
      <c r="C155" s="1" t="s">
        <v>175</v>
      </c>
      <c r="D155" s="1" t="s">
        <v>16</v>
      </c>
      <c r="E155" s="7">
        <v>9.0238880343052053</v>
      </c>
      <c r="F155" s="9">
        <v>35.024051666259766</v>
      </c>
      <c r="G155" s="9">
        <v>46.874485015869141</v>
      </c>
      <c r="H155" s="9">
        <v>1425.1005859375</v>
      </c>
      <c r="I155" s="6">
        <f t="shared" si="4"/>
        <v>4.1017672883205479E-2</v>
      </c>
      <c r="J155" s="6">
        <f t="shared" si="5"/>
        <v>3.0281355201721195E-2</v>
      </c>
    </row>
    <row r="156" spans="2:10">
      <c r="B156" s="4">
        <v>41424</v>
      </c>
      <c r="C156" s="1" t="s">
        <v>117</v>
      </c>
      <c r="D156" s="1" t="s">
        <v>16</v>
      </c>
      <c r="E156" s="7">
        <v>9.1354876045980689</v>
      </c>
      <c r="F156" s="9">
        <v>35.632095336914062</v>
      </c>
      <c r="G156" s="9">
        <v>45.757583618164062</v>
      </c>
      <c r="H156" s="9">
        <v>93.281990051269531</v>
      </c>
      <c r="I156" s="6">
        <f t="shared" si="4"/>
        <v>4.1524943657263953E-2</v>
      </c>
      <c r="J156" s="6">
        <f t="shared" si="5"/>
        <v>1.6016850334167481E-2</v>
      </c>
    </row>
    <row r="157" spans="2:10">
      <c r="B157" s="4">
        <v>41424</v>
      </c>
      <c r="C157" s="1" t="s">
        <v>57</v>
      </c>
      <c r="D157" s="1" t="s">
        <v>16</v>
      </c>
      <c r="E157" s="7">
        <v>4.9214791718808586</v>
      </c>
      <c r="F157" s="9">
        <v>36.060527801513672</v>
      </c>
      <c r="G157" s="9">
        <v>45.063018798828125</v>
      </c>
      <c r="H157" s="9">
        <v>55.543758392333984</v>
      </c>
      <c r="I157" s="6">
        <f t="shared" si="4"/>
        <v>2.2370359872185722E-2</v>
      </c>
      <c r="J157" s="6">
        <f t="shared" si="5"/>
        <v>1.587335596847534E-2</v>
      </c>
    </row>
    <row r="158" spans="2:10">
      <c r="B158" s="4">
        <v>41424</v>
      </c>
      <c r="C158" s="1" t="s">
        <v>9</v>
      </c>
      <c r="D158" s="1" t="s">
        <v>16</v>
      </c>
      <c r="E158" s="7">
        <v>0.48948671231509028</v>
      </c>
      <c r="F158" s="9">
        <v>36.188613891601562</v>
      </c>
      <c r="G158" s="9">
        <v>44.924289703369141</v>
      </c>
      <c r="H158" s="9">
        <v>64.348648071289062</v>
      </c>
      <c r="I158" s="6">
        <f t="shared" si="4"/>
        <v>2.2249396014322287E-3</v>
      </c>
      <c r="J158" s="6">
        <f t="shared" si="5"/>
        <v>1.6051416336059571E-2</v>
      </c>
    </row>
    <row r="159" spans="2:10">
      <c r="B159" s="4">
        <v>41424</v>
      </c>
      <c r="C159" s="1" t="s">
        <v>175</v>
      </c>
      <c r="D159" s="1" t="s">
        <v>16</v>
      </c>
      <c r="E159" s="7">
        <v>7.258910494295681</v>
      </c>
      <c r="F159" s="9">
        <v>39.274654388427734</v>
      </c>
      <c r="G159" s="9">
        <v>46.38311767578125</v>
      </c>
      <c r="H159" s="9">
        <v>1104.1871337890625</v>
      </c>
      <c r="I159" s="6">
        <f t="shared" si="4"/>
        <v>3.2995047701344003E-2</v>
      </c>
      <c r="J159" s="6">
        <f t="shared" si="5"/>
        <v>2.9446189353942876E-2</v>
      </c>
    </row>
    <row r="160" spans="2:10">
      <c r="B160" s="4">
        <v>41424</v>
      </c>
      <c r="C160" s="1" t="s">
        <v>117</v>
      </c>
      <c r="D160" s="1" t="s">
        <v>16</v>
      </c>
      <c r="E160" s="7">
        <v>11.228050600043733</v>
      </c>
      <c r="F160" s="9">
        <v>39.612361907958984</v>
      </c>
      <c r="G160" s="9">
        <v>46.367149353027344</v>
      </c>
      <c r="H160" s="9">
        <v>1473.7999267578125</v>
      </c>
      <c r="I160" s="6">
        <f t="shared" si="4"/>
        <v>5.1036593636562426E-2</v>
      </c>
      <c r="J160" s="6">
        <f t="shared" si="5"/>
        <v>3.3726036643981931E-2</v>
      </c>
    </row>
    <row r="161" spans="2:10">
      <c r="B161" s="4">
        <v>41424</v>
      </c>
      <c r="C161" s="1" t="s">
        <v>57</v>
      </c>
      <c r="D161" s="1" t="s">
        <v>16</v>
      </c>
      <c r="E161" s="7">
        <v>7.2603820694173056</v>
      </c>
      <c r="F161" s="9">
        <v>39.890010833740234</v>
      </c>
      <c r="G161" s="9">
        <v>46.84771728515625</v>
      </c>
      <c r="H161" s="9">
        <v>1303.24658203125</v>
      </c>
      <c r="I161" s="6">
        <f t="shared" si="4"/>
        <v>3.3001736679169572E-2</v>
      </c>
      <c r="J161" s="6">
        <f t="shared" si="5"/>
        <v>3.2025979270935055E-2</v>
      </c>
    </row>
    <row r="162" spans="2:10">
      <c r="B162" s="4">
        <v>41424</v>
      </c>
      <c r="C162" s="1">
        <v>50</v>
      </c>
      <c r="D162" s="1" t="s">
        <v>16</v>
      </c>
      <c r="E162" s="7">
        <v>0.88484780621994796</v>
      </c>
      <c r="F162" s="9">
        <v>39.863910675048828</v>
      </c>
      <c r="G162" s="9">
        <v>47.774394989013672</v>
      </c>
      <c r="H162" s="9">
        <v>182.39468383789062</v>
      </c>
      <c r="I162" s="6">
        <f t="shared" si="4"/>
        <v>4.0220354828179455E-3</v>
      </c>
      <c r="J162" s="6">
        <f t="shared" si="5"/>
        <v>1.9680060890197755E-2</v>
      </c>
    </row>
  </sheetData>
  <sortState ref="B127:H165">
    <sortCondition ref="D127:D165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4"/>
  <sheetViews>
    <sheetView workbookViewId="0">
      <pane ySplit="4760"/>
      <selection activeCell="J2" sqref="J2"/>
      <selection pane="bottomLeft" activeCell="L144" sqref="L144"/>
    </sheetView>
  </sheetViews>
  <sheetFormatPr baseColWidth="10" defaultRowHeight="15" x14ac:dyDescent="0"/>
  <cols>
    <col min="6" max="7" width="11" bestFit="1" customWidth="1"/>
    <col min="8" max="8" width="11.8320312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515</v>
      </c>
      <c r="J1" s="1" t="s">
        <v>535</v>
      </c>
    </row>
    <row r="2" spans="1:10">
      <c r="A2" s="1" t="s">
        <v>331</v>
      </c>
      <c r="B2" s="2">
        <v>40731</v>
      </c>
      <c r="C2" s="1" t="s">
        <v>308</v>
      </c>
      <c r="D2" s="1" t="s">
        <v>18</v>
      </c>
      <c r="E2" s="8">
        <v>1.420254375266859</v>
      </c>
      <c r="F2" s="9">
        <v>36.170944213867188</v>
      </c>
      <c r="G2" s="9">
        <v>43.618183135986328</v>
      </c>
      <c r="H2" s="9">
        <v>7.9191489219665527</v>
      </c>
      <c r="I2" s="7">
        <f t="shared" ref="I2:I65" si="0">(E2/10000)/0.045</f>
        <v>3.1561208339263539E-3</v>
      </c>
      <c r="J2" s="7">
        <f>(0.00055*F2)+(0.0000099*H2)-0.006</f>
        <v>1.3972418891954422E-2</v>
      </c>
    </row>
    <row r="3" spans="1:10">
      <c r="A3" s="1" t="s">
        <v>419</v>
      </c>
      <c r="B3" s="2">
        <v>40731</v>
      </c>
      <c r="C3" s="1" t="s">
        <v>308</v>
      </c>
      <c r="D3" s="1" t="s">
        <v>18</v>
      </c>
      <c r="E3" s="8">
        <v>1.5156938179094921</v>
      </c>
      <c r="F3" s="9">
        <v>32.774215698242188</v>
      </c>
      <c r="G3" s="9">
        <v>46.709568023681641</v>
      </c>
      <c r="H3" s="9">
        <v>2.8754575252532959</v>
      </c>
      <c r="I3" s="7">
        <f t="shared" si="0"/>
        <v>3.3682084842433157E-3</v>
      </c>
      <c r="J3" s="7">
        <f t="shared" ref="J3:J66" si="1">(0.00055*F3)+(0.0000099*H3)-0.006</f>
        <v>1.2054285663533211E-2</v>
      </c>
    </row>
    <row r="4" spans="1:10">
      <c r="A4" s="1" t="s">
        <v>336</v>
      </c>
      <c r="B4" s="2">
        <v>40731</v>
      </c>
      <c r="C4" s="1" t="s">
        <v>308</v>
      </c>
      <c r="D4" s="1" t="s">
        <v>18</v>
      </c>
      <c r="E4" s="8">
        <v>4.1447912381274472</v>
      </c>
      <c r="F4" s="9">
        <v>39.714900970458984</v>
      </c>
      <c r="G4" s="9">
        <v>41.907108306884766</v>
      </c>
      <c r="H4" s="9">
        <v>6.9263405799865723</v>
      </c>
      <c r="I4" s="7">
        <f t="shared" si="0"/>
        <v>9.2106471958387712E-3</v>
      </c>
      <c r="J4" s="7">
        <f t="shared" si="1"/>
        <v>1.5911766305494311E-2</v>
      </c>
    </row>
    <row r="5" spans="1:10">
      <c r="A5" s="1" t="s">
        <v>418</v>
      </c>
      <c r="B5" s="2">
        <v>40731</v>
      </c>
      <c r="C5" s="1" t="s">
        <v>306</v>
      </c>
      <c r="D5" s="1" t="s">
        <v>18</v>
      </c>
      <c r="E5" s="8">
        <v>5.6412714557184067</v>
      </c>
      <c r="F5" s="9">
        <v>32.880855560302734</v>
      </c>
      <c r="G5" s="9">
        <v>46.474018096923828</v>
      </c>
      <c r="H5" s="9">
        <v>186.29269409179688</v>
      </c>
      <c r="I5" s="7">
        <f t="shared" si="0"/>
        <v>1.2536158790485349E-2</v>
      </c>
      <c r="J5" s="7">
        <f t="shared" si="1"/>
        <v>1.3928768229675292E-2</v>
      </c>
    </row>
    <row r="6" spans="1:10">
      <c r="A6" s="1" t="s">
        <v>333</v>
      </c>
      <c r="B6" s="2">
        <v>40731</v>
      </c>
      <c r="C6" s="1" t="s">
        <v>308</v>
      </c>
      <c r="D6" s="1" t="s">
        <v>18</v>
      </c>
      <c r="E6" s="8">
        <v>8.0304538442720048</v>
      </c>
      <c r="F6" s="9">
        <v>37.822715759277344</v>
      </c>
      <c r="G6" s="9">
        <v>40.246555328369141</v>
      </c>
      <c r="H6" s="9">
        <v>7.0093369483947754</v>
      </c>
      <c r="I6" s="7">
        <f t="shared" si="0"/>
        <v>1.7845452987271124E-2</v>
      </c>
      <c r="J6" s="7">
        <f t="shared" si="1"/>
        <v>1.4871886103391649E-2</v>
      </c>
    </row>
    <row r="7" spans="1:10">
      <c r="A7" s="1" t="s">
        <v>335</v>
      </c>
      <c r="B7" s="2">
        <v>40731</v>
      </c>
      <c r="C7" s="1" t="s">
        <v>308</v>
      </c>
      <c r="D7" s="1" t="s">
        <v>18</v>
      </c>
      <c r="E7" s="8">
        <v>16.793022883772704</v>
      </c>
      <c r="F7" s="9">
        <v>38.915843963623047</v>
      </c>
      <c r="G7" s="9">
        <v>43.111099243164062</v>
      </c>
      <c r="H7" s="9">
        <v>20.3023681640625</v>
      </c>
      <c r="I7" s="7">
        <f t="shared" si="0"/>
        <v>3.7317828630606009E-2</v>
      </c>
      <c r="J7" s="7">
        <f t="shared" si="1"/>
        <v>1.5604707624816897E-2</v>
      </c>
    </row>
    <row r="8" spans="1:10">
      <c r="A8" s="1" t="s">
        <v>334</v>
      </c>
      <c r="B8" s="2">
        <v>40731</v>
      </c>
      <c r="C8" s="1" t="s">
        <v>306</v>
      </c>
      <c r="D8" s="1" t="s">
        <v>18</v>
      </c>
      <c r="E8" s="8">
        <v>17.927388025031913</v>
      </c>
      <c r="F8" s="9">
        <v>38.765602111816406</v>
      </c>
      <c r="G8" s="9">
        <v>43.434974670410156</v>
      </c>
      <c r="H8" s="9">
        <v>1790.078369140625</v>
      </c>
      <c r="I8" s="7">
        <f t="shared" si="0"/>
        <v>3.9838640055626477E-2</v>
      </c>
      <c r="J8" s="7">
        <f t="shared" si="1"/>
        <v>3.304285701599121E-2</v>
      </c>
    </row>
    <row r="9" spans="1:10">
      <c r="A9" s="1" t="s">
        <v>330</v>
      </c>
      <c r="B9" s="2">
        <v>40731</v>
      </c>
      <c r="C9" s="1" t="s">
        <v>306</v>
      </c>
      <c r="D9" s="1" t="s">
        <v>18</v>
      </c>
      <c r="E9" s="8">
        <v>18.940683506989508</v>
      </c>
      <c r="F9" s="9">
        <v>35.816871643066406</v>
      </c>
      <c r="G9" s="9">
        <v>44.077129364013672</v>
      </c>
      <c r="H9" s="9">
        <v>1610.8045654296875</v>
      </c>
      <c r="I9" s="7">
        <f t="shared" si="0"/>
        <v>4.2090407793310018E-2</v>
      </c>
      <c r="J9" s="7">
        <f t="shared" si="1"/>
        <v>2.9646244601440434E-2</v>
      </c>
    </row>
    <row r="10" spans="1:10">
      <c r="A10" s="1" t="s">
        <v>332</v>
      </c>
      <c r="B10" s="2">
        <v>40731</v>
      </c>
      <c r="C10" s="1" t="s">
        <v>306</v>
      </c>
      <c r="D10" s="1" t="s">
        <v>18</v>
      </c>
      <c r="E10" s="8">
        <v>19.123345725585448</v>
      </c>
      <c r="F10" s="9">
        <v>37.692092895507812</v>
      </c>
      <c r="G10" s="9">
        <v>40.485294342041016</v>
      </c>
      <c r="H10" s="9">
        <v>1655.399169921875</v>
      </c>
      <c r="I10" s="7">
        <f t="shared" si="0"/>
        <v>4.2496323834634329E-2</v>
      </c>
      <c r="J10" s="7">
        <f t="shared" si="1"/>
        <v>3.1119102874755868E-2</v>
      </c>
    </row>
    <row r="11" spans="1:10">
      <c r="A11" s="1" t="s">
        <v>337</v>
      </c>
      <c r="B11" s="2">
        <v>40731</v>
      </c>
      <c r="C11" s="1" t="s">
        <v>306</v>
      </c>
      <c r="D11" s="1" t="s">
        <v>18</v>
      </c>
      <c r="E11" s="8">
        <v>26.412904448894704</v>
      </c>
      <c r="F11" s="9">
        <v>40.410575866699219</v>
      </c>
      <c r="G11" s="9">
        <v>40.310466766357422</v>
      </c>
      <c r="H11" s="9">
        <v>1504.15771484375</v>
      </c>
      <c r="I11" s="7">
        <f t="shared" si="0"/>
        <v>5.8695343219766015E-2</v>
      </c>
      <c r="J11" s="7">
        <f t="shared" si="1"/>
        <v>3.1116978103637699E-2</v>
      </c>
    </row>
    <row r="12" spans="1:10">
      <c r="A12" s="1" t="s">
        <v>399</v>
      </c>
      <c r="B12" s="2">
        <v>40732</v>
      </c>
      <c r="C12" s="1" t="s">
        <v>308</v>
      </c>
      <c r="D12" s="1" t="s">
        <v>18</v>
      </c>
      <c r="E12" s="8">
        <v>1.3455565622465329</v>
      </c>
      <c r="F12" s="9">
        <v>34.308895111083984</v>
      </c>
      <c r="G12" s="9">
        <v>49.004417419433594</v>
      </c>
      <c r="H12" s="9">
        <v>41.918621063232422</v>
      </c>
      <c r="I12" s="7">
        <f t="shared" si="0"/>
        <v>2.990125693881184E-3</v>
      </c>
      <c r="J12" s="7">
        <f t="shared" si="1"/>
        <v>1.3284886659622195E-2</v>
      </c>
    </row>
    <row r="13" spans="1:10">
      <c r="A13" s="1" t="s">
        <v>395</v>
      </c>
      <c r="B13" s="2">
        <v>40732</v>
      </c>
      <c r="C13" s="1" t="s">
        <v>308</v>
      </c>
      <c r="D13" s="1" t="s">
        <v>18</v>
      </c>
      <c r="E13" s="8">
        <v>1.5865088203643607</v>
      </c>
      <c r="F13" s="9">
        <v>30.924936294555664</v>
      </c>
      <c r="G13" s="9">
        <v>50.452640533447266</v>
      </c>
      <c r="H13" s="9">
        <v>3.7171125411987305</v>
      </c>
      <c r="I13" s="7">
        <f t="shared" si="0"/>
        <v>3.5255751563652458E-3</v>
      </c>
      <c r="J13" s="7">
        <f t="shared" si="1"/>
        <v>1.1045514376163483E-2</v>
      </c>
    </row>
    <row r="14" spans="1:10">
      <c r="A14" s="1" t="s">
        <v>377</v>
      </c>
      <c r="B14" s="2">
        <v>40732</v>
      </c>
      <c r="C14" s="1" t="s">
        <v>308</v>
      </c>
      <c r="D14" s="1" t="s">
        <v>18</v>
      </c>
      <c r="E14" s="8">
        <v>3.2334629150608505</v>
      </c>
      <c r="F14" s="9">
        <v>37.639041900634766</v>
      </c>
      <c r="G14" s="9">
        <v>53.224437713623047</v>
      </c>
      <c r="H14" s="9">
        <v>23.032281875610352</v>
      </c>
      <c r="I14" s="7">
        <f t="shared" si="0"/>
        <v>7.1854731445796672E-3</v>
      </c>
      <c r="J14" s="7">
        <f t="shared" si="1"/>
        <v>1.4929492635917663E-2</v>
      </c>
    </row>
    <row r="15" spans="1:10">
      <c r="A15" s="1" t="s">
        <v>379</v>
      </c>
      <c r="B15" s="2">
        <v>40732</v>
      </c>
      <c r="C15" s="1" t="s">
        <v>308</v>
      </c>
      <c r="D15" s="1" t="s">
        <v>18</v>
      </c>
      <c r="E15" s="8">
        <v>3.7380725354782447</v>
      </c>
      <c r="F15" s="9">
        <v>39.966876983642578</v>
      </c>
      <c r="G15" s="9">
        <v>53.670810699462891</v>
      </c>
      <c r="H15" s="9">
        <v>57.567276000976562</v>
      </c>
      <c r="I15" s="7">
        <f t="shared" si="0"/>
        <v>8.3068278566183224E-3</v>
      </c>
      <c r="J15" s="7">
        <f t="shared" si="1"/>
        <v>1.6551698373413089E-2</v>
      </c>
    </row>
    <row r="16" spans="1:10">
      <c r="A16" s="1" t="s">
        <v>394</v>
      </c>
      <c r="B16" s="2">
        <v>40732</v>
      </c>
      <c r="C16" s="1" t="s">
        <v>306</v>
      </c>
      <c r="D16" s="1" t="s">
        <v>18</v>
      </c>
      <c r="E16" s="8">
        <v>4.7847467378438715</v>
      </c>
      <c r="F16" s="9">
        <v>30.789796829223633</v>
      </c>
      <c r="G16" s="9">
        <v>50.646167755126953</v>
      </c>
      <c r="H16" s="9">
        <v>180.86653137207031</v>
      </c>
      <c r="I16" s="7">
        <f t="shared" si="0"/>
        <v>1.0632770528541937E-2</v>
      </c>
      <c r="J16" s="7">
        <f t="shared" si="1"/>
        <v>1.2724966916656493E-2</v>
      </c>
    </row>
    <row r="17" spans="1:10">
      <c r="A17" s="1" t="s">
        <v>397</v>
      </c>
      <c r="B17" s="2">
        <v>40732</v>
      </c>
      <c r="C17" s="1" t="s">
        <v>308</v>
      </c>
      <c r="D17" s="1" t="s">
        <v>18</v>
      </c>
      <c r="E17" s="8">
        <v>6.9167691787299166</v>
      </c>
      <c r="F17" s="9">
        <v>32.090343475341797</v>
      </c>
      <c r="G17" s="9">
        <v>48.589740753173828</v>
      </c>
      <c r="H17" s="9">
        <v>3.0687017440795898</v>
      </c>
      <c r="I17" s="7">
        <f t="shared" si="0"/>
        <v>1.5370598174955372E-2</v>
      </c>
      <c r="J17" s="7">
        <f t="shared" si="1"/>
        <v>1.1680069058704374E-2</v>
      </c>
    </row>
    <row r="18" spans="1:10">
      <c r="A18" s="1" t="s">
        <v>378</v>
      </c>
      <c r="B18" s="2">
        <v>40732</v>
      </c>
      <c r="C18" s="1" t="s">
        <v>306</v>
      </c>
      <c r="D18" s="1" t="s">
        <v>18</v>
      </c>
      <c r="E18" s="8">
        <v>10.464490631722825</v>
      </c>
      <c r="F18" s="9">
        <v>40.114089965820312</v>
      </c>
      <c r="G18" s="9">
        <v>53.641685485839844</v>
      </c>
      <c r="H18" s="9">
        <v>886.015380859375</v>
      </c>
      <c r="I18" s="7">
        <f t="shared" si="0"/>
        <v>2.3254423626050725E-2</v>
      </c>
      <c r="J18" s="7">
        <f t="shared" si="1"/>
        <v>2.4834301751708983E-2</v>
      </c>
    </row>
    <row r="19" spans="1:10">
      <c r="A19" s="1" t="s">
        <v>396</v>
      </c>
      <c r="B19" s="2">
        <v>40732</v>
      </c>
      <c r="C19" s="1" t="s">
        <v>306</v>
      </c>
      <c r="D19" s="1" t="s">
        <v>18</v>
      </c>
      <c r="E19" s="8">
        <v>11.115580984290082</v>
      </c>
      <c r="F19" s="9">
        <v>31.742595672607422</v>
      </c>
      <c r="G19" s="9">
        <v>49.094440460205078</v>
      </c>
      <c r="H19" s="9">
        <v>434.88003540039062</v>
      </c>
      <c r="I19" s="7">
        <f t="shared" si="0"/>
        <v>2.4701291076200182E-2</v>
      </c>
      <c r="J19" s="7">
        <f t="shared" si="1"/>
        <v>1.5763739970397948E-2</v>
      </c>
    </row>
    <row r="20" spans="1:10">
      <c r="A20" s="1" t="s">
        <v>381</v>
      </c>
      <c r="B20" s="2">
        <v>40732</v>
      </c>
      <c r="C20" s="1" t="s">
        <v>308</v>
      </c>
      <c r="D20" s="1" t="s">
        <v>18</v>
      </c>
      <c r="E20" s="8">
        <v>12.784560746393996</v>
      </c>
      <c r="F20" s="9">
        <v>39.794296264648438</v>
      </c>
      <c r="G20" s="9">
        <v>50.001865386962891</v>
      </c>
      <c r="H20" s="9">
        <v>25.170835494995117</v>
      </c>
      <c r="I20" s="7">
        <f t="shared" si="0"/>
        <v>2.841013499198666E-2</v>
      </c>
      <c r="J20" s="7">
        <f t="shared" si="1"/>
        <v>1.6136054216957095E-2</v>
      </c>
    </row>
    <row r="21" spans="1:10">
      <c r="A21" s="1" t="s">
        <v>398</v>
      </c>
      <c r="B21" s="2">
        <v>40732</v>
      </c>
      <c r="C21" s="1" t="s">
        <v>306</v>
      </c>
      <c r="D21" s="1" t="s">
        <v>18</v>
      </c>
      <c r="E21" s="8">
        <v>17.300354914606562</v>
      </c>
      <c r="F21" s="9">
        <v>33.862133026123047</v>
      </c>
      <c r="G21" s="9">
        <v>50.171848297119141</v>
      </c>
      <c r="H21" s="9">
        <v>1225.4434814453125</v>
      </c>
      <c r="I21" s="7">
        <f t="shared" si="0"/>
        <v>3.8445233143570137E-2</v>
      </c>
      <c r="J21" s="7">
        <f t="shared" si="1"/>
        <v>2.475606363067627E-2</v>
      </c>
    </row>
    <row r="22" spans="1:10">
      <c r="A22" s="1" t="s">
        <v>376</v>
      </c>
      <c r="B22" s="2">
        <v>40732</v>
      </c>
      <c r="C22" s="1" t="s">
        <v>306</v>
      </c>
      <c r="D22" s="1" t="s">
        <v>18</v>
      </c>
      <c r="E22" s="8">
        <v>17.61253102017686</v>
      </c>
      <c r="F22" s="9">
        <v>37.462371826171875</v>
      </c>
      <c r="G22" s="9">
        <v>54.523490905761719</v>
      </c>
      <c r="H22" s="9">
        <v>1541.20654296875</v>
      </c>
      <c r="I22" s="7">
        <f t="shared" si="0"/>
        <v>3.9138957822615242E-2</v>
      </c>
      <c r="J22" s="7">
        <f t="shared" si="1"/>
        <v>2.9862249279785161E-2</v>
      </c>
    </row>
    <row r="23" spans="1:10">
      <c r="A23" s="1" t="s">
        <v>380</v>
      </c>
      <c r="B23" s="2">
        <v>40732</v>
      </c>
      <c r="C23" s="1" t="s">
        <v>306</v>
      </c>
      <c r="D23" s="1" t="s">
        <v>18</v>
      </c>
      <c r="E23" s="8">
        <v>21.254663546787853</v>
      </c>
      <c r="F23" s="9">
        <v>39.886245727539062</v>
      </c>
      <c r="G23" s="9">
        <v>50.078758239746094</v>
      </c>
      <c r="H23" s="9">
        <v>1706.214111328125</v>
      </c>
      <c r="I23" s="7">
        <f t="shared" si="0"/>
        <v>4.7232585659528564E-2</v>
      </c>
      <c r="J23" s="7">
        <f t="shared" si="1"/>
        <v>3.282895485229493E-2</v>
      </c>
    </row>
    <row r="24" spans="1:10">
      <c r="A24" s="1" t="s">
        <v>502</v>
      </c>
      <c r="B24" s="2">
        <v>40738</v>
      </c>
      <c r="C24" s="1" t="s">
        <v>308</v>
      </c>
      <c r="D24" s="1" t="s">
        <v>18</v>
      </c>
      <c r="E24" s="8">
        <v>0.96125778654801441</v>
      </c>
      <c r="F24" s="9">
        <v>39.041332244873047</v>
      </c>
      <c r="G24" s="9">
        <v>50.136844635009766</v>
      </c>
      <c r="H24" s="9">
        <v>131.75845336914062</v>
      </c>
      <c r="I24" s="7">
        <f t="shared" si="0"/>
        <v>2.1361284145511431E-3</v>
      </c>
      <c r="J24" s="7">
        <f t="shared" si="1"/>
        <v>1.6777141423034665E-2</v>
      </c>
    </row>
    <row r="25" spans="1:10">
      <c r="A25" s="1" t="s">
        <v>500</v>
      </c>
      <c r="B25" s="2">
        <v>40738</v>
      </c>
      <c r="C25" s="1" t="s">
        <v>308</v>
      </c>
      <c r="D25" s="1" t="s">
        <v>18</v>
      </c>
      <c r="E25" s="8">
        <v>1.1827476280974869</v>
      </c>
      <c r="F25" s="9">
        <v>37.931190490722656</v>
      </c>
      <c r="G25" s="9">
        <v>45.129341125488281</v>
      </c>
      <c r="H25" s="9">
        <v>27.994091033935547</v>
      </c>
      <c r="I25" s="7">
        <f t="shared" si="0"/>
        <v>2.6283280624388597E-3</v>
      </c>
      <c r="J25" s="7">
        <f t="shared" si="1"/>
        <v>1.5139296271133423E-2</v>
      </c>
    </row>
    <row r="26" spans="1:10">
      <c r="A26" s="1" t="s">
        <v>498</v>
      </c>
      <c r="B26" s="2">
        <v>40738</v>
      </c>
      <c r="C26" s="1" t="s">
        <v>308</v>
      </c>
      <c r="D26" s="1" t="s">
        <v>18</v>
      </c>
      <c r="E26" s="8">
        <v>2.4339018931891228</v>
      </c>
      <c r="F26" s="9">
        <v>36.505786895751953</v>
      </c>
      <c r="G26" s="9">
        <v>46.450325012207031</v>
      </c>
      <c r="H26" s="9">
        <v>70.126853942871094</v>
      </c>
      <c r="I26" s="7">
        <f t="shared" si="0"/>
        <v>5.4086708737536068E-3</v>
      </c>
      <c r="J26" s="7">
        <f t="shared" si="1"/>
        <v>1.4772438646698001E-2</v>
      </c>
    </row>
    <row r="27" spans="1:10">
      <c r="A27" s="1" t="s">
        <v>499</v>
      </c>
      <c r="B27" s="2">
        <v>40738</v>
      </c>
      <c r="C27" s="1" t="s">
        <v>306</v>
      </c>
      <c r="D27" s="1" t="s">
        <v>18</v>
      </c>
      <c r="E27" s="8">
        <v>9.6555036554802243</v>
      </c>
      <c r="F27" s="9">
        <v>37.709457397460938</v>
      </c>
      <c r="G27" s="9">
        <v>44.7718505859375</v>
      </c>
      <c r="H27" s="9">
        <v>1898.4552001953125</v>
      </c>
      <c r="I27" s="7">
        <f t="shared" si="0"/>
        <v>2.1456674789956054E-2</v>
      </c>
      <c r="J27" s="7">
        <f t="shared" si="1"/>
        <v>3.3534908050537111E-2</v>
      </c>
    </row>
    <row r="28" spans="1:10">
      <c r="A28" s="1" t="s">
        <v>497</v>
      </c>
      <c r="B28" s="2">
        <v>40738</v>
      </c>
      <c r="C28" s="1" t="s">
        <v>306</v>
      </c>
      <c r="D28" s="1" t="s">
        <v>18</v>
      </c>
      <c r="E28" s="8">
        <v>14.524538148931727</v>
      </c>
      <c r="F28" s="9">
        <v>36.469219207763672</v>
      </c>
      <c r="G28" s="9">
        <v>46.455020904541016</v>
      </c>
      <c r="H28" s="9">
        <v>1145.903076171875</v>
      </c>
      <c r="I28" s="7">
        <f t="shared" si="0"/>
        <v>3.2276751442070505E-2</v>
      </c>
      <c r="J28" s="7">
        <f t="shared" si="1"/>
        <v>2.5402511018371585E-2</v>
      </c>
    </row>
    <row r="29" spans="1:10">
      <c r="A29" s="1" t="s">
        <v>501</v>
      </c>
      <c r="B29" s="2">
        <v>40738</v>
      </c>
      <c r="C29" s="1" t="s">
        <v>306</v>
      </c>
      <c r="D29" s="1" t="s">
        <v>18</v>
      </c>
      <c r="E29" s="8">
        <v>16.671592389299008</v>
      </c>
      <c r="F29" s="9">
        <v>38.935825347900391</v>
      </c>
      <c r="G29" s="9">
        <v>50.417415618896484</v>
      </c>
      <c r="H29" s="9">
        <v>1823.1109619140625</v>
      </c>
      <c r="I29" s="7">
        <f t="shared" si="0"/>
        <v>3.7047983087331128E-2</v>
      </c>
      <c r="J29" s="7">
        <f t="shared" si="1"/>
        <v>3.3463502464294435E-2</v>
      </c>
    </row>
    <row r="30" spans="1:10">
      <c r="A30" s="1" t="s">
        <v>358</v>
      </c>
      <c r="B30" s="2">
        <v>40745</v>
      </c>
      <c r="C30" s="1" t="s">
        <v>308</v>
      </c>
      <c r="D30" s="1" t="s">
        <v>18</v>
      </c>
      <c r="E30" s="8">
        <v>7.5919389095769141</v>
      </c>
      <c r="F30" s="9">
        <v>36.805469512939453</v>
      </c>
      <c r="G30" s="9">
        <v>42.954879760742188</v>
      </c>
      <c r="H30" s="9">
        <v>43.360561370849609</v>
      </c>
      <c r="I30" s="7">
        <f t="shared" si="0"/>
        <v>1.6870975354615365E-2</v>
      </c>
      <c r="J30" s="7">
        <f t="shared" si="1"/>
        <v>1.4672277789688113E-2</v>
      </c>
    </row>
    <row r="31" spans="1:10">
      <c r="A31" s="1" t="s">
        <v>357</v>
      </c>
      <c r="B31" s="2">
        <v>40745</v>
      </c>
      <c r="C31" s="1" t="s">
        <v>306</v>
      </c>
      <c r="D31" s="1" t="s">
        <v>18</v>
      </c>
      <c r="E31" s="8">
        <v>8.5838875439022093</v>
      </c>
      <c r="F31" s="9">
        <v>36.455326080322266</v>
      </c>
      <c r="G31" s="9">
        <v>43.633907318115234</v>
      </c>
      <c r="H31" s="9">
        <v>1343.2532958984375</v>
      </c>
      <c r="I31" s="7">
        <f t="shared" si="0"/>
        <v>1.907530565311602E-2</v>
      </c>
      <c r="J31" s="7">
        <f t="shared" si="1"/>
        <v>2.7348636973571781E-2</v>
      </c>
    </row>
    <row r="32" spans="1:10">
      <c r="A32" s="1" t="s">
        <v>527</v>
      </c>
      <c r="B32" s="2">
        <v>40814</v>
      </c>
      <c r="C32" s="1" t="s">
        <v>308</v>
      </c>
      <c r="D32" s="1" t="s">
        <v>18</v>
      </c>
      <c r="E32" s="8">
        <v>9.4668376312335241</v>
      </c>
      <c r="F32" s="9">
        <v>30.647106170654297</v>
      </c>
      <c r="G32" s="9">
        <v>38.032787322998047</v>
      </c>
      <c r="H32" s="9">
        <v>23.774784088134766</v>
      </c>
      <c r="I32" s="7">
        <f t="shared" si="0"/>
        <v>2.103741695829672E-2</v>
      </c>
      <c r="J32" s="7">
        <f t="shared" si="1"/>
        <v>1.1091278756332397E-2</v>
      </c>
    </row>
    <row r="33" spans="1:10">
      <c r="A33" s="1" t="s">
        <v>529</v>
      </c>
      <c r="B33" s="2">
        <v>40814</v>
      </c>
      <c r="C33" s="1" t="s">
        <v>306</v>
      </c>
      <c r="D33" s="1" t="s">
        <v>18</v>
      </c>
      <c r="E33" s="8">
        <v>11.700608498424369</v>
      </c>
      <c r="F33" s="9">
        <v>31.306451797485352</v>
      </c>
      <c r="G33" s="9">
        <v>37.075321197509766</v>
      </c>
      <c r="H33" s="9">
        <v>1461.9605712890625</v>
      </c>
      <c r="I33" s="7">
        <f t="shared" si="0"/>
        <v>2.6001352218720821E-2</v>
      </c>
      <c r="J33" s="7">
        <f t="shared" si="1"/>
        <v>2.569195814437867E-2</v>
      </c>
    </row>
    <row r="34" spans="1:10">
      <c r="A34" s="1" t="s">
        <v>528</v>
      </c>
      <c r="B34" s="2">
        <v>40814</v>
      </c>
      <c r="C34" s="1" t="s">
        <v>516</v>
      </c>
      <c r="D34" s="1" t="s">
        <v>18</v>
      </c>
      <c r="E34" s="8">
        <v>12.07092769772744</v>
      </c>
      <c r="F34" s="9">
        <v>31.034622192382812</v>
      </c>
      <c r="G34" s="9">
        <v>37.491802215576172</v>
      </c>
      <c r="H34" s="9">
        <v>1264.98388671875</v>
      </c>
      <c r="I34" s="7">
        <f t="shared" si="0"/>
        <v>2.6824283772727643E-2</v>
      </c>
      <c r="J34" s="7">
        <f t="shared" si="1"/>
        <v>2.3592382684326174E-2</v>
      </c>
    </row>
    <row r="35" spans="1:10">
      <c r="A35" s="1" t="s">
        <v>21</v>
      </c>
      <c r="B35" s="2">
        <v>40875</v>
      </c>
      <c r="C35" s="1" t="s">
        <v>9</v>
      </c>
      <c r="D35" s="1" t="s">
        <v>18</v>
      </c>
      <c r="E35" s="8">
        <v>1.4501256871319212</v>
      </c>
      <c r="F35" s="9">
        <v>21.973533630371094</v>
      </c>
      <c r="G35" s="9">
        <v>46.137523651123047</v>
      </c>
      <c r="H35" s="9">
        <v>15.522808074951172</v>
      </c>
      <c r="I35" s="7">
        <f t="shared" si="0"/>
        <v>3.2225015269598252E-3</v>
      </c>
      <c r="J35" s="7">
        <f t="shared" si="1"/>
        <v>6.2391192966461187E-3</v>
      </c>
    </row>
    <row r="36" spans="1:10">
      <c r="A36" s="1" t="s">
        <v>17</v>
      </c>
      <c r="B36" s="2">
        <v>40875</v>
      </c>
      <c r="C36" s="1" t="s">
        <v>9</v>
      </c>
      <c r="D36" s="1" t="s">
        <v>18</v>
      </c>
      <c r="E36" s="8">
        <v>1.5055309234374528</v>
      </c>
      <c r="F36" s="9">
        <v>16.561330795288086</v>
      </c>
      <c r="G36" s="9">
        <v>48.270484924316406</v>
      </c>
      <c r="H36" s="9">
        <v>4.4776268005371094</v>
      </c>
      <c r="I36" s="7">
        <f t="shared" si="0"/>
        <v>3.3456242743054505E-3</v>
      </c>
      <c r="J36" s="7">
        <f t="shared" si="1"/>
        <v>3.1530604427337655E-3</v>
      </c>
    </row>
    <row r="37" spans="1:10">
      <c r="A37" s="1" t="s">
        <v>69</v>
      </c>
      <c r="B37" s="2">
        <v>40875</v>
      </c>
      <c r="C37" s="1" t="s">
        <v>57</v>
      </c>
      <c r="D37" s="1" t="s">
        <v>18</v>
      </c>
      <c r="E37" s="8">
        <v>2.2623292805405675</v>
      </c>
      <c r="F37" s="9">
        <v>22.100061416625977</v>
      </c>
      <c r="G37" s="9">
        <v>44.860786437988281</v>
      </c>
      <c r="H37" s="9">
        <v>54.199333190917969</v>
      </c>
      <c r="I37" s="7">
        <f t="shared" si="0"/>
        <v>5.0273984012012612E-3</v>
      </c>
      <c r="J37" s="7">
        <f t="shared" si="1"/>
        <v>6.6916071777343763E-3</v>
      </c>
    </row>
    <row r="38" spans="1:10">
      <c r="A38" s="1" t="s">
        <v>73</v>
      </c>
      <c r="B38" s="2">
        <v>40875</v>
      </c>
      <c r="C38" s="1" t="s">
        <v>57</v>
      </c>
      <c r="D38" s="1" t="s">
        <v>18</v>
      </c>
      <c r="E38" s="8">
        <v>2.8961615914404781</v>
      </c>
      <c r="F38" s="9">
        <v>28.051219940185547</v>
      </c>
      <c r="G38" s="9">
        <v>33.488140106201172</v>
      </c>
      <c r="H38" s="9">
        <v>641.17529296875</v>
      </c>
      <c r="I38" s="7">
        <f t="shared" si="0"/>
        <v>6.4359146476455067E-3</v>
      </c>
      <c r="J38" s="7">
        <f t="shared" si="1"/>
        <v>1.5775806367492679E-2</v>
      </c>
    </row>
    <row r="39" spans="1:10">
      <c r="A39" s="1" t="s">
        <v>65</v>
      </c>
      <c r="B39" s="2">
        <v>40875</v>
      </c>
      <c r="C39" s="1" t="s">
        <v>57</v>
      </c>
      <c r="D39" s="1" t="s">
        <v>18</v>
      </c>
      <c r="E39" s="8">
        <v>3.0343947392649988</v>
      </c>
      <c r="F39" s="9">
        <v>16.453868865966797</v>
      </c>
      <c r="G39" s="9">
        <v>48.354667663574219</v>
      </c>
      <c r="H39" s="9">
        <v>45.576091766357422</v>
      </c>
      <c r="I39" s="7">
        <f t="shared" si="0"/>
        <v>6.7430994205888873E-3</v>
      </c>
      <c r="J39" s="7">
        <f t="shared" si="1"/>
        <v>3.5008311847686772E-3</v>
      </c>
    </row>
    <row r="40" spans="1:10">
      <c r="A40" s="1" t="s">
        <v>134</v>
      </c>
      <c r="B40" s="2">
        <v>40875</v>
      </c>
      <c r="C40" s="1" t="s">
        <v>117</v>
      </c>
      <c r="D40" s="1" t="s">
        <v>18</v>
      </c>
      <c r="E40" s="8">
        <v>3.6826682984743102</v>
      </c>
      <c r="F40" s="9">
        <v>28.244169235229492</v>
      </c>
      <c r="G40" s="9">
        <v>33.38433837890625</v>
      </c>
      <c r="H40" s="9">
        <v>231.82217407226562</v>
      </c>
      <c r="I40" s="7">
        <f t="shared" si="0"/>
        <v>8.1837073299429117E-3</v>
      </c>
      <c r="J40" s="7">
        <f t="shared" si="1"/>
        <v>1.182933260269165E-2</v>
      </c>
    </row>
    <row r="41" spans="1:10">
      <c r="A41" s="1" t="s">
        <v>68</v>
      </c>
      <c r="B41" s="2">
        <v>40875</v>
      </c>
      <c r="C41" s="1" t="s">
        <v>57</v>
      </c>
      <c r="D41" s="1" t="s">
        <v>18</v>
      </c>
      <c r="E41" s="8">
        <v>4.0769092198397141</v>
      </c>
      <c r="F41" s="9">
        <v>19.152856826782227</v>
      </c>
      <c r="G41" s="9">
        <v>49.811042785644531</v>
      </c>
      <c r="H41" s="9">
        <v>37.302463531494141</v>
      </c>
      <c r="I41" s="7">
        <f t="shared" si="0"/>
        <v>9.0597982663104763E-3</v>
      </c>
      <c r="J41" s="7">
        <f t="shared" si="1"/>
        <v>4.9033656436920179E-3</v>
      </c>
    </row>
    <row r="42" spans="1:10">
      <c r="A42" s="1" t="s">
        <v>130</v>
      </c>
      <c r="B42" s="2">
        <v>40875</v>
      </c>
      <c r="C42" s="1" t="s">
        <v>117</v>
      </c>
      <c r="D42" s="1" t="s">
        <v>18</v>
      </c>
      <c r="E42" s="8">
        <v>4.7169963701713851</v>
      </c>
      <c r="F42" s="9">
        <v>22.379934310913086</v>
      </c>
      <c r="G42" s="9">
        <v>43.387687683105469</v>
      </c>
      <c r="H42" s="9">
        <v>1232.8394775390625</v>
      </c>
      <c r="I42" s="7">
        <f t="shared" si="0"/>
        <v>1.0482214155936411E-2</v>
      </c>
      <c r="J42" s="7">
        <f t="shared" si="1"/>
        <v>1.8514074698638916E-2</v>
      </c>
    </row>
    <row r="43" spans="1:10">
      <c r="A43" s="1" t="s">
        <v>20</v>
      </c>
      <c r="B43" s="2">
        <v>40875</v>
      </c>
      <c r="C43" s="1" t="s">
        <v>9</v>
      </c>
      <c r="D43" s="1" t="s">
        <v>18</v>
      </c>
      <c r="E43" s="8">
        <v>5.0356836261556142</v>
      </c>
      <c r="F43" s="9">
        <v>19.19987678527832</v>
      </c>
      <c r="G43" s="9">
        <v>50.005340576171875</v>
      </c>
      <c r="H43" s="9">
        <v>9.8831567764282227</v>
      </c>
      <c r="I43" s="7">
        <f t="shared" si="0"/>
        <v>1.1190408058123588E-2</v>
      </c>
      <c r="J43" s="7">
        <f t="shared" si="1"/>
        <v>4.6577754839897175E-3</v>
      </c>
    </row>
    <row r="44" spans="1:10">
      <c r="A44" s="1" t="s">
        <v>181</v>
      </c>
      <c r="B44" s="2">
        <v>40875</v>
      </c>
      <c r="C44" s="1" t="s">
        <v>175</v>
      </c>
      <c r="D44" s="1" t="s">
        <v>18</v>
      </c>
      <c r="E44" s="8">
        <v>5.211428631144833</v>
      </c>
      <c r="F44" s="9">
        <v>22.779767990112305</v>
      </c>
      <c r="G44" s="9">
        <v>41.750785827636719</v>
      </c>
      <c r="H44" s="9">
        <v>128.6832275390625</v>
      </c>
      <c r="I44" s="7">
        <f t="shared" si="0"/>
        <v>1.1580952513655185E-2</v>
      </c>
      <c r="J44" s="7">
        <f t="shared" si="1"/>
        <v>7.8028363471984875E-3</v>
      </c>
    </row>
    <row r="45" spans="1:10">
      <c r="A45" s="1" t="s">
        <v>125</v>
      </c>
      <c r="B45" s="2">
        <v>40875</v>
      </c>
      <c r="C45" s="1" t="s">
        <v>117</v>
      </c>
      <c r="D45" s="1" t="s">
        <v>18</v>
      </c>
      <c r="E45" s="8">
        <v>5.2857172823784619</v>
      </c>
      <c r="F45" s="9">
        <v>16.515932083129883</v>
      </c>
      <c r="G45" s="9">
        <v>47.758346557617188</v>
      </c>
      <c r="H45" s="9">
        <v>863.9703369140625</v>
      </c>
      <c r="I45" s="7">
        <f t="shared" si="0"/>
        <v>1.174603840528547E-2</v>
      </c>
      <c r="J45" s="7">
        <f t="shared" si="1"/>
        <v>1.1637068981170657E-2</v>
      </c>
    </row>
    <row r="46" spans="1:10">
      <c r="A46" s="1" t="s">
        <v>185</v>
      </c>
      <c r="B46" s="2">
        <v>40875</v>
      </c>
      <c r="C46" s="1" t="s">
        <v>175</v>
      </c>
      <c r="D46" s="1" t="s">
        <v>18</v>
      </c>
      <c r="E46" s="8">
        <v>5.7239771273625903</v>
      </c>
      <c r="F46" s="9">
        <v>28.484682083129883</v>
      </c>
      <c r="G46" s="9">
        <v>33.162746429443359</v>
      </c>
      <c r="H46" s="9">
        <v>748.009765625</v>
      </c>
      <c r="I46" s="7">
        <f t="shared" si="0"/>
        <v>1.2719949171916867E-2</v>
      </c>
      <c r="J46" s="7">
        <f t="shared" si="1"/>
        <v>1.7071871825408938E-2</v>
      </c>
    </row>
    <row r="47" spans="1:10">
      <c r="A47" s="1" t="s">
        <v>128</v>
      </c>
      <c r="B47" s="2">
        <v>40875</v>
      </c>
      <c r="C47" s="1" t="s">
        <v>117</v>
      </c>
      <c r="D47" s="1" t="s">
        <v>18</v>
      </c>
      <c r="E47" s="8">
        <v>6.4219071815476418</v>
      </c>
      <c r="F47" s="9">
        <v>19.505970001220703</v>
      </c>
      <c r="G47" s="9">
        <v>48.228950500488281</v>
      </c>
      <c r="H47" s="9">
        <v>1304.9794921875</v>
      </c>
      <c r="I47" s="7">
        <f t="shared" si="0"/>
        <v>1.427090484788365E-2</v>
      </c>
      <c r="J47" s="7">
        <f t="shared" si="1"/>
        <v>1.7647580473327637E-2</v>
      </c>
    </row>
    <row r="48" spans="1:10">
      <c r="A48" s="1" t="s">
        <v>171</v>
      </c>
      <c r="B48" s="2">
        <v>40875</v>
      </c>
      <c r="C48" s="1" t="s">
        <v>167</v>
      </c>
      <c r="D48" s="1" t="s">
        <v>18</v>
      </c>
      <c r="E48" s="8">
        <v>6.682413073038199</v>
      </c>
      <c r="F48" s="9">
        <v>19.854499816894531</v>
      </c>
      <c r="G48" s="9">
        <v>46.904964447021484</v>
      </c>
      <c r="H48" s="9">
        <v>1496.17919921875</v>
      </c>
      <c r="I48" s="7">
        <f t="shared" si="0"/>
        <v>1.4849806828973777E-2</v>
      </c>
      <c r="J48" s="7">
        <f t="shared" si="1"/>
        <v>1.9732148971557617E-2</v>
      </c>
    </row>
    <row r="49" spans="1:10">
      <c r="A49" s="1" t="s">
        <v>169</v>
      </c>
      <c r="B49" s="2">
        <v>40875</v>
      </c>
      <c r="C49" s="1" t="s">
        <v>167</v>
      </c>
      <c r="D49" s="1" t="s">
        <v>18</v>
      </c>
      <c r="E49" s="8">
        <v>7.3276031923655651</v>
      </c>
      <c r="F49" s="9">
        <v>16.814315795898438</v>
      </c>
      <c r="G49" s="9">
        <v>46.431221008300781</v>
      </c>
      <c r="H49" s="9">
        <v>1187.4317626953125</v>
      </c>
      <c r="I49" s="7">
        <f t="shared" si="0"/>
        <v>1.6283562649701256E-2</v>
      </c>
      <c r="J49" s="7">
        <f t="shared" si="1"/>
        <v>1.5003448138427735E-2</v>
      </c>
    </row>
    <row r="50" spans="1:10">
      <c r="A50" s="1" t="s">
        <v>32</v>
      </c>
      <c r="B50" s="2">
        <v>40920</v>
      </c>
      <c r="C50" s="1" t="s">
        <v>9</v>
      </c>
      <c r="D50" s="1" t="s">
        <v>18</v>
      </c>
      <c r="E50" s="8">
        <v>1.0429572851787183</v>
      </c>
      <c r="F50" s="9">
        <v>21.862155914306641</v>
      </c>
      <c r="G50" s="9">
        <v>27.249235153198242</v>
      </c>
      <c r="H50" s="9">
        <v>23.118770599365234</v>
      </c>
      <c r="I50" s="7">
        <f t="shared" si="0"/>
        <v>2.3176828559527073E-3</v>
      </c>
      <c r="J50" s="7">
        <f t="shared" si="1"/>
        <v>6.2530615818023674E-3</v>
      </c>
    </row>
    <row r="51" spans="1:10">
      <c r="A51" s="1" t="s">
        <v>27</v>
      </c>
      <c r="B51" s="2">
        <v>40920</v>
      </c>
      <c r="C51" s="1" t="s">
        <v>9</v>
      </c>
      <c r="D51" s="1" t="s">
        <v>18</v>
      </c>
      <c r="E51" s="8">
        <v>1.9319660403049761</v>
      </c>
      <c r="F51" s="9">
        <v>16.544225692749023</v>
      </c>
      <c r="G51" s="9">
        <v>31.98945426940918</v>
      </c>
      <c r="H51" s="9">
        <v>26.32380485534668</v>
      </c>
      <c r="I51" s="7">
        <f t="shared" si="0"/>
        <v>4.2932578673443916E-3</v>
      </c>
      <c r="J51" s="7">
        <f t="shared" si="1"/>
        <v>3.3599297990798953E-3</v>
      </c>
    </row>
    <row r="52" spans="1:10">
      <c r="A52" s="1" t="s">
        <v>85</v>
      </c>
      <c r="B52" s="2">
        <v>40920</v>
      </c>
      <c r="C52" s="1" t="s">
        <v>57</v>
      </c>
      <c r="D52" s="1" t="s">
        <v>18</v>
      </c>
      <c r="E52" s="8">
        <v>2.143467748391227</v>
      </c>
      <c r="F52" s="9">
        <v>22.038063049316406</v>
      </c>
      <c r="G52" s="9">
        <v>27.066045761108398</v>
      </c>
      <c r="H52" s="9">
        <v>53.341609954833984</v>
      </c>
      <c r="I52" s="7">
        <f t="shared" si="0"/>
        <v>4.7632616630916159E-3</v>
      </c>
      <c r="J52" s="7">
        <f t="shared" si="1"/>
        <v>6.6490166156768799E-3</v>
      </c>
    </row>
    <row r="53" spans="1:10">
      <c r="A53" s="1" t="s">
        <v>75</v>
      </c>
      <c r="B53" s="2">
        <v>40920</v>
      </c>
      <c r="C53" s="1" t="s">
        <v>57</v>
      </c>
      <c r="D53" s="1" t="s">
        <v>18</v>
      </c>
      <c r="E53" s="8">
        <v>2.9341224653418982</v>
      </c>
      <c r="F53" s="9">
        <v>10.862292289733887</v>
      </c>
      <c r="G53" s="9">
        <v>25.857427597045898</v>
      </c>
      <c r="H53" s="9">
        <v>9.7014598846435547</v>
      </c>
      <c r="I53" s="7">
        <f t="shared" si="0"/>
        <v>6.5202721452042181E-3</v>
      </c>
      <c r="J53" s="7">
        <f t="shared" si="1"/>
        <v>7.0305212211609937E-5</v>
      </c>
    </row>
    <row r="54" spans="1:10">
      <c r="A54" s="1" t="s">
        <v>25</v>
      </c>
      <c r="B54" s="2">
        <v>40920</v>
      </c>
      <c r="C54" s="1" t="s">
        <v>9</v>
      </c>
      <c r="D54" s="1" t="s">
        <v>18</v>
      </c>
      <c r="E54" s="8">
        <v>2.9926414736011653</v>
      </c>
      <c r="F54" s="9">
        <v>10.586909294128418</v>
      </c>
      <c r="G54" s="9">
        <v>25.970067977905273</v>
      </c>
      <c r="H54" s="9">
        <v>4.783233642578125</v>
      </c>
      <c r="I54" s="7">
        <f t="shared" si="0"/>
        <v>6.6503143857803678E-3</v>
      </c>
      <c r="J54" s="7">
        <f t="shared" si="1"/>
        <v>-1.2984587516784614E-4</v>
      </c>
    </row>
    <row r="55" spans="1:10">
      <c r="A55" s="1" t="s">
        <v>80</v>
      </c>
      <c r="B55" s="2">
        <v>40920</v>
      </c>
      <c r="C55" s="1" t="s">
        <v>57</v>
      </c>
      <c r="D55" s="1" t="s">
        <v>18</v>
      </c>
      <c r="E55" s="8">
        <v>4.2668331927336975</v>
      </c>
      <c r="F55" s="9">
        <v>16.701828002929688</v>
      </c>
      <c r="G55" s="9">
        <v>34.786666870117188</v>
      </c>
      <c r="H55" s="9">
        <v>80.028518676757812</v>
      </c>
      <c r="I55" s="7">
        <f t="shared" si="0"/>
        <v>9.4818515394082172E-3</v>
      </c>
      <c r="J55" s="7">
        <f t="shared" si="1"/>
        <v>3.978287736511231E-3</v>
      </c>
    </row>
    <row r="56" spans="1:10">
      <c r="A56" s="1" t="s">
        <v>140</v>
      </c>
      <c r="B56" s="2">
        <v>40920</v>
      </c>
      <c r="C56" s="1" t="s">
        <v>117</v>
      </c>
      <c r="D56" s="1" t="s">
        <v>18</v>
      </c>
      <c r="E56" s="8">
        <v>5.0620799262734373</v>
      </c>
      <c r="F56" s="9">
        <v>16.849496841430664</v>
      </c>
      <c r="G56" s="9">
        <v>33.712978363037109</v>
      </c>
      <c r="H56" s="9">
        <v>167.22799682617188</v>
      </c>
      <c r="I56" s="7">
        <f t="shared" si="0"/>
        <v>1.1249066502829861E-2</v>
      </c>
      <c r="J56" s="7">
        <f t="shared" si="1"/>
        <v>4.9227804313659671E-3</v>
      </c>
    </row>
    <row r="57" spans="1:10">
      <c r="A57" s="1" t="s">
        <v>145</v>
      </c>
      <c r="B57" s="2">
        <v>40920</v>
      </c>
      <c r="C57" s="1" t="s">
        <v>117</v>
      </c>
      <c r="D57" s="1" t="s">
        <v>18</v>
      </c>
      <c r="E57" s="8">
        <v>5.7466192764341129</v>
      </c>
      <c r="F57" s="9">
        <v>22.233251571655273</v>
      </c>
      <c r="G57" s="9">
        <v>26.805120468139648</v>
      </c>
      <c r="H57" s="9">
        <v>378.65850830078125</v>
      </c>
      <c r="I57" s="7">
        <f t="shared" si="0"/>
        <v>1.2770265058742474E-2</v>
      </c>
      <c r="J57" s="7">
        <f t="shared" si="1"/>
        <v>9.9770075965881343E-3</v>
      </c>
    </row>
    <row r="58" spans="1:10">
      <c r="A58" s="1" t="s">
        <v>43</v>
      </c>
      <c r="B58" s="2">
        <v>40977</v>
      </c>
      <c r="C58" s="1" t="s">
        <v>9</v>
      </c>
      <c r="D58" s="1" t="s">
        <v>18</v>
      </c>
      <c r="E58" s="8">
        <v>0.55639770952454337</v>
      </c>
      <c r="F58" s="9">
        <v>27.792884826660156</v>
      </c>
      <c r="G58" s="9">
        <v>29.80156135559082</v>
      </c>
      <c r="H58" s="9">
        <v>22.460649490356445</v>
      </c>
      <c r="I58" s="7">
        <f t="shared" si="0"/>
        <v>1.2364393544989853E-3</v>
      </c>
      <c r="J58" s="7">
        <f t="shared" si="1"/>
        <v>9.5084470846176147E-3</v>
      </c>
    </row>
    <row r="59" spans="1:10">
      <c r="A59" s="1" t="s">
        <v>38</v>
      </c>
      <c r="B59" s="2">
        <v>40977</v>
      </c>
      <c r="C59" s="1" t="s">
        <v>9</v>
      </c>
      <c r="D59" s="1" t="s">
        <v>18</v>
      </c>
      <c r="E59" s="8">
        <v>1.1455683849941178</v>
      </c>
      <c r="F59" s="9">
        <v>18.915386199951172</v>
      </c>
      <c r="G59" s="9">
        <v>39.824375152587891</v>
      </c>
      <c r="H59" s="9">
        <v>4.007868766784668</v>
      </c>
      <c r="I59" s="7">
        <f t="shared" si="0"/>
        <v>2.5457075222091508E-3</v>
      </c>
      <c r="J59" s="7">
        <f t="shared" si="1"/>
        <v>4.4431403107643118E-3</v>
      </c>
    </row>
    <row r="60" spans="1:10">
      <c r="A60" s="1" t="s">
        <v>98</v>
      </c>
      <c r="B60" s="2">
        <v>40977</v>
      </c>
      <c r="C60" s="1" t="s">
        <v>57</v>
      </c>
      <c r="D60" s="1" t="s">
        <v>18</v>
      </c>
      <c r="E60" s="8">
        <v>1.7697612103972606</v>
      </c>
      <c r="F60" s="9">
        <v>18.937793731689453</v>
      </c>
      <c r="G60" s="9">
        <v>39.647720336914062</v>
      </c>
      <c r="H60" s="9">
        <v>45.884334564208984</v>
      </c>
      <c r="I60" s="7">
        <f t="shared" si="0"/>
        <v>3.9328026897716903E-3</v>
      </c>
      <c r="J60" s="7">
        <f t="shared" si="1"/>
        <v>4.8700414646148677E-3</v>
      </c>
    </row>
    <row r="61" spans="1:10">
      <c r="A61" s="1" t="s">
        <v>41</v>
      </c>
      <c r="B61" s="2">
        <v>40977</v>
      </c>
      <c r="C61" s="1" t="s">
        <v>9</v>
      </c>
      <c r="D61" s="1" t="s">
        <v>18</v>
      </c>
      <c r="E61" s="8">
        <v>1.930820938710188</v>
      </c>
      <c r="F61" s="9">
        <v>24.737258911132812</v>
      </c>
      <c r="G61" s="9">
        <v>34.239986419677734</v>
      </c>
      <c r="H61" s="9">
        <v>107.71363830566406</v>
      </c>
      <c r="I61" s="7">
        <f t="shared" si="0"/>
        <v>4.290713197133751E-3</v>
      </c>
      <c r="J61" s="7">
        <f t="shared" si="1"/>
        <v>8.6718574203491217E-3</v>
      </c>
    </row>
    <row r="62" spans="1:10">
      <c r="A62" s="1" t="s">
        <v>103</v>
      </c>
      <c r="B62" s="2">
        <v>40977</v>
      </c>
      <c r="C62" s="1" t="s">
        <v>57</v>
      </c>
      <c r="D62" s="1" t="s">
        <v>18</v>
      </c>
      <c r="E62" s="8">
        <v>4.9697974728678727</v>
      </c>
      <c r="F62" s="9">
        <v>24.673908233642578</v>
      </c>
      <c r="G62" s="9">
        <v>34.169868469238281</v>
      </c>
      <c r="H62" s="9">
        <v>245.49876403808594</v>
      </c>
      <c r="I62" s="7">
        <f t="shared" si="0"/>
        <v>1.1043994384150829E-2</v>
      </c>
      <c r="J62" s="7">
        <f t="shared" si="1"/>
        <v>1.0001087292480467E-2</v>
      </c>
    </row>
    <row r="63" spans="1:10">
      <c r="A63" s="1" t="s">
        <v>108</v>
      </c>
      <c r="B63" s="2">
        <v>40977</v>
      </c>
      <c r="C63" s="1" t="s">
        <v>57</v>
      </c>
      <c r="D63" s="1" t="s">
        <v>18</v>
      </c>
      <c r="E63" s="8">
        <v>5.0247895410746599</v>
      </c>
      <c r="F63" s="9">
        <v>28.136360168457031</v>
      </c>
      <c r="G63" s="9">
        <v>29.678030014038086</v>
      </c>
      <c r="H63" s="9">
        <v>104.38738250732422</v>
      </c>
      <c r="I63" s="7">
        <f t="shared" si="0"/>
        <v>1.1166198980165911E-2</v>
      </c>
      <c r="J63" s="7">
        <f t="shared" si="1"/>
        <v>1.0508433179473876E-2</v>
      </c>
    </row>
    <row r="64" spans="1:10">
      <c r="A64" s="1" t="s">
        <v>269</v>
      </c>
      <c r="B64" s="2">
        <v>41059</v>
      </c>
      <c r="C64" s="1">
        <v>25</v>
      </c>
      <c r="D64" s="1" t="s">
        <v>18</v>
      </c>
      <c r="E64" s="8">
        <v>0.35867567166916403</v>
      </c>
      <c r="F64" s="9">
        <v>29.316057205200195</v>
      </c>
      <c r="G64" s="9">
        <v>25.215095520019531</v>
      </c>
      <c r="H64" s="9">
        <v>70.275054931640625</v>
      </c>
      <c r="I64" s="7">
        <f t="shared" si="0"/>
        <v>7.9705704815369793E-4</v>
      </c>
      <c r="J64" s="7">
        <f t="shared" si="1"/>
        <v>1.0819554506683352E-2</v>
      </c>
    </row>
    <row r="65" spans="1:10">
      <c r="A65" s="1" t="s">
        <v>271</v>
      </c>
      <c r="B65" s="2">
        <v>41059</v>
      </c>
      <c r="C65" s="1">
        <v>25</v>
      </c>
      <c r="D65" s="1" t="s">
        <v>18</v>
      </c>
      <c r="E65" s="8">
        <v>0.90397183237696466</v>
      </c>
      <c r="F65" s="9">
        <v>32.075149536132812</v>
      </c>
      <c r="G65" s="9">
        <v>26.588518142700195</v>
      </c>
      <c r="H65" s="9">
        <v>3.5578556060791016</v>
      </c>
      <c r="I65" s="7">
        <f t="shared" si="0"/>
        <v>2.0088262941710326E-3</v>
      </c>
      <c r="J65" s="7">
        <f t="shared" si="1"/>
        <v>1.167655501537323E-2</v>
      </c>
    </row>
    <row r="66" spans="1:10">
      <c r="A66" s="1" t="s">
        <v>270</v>
      </c>
      <c r="B66" s="2">
        <v>41059</v>
      </c>
      <c r="C66" s="1">
        <v>25</v>
      </c>
      <c r="D66" s="1" t="s">
        <v>18</v>
      </c>
      <c r="E66" s="8">
        <v>1.4009939743415669</v>
      </c>
      <c r="F66" s="9">
        <v>30.662937164306641</v>
      </c>
      <c r="G66" s="9">
        <v>25.155752182006836</v>
      </c>
      <c r="H66" s="9">
        <v>2.0618436336517334</v>
      </c>
      <c r="I66" s="7">
        <f t="shared" ref="I66:I128" si="2">(E66/10000)/0.045</f>
        <v>3.1133199429812597E-3</v>
      </c>
      <c r="J66" s="7">
        <f t="shared" si="1"/>
        <v>1.0885027692341806E-2</v>
      </c>
    </row>
    <row r="67" spans="1:10">
      <c r="A67" s="1" t="s">
        <v>286</v>
      </c>
      <c r="B67" s="2">
        <v>41059</v>
      </c>
      <c r="C67" s="1">
        <v>50</v>
      </c>
      <c r="D67" s="1" t="s">
        <v>18</v>
      </c>
      <c r="E67" s="8">
        <v>4.2680629008948072</v>
      </c>
      <c r="F67" s="9">
        <v>30.77783203125</v>
      </c>
      <c r="G67" s="9">
        <v>25.423513412475586</v>
      </c>
      <c r="H67" s="9">
        <v>93.446830749511719</v>
      </c>
      <c r="I67" s="7">
        <f t="shared" si="2"/>
        <v>9.484584224210682E-3</v>
      </c>
      <c r="J67" s="7">
        <f t="shared" ref="J67:J130" si="3">(0.00055*F67)+(0.0000099*H67)-0.006</f>
        <v>1.1852931241607667E-2</v>
      </c>
    </row>
    <row r="68" spans="1:10">
      <c r="A68" s="1" t="s">
        <v>295</v>
      </c>
      <c r="B68" s="2">
        <v>41059</v>
      </c>
      <c r="C68" s="1">
        <v>75</v>
      </c>
      <c r="D68" s="1" t="s">
        <v>18</v>
      </c>
      <c r="E68" s="8">
        <v>5.0556337333815238</v>
      </c>
      <c r="F68" s="9">
        <v>30.193500518798828</v>
      </c>
      <c r="G68" s="9">
        <v>24.983482360839844</v>
      </c>
      <c r="H68" s="9">
        <v>1612.7430419921875</v>
      </c>
      <c r="I68" s="7">
        <f t="shared" si="2"/>
        <v>1.1234741629736721E-2</v>
      </c>
      <c r="J68" s="7">
        <f t="shared" si="3"/>
        <v>2.6572581401062015E-2</v>
      </c>
    </row>
    <row r="69" spans="1:10">
      <c r="A69" s="1" t="s">
        <v>285</v>
      </c>
      <c r="B69" s="2">
        <v>41059</v>
      </c>
      <c r="C69" s="1">
        <v>50</v>
      </c>
      <c r="D69" s="1" t="s">
        <v>18</v>
      </c>
      <c r="E69" s="8">
        <v>5.1775591105621883</v>
      </c>
      <c r="F69" s="9">
        <v>29.662303924560547</v>
      </c>
      <c r="G69" s="9">
        <v>25.145797729492188</v>
      </c>
      <c r="H69" s="9">
        <v>901.75439453125</v>
      </c>
      <c r="I69" s="7">
        <f t="shared" si="2"/>
        <v>1.1505686912360419E-2</v>
      </c>
      <c r="J69" s="7">
        <f t="shared" si="3"/>
        <v>1.9241635664367679E-2</v>
      </c>
    </row>
    <row r="70" spans="1:10">
      <c r="A70" s="1" t="s">
        <v>287</v>
      </c>
      <c r="B70" s="2">
        <v>41059</v>
      </c>
      <c r="C70" s="1">
        <v>50</v>
      </c>
      <c r="D70" s="1" t="s">
        <v>18</v>
      </c>
      <c r="E70" s="8">
        <v>6.2499572593877675</v>
      </c>
      <c r="F70" s="9">
        <v>32.231285095214844</v>
      </c>
      <c r="G70" s="9">
        <v>27.127527236938477</v>
      </c>
      <c r="H70" s="9">
        <v>121.89544677734375</v>
      </c>
      <c r="I70" s="7">
        <f t="shared" si="2"/>
        <v>1.3888793909750596E-2</v>
      </c>
      <c r="J70" s="7">
        <f t="shared" si="3"/>
        <v>1.2933971725463867E-2</v>
      </c>
    </row>
    <row r="71" spans="1:10">
      <c r="A71" s="1" t="s">
        <v>250</v>
      </c>
      <c r="B71" s="2">
        <v>41059</v>
      </c>
      <c r="C71" s="1">
        <v>100</v>
      </c>
      <c r="D71" s="1" t="s">
        <v>18</v>
      </c>
      <c r="E71" s="8">
        <v>7.5024019495882213</v>
      </c>
      <c r="F71" s="9">
        <v>33.41033935546875</v>
      </c>
      <c r="G71" s="9">
        <v>26.497596740722656</v>
      </c>
      <c r="H71" s="9">
        <v>1752.018310546875</v>
      </c>
      <c r="I71" s="7">
        <f t="shared" si="2"/>
        <v>1.6672004332418271E-2</v>
      </c>
      <c r="J71" s="7">
        <f t="shared" si="3"/>
        <v>2.9720667919921874E-2</v>
      </c>
    </row>
    <row r="72" spans="1:10">
      <c r="A72" s="1" t="s">
        <v>296</v>
      </c>
      <c r="B72" s="2">
        <v>41059</v>
      </c>
      <c r="C72" s="1">
        <v>75</v>
      </c>
      <c r="D72" s="1" t="s">
        <v>18</v>
      </c>
      <c r="E72" s="8">
        <v>7.5249690687641797</v>
      </c>
      <c r="F72" s="9">
        <v>31.284675598144531</v>
      </c>
      <c r="G72" s="9">
        <v>25.839082717895508</v>
      </c>
      <c r="H72" s="9">
        <v>142.39329528808594</v>
      </c>
      <c r="I72" s="7">
        <f t="shared" si="2"/>
        <v>1.6722153486142623E-2</v>
      </c>
      <c r="J72" s="7">
        <f t="shared" si="3"/>
        <v>1.2616265202331544E-2</v>
      </c>
    </row>
    <row r="73" spans="1:10">
      <c r="A73" s="1" t="s">
        <v>249</v>
      </c>
      <c r="B73" s="2">
        <v>41059</v>
      </c>
      <c r="C73" s="1">
        <v>100</v>
      </c>
      <c r="D73" s="1" t="s">
        <v>18</v>
      </c>
      <c r="E73" s="8">
        <v>8.3485611449155446</v>
      </c>
      <c r="F73" s="9">
        <v>31.678886413574219</v>
      </c>
      <c r="G73" s="9">
        <v>25.98036003112793</v>
      </c>
      <c r="H73" s="9">
        <v>1616.6685791015625</v>
      </c>
      <c r="I73" s="7">
        <f t="shared" si="2"/>
        <v>1.8552358099812323E-2</v>
      </c>
      <c r="J73" s="7">
        <f t="shared" si="3"/>
        <v>2.7428406460571292E-2</v>
      </c>
    </row>
    <row r="74" spans="1:10">
      <c r="A74" s="1" t="s">
        <v>297</v>
      </c>
      <c r="B74" s="2">
        <v>41059</v>
      </c>
      <c r="C74" s="1">
        <v>75</v>
      </c>
      <c r="D74" s="1" t="s">
        <v>18</v>
      </c>
      <c r="E74" s="8">
        <v>9.3226452621962217</v>
      </c>
      <c r="F74" s="9">
        <v>32.768363952636719</v>
      </c>
      <c r="G74" s="9">
        <v>27.00080680847168</v>
      </c>
      <c r="H74" s="9">
        <v>857.98779296875</v>
      </c>
      <c r="I74" s="7">
        <f t="shared" si="2"/>
        <v>2.0716989471547161E-2</v>
      </c>
      <c r="J74" s="7">
        <f t="shared" si="3"/>
        <v>2.0516679324340821E-2</v>
      </c>
    </row>
    <row r="75" spans="1:10">
      <c r="A75" s="1" t="s">
        <v>603</v>
      </c>
      <c r="B75" s="2">
        <v>41180</v>
      </c>
      <c r="C75" s="1" t="s">
        <v>9</v>
      </c>
      <c r="D75" s="1" t="s">
        <v>18</v>
      </c>
      <c r="E75" s="8">
        <v>3.6953883504547571</v>
      </c>
      <c r="F75" s="9">
        <v>31.759767532348633</v>
      </c>
      <c r="G75" s="9">
        <v>43.516120910644531</v>
      </c>
      <c r="H75" s="9">
        <v>4.4260334968566895</v>
      </c>
      <c r="I75" s="7">
        <f t="shared" si="2"/>
        <v>8.2119741121216838E-3</v>
      </c>
      <c r="J75" s="7">
        <f t="shared" si="3"/>
        <v>1.1511689874410631E-2</v>
      </c>
    </row>
    <row r="76" spans="1:10">
      <c r="A76" s="1" t="s">
        <v>602</v>
      </c>
      <c r="B76" s="2">
        <v>41180</v>
      </c>
      <c r="C76" s="1" t="s">
        <v>57</v>
      </c>
      <c r="D76" s="1" t="s">
        <v>18</v>
      </c>
      <c r="E76" s="8">
        <v>4.0191132323601684</v>
      </c>
      <c r="F76" s="9">
        <v>31.396278381347656</v>
      </c>
      <c r="G76" s="9">
        <v>44.4822998046875</v>
      </c>
      <c r="H76" s="9">
        <v>87.965118408203125</v>
      </c>
      <c r="I76" s="7">
        <f t="shared" si="2"/>
        <v>8.9313627385781535E-3</v>
      </c>
      <c r="J76" s="7">
        <f t="shared" si="3"/>
        <v>1.2138807781982423E-2</v>
      </c>
    </row>
    <row r="77" spans="1:10">
      <c r="A77" s="1" t="s">
        <v>600</v>
      </c>
      <c r="B77" s="2">
        <v>41180</v>
      </c>
      <c r="C77" s="1" t="s">
        <v>117</v>
      </c>
      <c r="D77" s="1" t="s">
        <v>18</v>
      </c>
      <c r="E77" s="8">
        <v>6.2233603036168388</v>
      </c>
      <c r="F77" s="9">
        <v>31.071681976318359</v>
      </c>
      <c r="G77" s="9">
        <v>45.339447021484375</v>
      </c>
      <c r="H77" s="9">
        <v>147.51600646972656</v>
      </c>
      <c r="I77" s="7">
        <f t="shared" si="2"/>
        <v>1.3829689563592975E-2</v>
      </c>
      <c r="J77" s="7">
        <f t="shared" si="3"/>
        <v>1.2549833551025394E-2</v>
      </c>
    </row>
    <row r="78" spans="1:10">
      <c r="A78" s="1" t="s">
        <v>592</v>
      </c>
      <c r="B78" s="2">
        <v>41180</v>
      </c>
      <c r="C78" s="1" t="s">
        <v>57</v>
      </c>
      <c r="D78" s="1" t="s">
        <v>18</v>
      </c>
      <c r="E78" s="8">
        <v>6.2717193179081629</v>
      </c>
      <c r="F78" s="9">
        <v>28.698532104492188</v>
      </c>
      <c r="G78" s="9">
        <v>42.933967590332031</v>
      </c>
      <c r="H78" s="9">
        <v>612.65826416015625</v>
      </c>
      <c r="I78" s="7">
        <f t="shared" si="2"/>
        <v>1.3937154039795919E-2</v>
      </c>
      <c r="J78" s="7">
        <f t="shared" si="3"/>
        <v>1.5849509472656252E-2</v>
      </c>
    </row>
    <row r="79" spans="1:10">
      <c r="A79" s="1" t="s">
        <v>599</v>
      </c>
      <c r="B79" s="2">
        <v>41180</v>
      </c>
      <c r="C79" s="1" t="s">
        <v>175</v>
      </c>
      <c r="D79" s="1" t="s">
        <v>18</v>
      </c>
      <c r="E79" s="8">
        <v>6.7234936722776348</v>
      </c>
      <c r="F79" s="9">
        <v>30.810819625854492</v>
      </c>
      <c r="G79" s="9">
        <v>46.027168273925781</v>
      </c>
      <c r="H79" s="9">
        <v>925.5087890625</v>
      </c>
      <c r="I79" s="7">
        <f t="shared" si="2"/>
        <v>1.4941097049505856E-2</v>
      </c>
      <c r="J79" s="7">
        <f t="shared" si="3"/>
        <v>2.010848780593872E-2</v>
      </c>
    </row>
    <row r="80" spans="1:10">
      <c r="A80" s="1" t="s">
        <v>593</v>
      </c>
      <c r="B80" s="2">
        <v>41180</v>
      </c>
      <c r="C80" s="1" t="s">
        <v>9</v>
      </c>
      <c r="D80" s="1" t="s">
        <v>18</v>
      </c>
      <c r="E80" s="8">
        <v>6.7924973619709954</v>
      </c>
      <c r="F80" s="9">
        <v>28.775762557983398</v>
      </c>
      <c r="G80" s="9">
        <v>42.898296356201172</v>
      </c>
      <c r="H80" s="9">
        <v>14.102489471435547</v>
      </c>
      <c r="I80" s="7">
        <f t="shared" si="2"/>
        <v>1.5094438582157768E-2</v>
      </c>
      <c r="J80" s="7">
        <f t="shared" si="3"/>
        <v>9.9662840526580799E-3</v>
      </c>
    </row>
    <row r="81" spans="1:10">
      <c r="A81" s="1" t="s">
        <v>598</v>
      </c>
      <c r="B81" s="2">
        <v>41180</v>
      </c>
      <c r="C81" s="1" t="s">
        <v>215</v>
      </c>
      <c r="D81" s="1" t="s">
        <v>18</v>
      </c>
      <c r="E81" s="8">
        <v>7.1558144665117762</v>
      </c>
      <c r="F81" s="9">
        <v>30.212318420410156</v>
      </c>
      <c r="G81" s="9">
        <v>47.328346252441406</v>
      </c>
      <c r="H81" s="9">
        <v>1322.134765625</v>
      </c>
      <c r="I81" s="7">
        <f t="shared" si="2"/>
        <v>1.5901809925581725E-2</v>
      </c>
      <c r="J81" s="7">
        <f t="shared" si="3"/>
        <v>2.3705909310913084E-2</v>
      </c>
    </row>
    <row r="82" spans="1:10">
      <c r="A82" s="1" t="s">
        <v>601</v>
      </c>
      <c r="B82" s="2">
        <v>41180</v>
      </c>
      <c r="C82" s="1" t="s">
        <v>117</v>
      </c>
      <c r="D82" s="1" t="s">
        <v>18</v>
      </c>
      <c r="E82" s="8">
        <v>7.9608194259153802</v>
      </c>
      <c r="F82" s="9">
        <v>31.220243453979492</v>
      </c>
      <c r="G82" s="9">
        <v>44.945545196533203</v>
      </c>
      <c r="H82" s="9">
        <v>371.46890258789062</v>
      </c>
      <c r="I82" s="7">
        <f t="shared" si="2"/>
        <v>1.7690709835367514E-2</v>
      </c>
      <c r="J82" s="7">
        <f t="shared" si="3"/>
        <v>1.4848676035308839E-2</v>
      </c>
    </row>
    <row r="83" spans="1:10">
      <c r="A83" s="1" t="s">
        <v>591</v>
      </c>
      <c r="B83" s="2">
        <v>41180</v>
      </c>
      <c r="C83" s="1" t="s">
        <v>117</v>
      </c>
      <c r="D83" s="1" t="s">
        <v>18</v>
      </c>
      <c r="E83" s="8">
        <v>9.7340559121474026</v>
      </c>
      <c r="F83" s="9">
        <v>28.429618835449219</v>
      </c>
      <c r="G83" s="9">
        <v>43.445362091064453</v>
      </c>
      <c r="H83" s="9">
        <v>195.22135925292969</v>
      </c>
      <c r="I83" s="7">
        <f t="shared" si="2"/>
        <v>2.1631235360327562E-2</v>
      </c>
      <c r="J83" s="7">
        <f t="shared" si="3"/>
        <v>1.1568981816101076E-2</v>
      </c>
    </row>
    <row r="84" spans="1:10">
      <c r="A84" s="1" t="s">
        <v>590</v>
      </c>
      <c r="B84" s="2">
        <v>41180</v>
      </c>
      <c r="C84" s="1" t="s">
        <v>175</v>
      </c>
      <c r="D84" s="1" t="s">
        <v>18</v>
      </c>
      <c r="E84" s="8">
        <v>12.161664625581565</v>
      </c>
      <c r="F84" s="9">
        <v>27.825300216674805</v>
      </c>
      <c r="G84" s="9">
        <v>44.648288726806641</v>
      </c>
      <c r="H84" s="9">
        <v>519.8272705078125</v>
      </c>
      <c r="I84" s="7">
        <f t="shared" si="2"/>
        <v>2.7025921390181257E-2</v>
      </c>
      <c r="J84" s="7">
        <f t="shared" si="3"/>
        <v>1.4450205097198488E-2</v>
      </c>
    </row>
    <row r="85" spans="1:10">
      <c r="A85" s="1" t="s">
        <v>628</v>
      </c>
      <c r="B85" s="2">
        <v>41233</v>
      </c>
      <c r="C85" s="1" t="s">
        <v>117</v>
      </c>
      <c r="D85" s="1" t="s">
        <v>18</v>
      </c>
      <c r="E85" s="8">
        <v>0.97162152849194472</v>
      </c>
      <c r="F85" s="9">
        <v>17.618579864501953</v>
      </c>
      <c r="G85" s="9">
        <v>52.717426300048828</v>
      </c>
      <c r="H85" s="9">
        <v>78.669792175292969</v>
      </c>
      <c r="I85" s="7">
        <f t="shared" si="2"/>
        <v>2.1591589522043215E-3</v>
      </c>
      <c r="J85" s="7">
        <f t="shared" si="3"/>
        <v>4.4690498680114744E-3</v>
      </c>
    </row>
    <row r="86" spans="1:10">
      <c r="A86" s="1" t="s">
        <v>629</v>
      </c>
      <c r="B86" s="2">
        <v>41233</v>
      </c>
      <c r="C86" s="1" t="s">
        <v>57</v>
      </c>
      <c r="D86" s="1" t="s">
        <v>18</v>
      </c>
      <c r="E86" s="8">
        <v>1.0977591029377809</v>
      </c>
      <c r="F86" s="9">
        <v>17.734272003173828</v>
      </c>
      <c r="G86" s="9">
        <v>52.260723114013672</v>
      </c>
      <c r="H86" s="9">
        <v>39.546390533447266</v>
      </c>
      <c r="I86" s="7">
        <f t="shared" si="2"/>
        <v>2.4394646731950688E-3</v>
      </c>
      <c r="J86" s="7">
        <f t="shared" si="3"/>
        <v>4.1453588680267339E-3</v>
      </c>
    </row>
    <row r="87" spans="1:10">
      <c r="A87" s="1" t="s">
        <v>638</v>
      </c>
      <c r="B87" s="2">
        <v>41233</v>
      </c>
      <c r="C87" s="1" t="s">
        <v>9</v>
      </c>
      <c r="D87" s="1" t="s">
        <v>18</v>
      </c>
      <c r="E87" s="8">
        <v>1.4697347741984319</v>
      </c>
      <c r="F87" s="9">
        <v>20.139965057373047</v>
      </c>
      <c r="G87" s="9">
        <v>52.597179412841797</v>
      </c>
      <c r="H87" s="9">
        <v>1.6002069711685181</v>
      </c>
      <c r="I87" s="7">
        <f t="shared" si="2"/>
        <v>3.2660772759965156E-3</v>
      </c>
      <c r="J87" s="7">
        <f t="shared" si="3"/>
        <v>5.0928228305697452E-3</v>
      </c>
    </row>
    <row r="88" spans="1:10">
      <c r="A88" s="1" t="s">
        <v>630</v>
      </c>
      <c r="B88" s="2">
        <v>41233</v>
      </c>
      <c r="C88" s="1" t="s">
        <v>9</v>
      </c>
      <c r="D88" s="1" t="s">
        <v>18</v>
      </c>
      <c r="E88" s="8">
        <v>1.953516895351167</v>
      </c>
      <c r="F88" s="9">
        <v>17.744623184204102</v>
      </c>
      <c r="G88" s="9">
        <v>52.243972778320312</v>
      </c>
      <c r="H88" s="9">
        <v>13.496764183044434</v>
      </c>
      <c r="I88" s="7">
        <f t="shared" si="2"/>
        <v>4.341148656335927E-3</v>
      </c>
      <c r="J88" s="7">
        <f t="shared" si="3"/>
        <v>3.8931607167243965E-3</v>
      </c>
    </row>
    <row r="89" spans="1:10">
      <c r="A89" s="1" t="s">
        <v>637</v>
      </c>
      <c r="B89" s="2">
        <v>41233</v>
      </c>
      <c r="C89" s="1" t="s">
        <v>57</v>
      </c>
      <c r="D89" s="1" t="s">
        <v>18</v>
      </c>
      <c r="E89" s="8">
        <v>3.2968660133951158</v>
      </c>
      <c r="F89" s="9">
        <v>20.133630752563477</v>
      </c>
      <c r="G89" s="9">
        <v>52.708839416503906</v>
      </c>
      <c r="H89" s="9">
        <v>55.644157409667969</v>
      </c>
      <c r="I89" s="7">
        <f t="shared" si="2"/>
        <v>7.3263689186558135E-3</v>
      </c>
      <c r="J89" s="7">
        <f t="shared" si="3"/>
        <v>5.6243740722656255E-3</v>
      </c>
    </row>
    <row r="90" spans="1:10">
      <c r="A90" s="1" t="s">
        <v>656</v>
      </c>
      <c r="B90" s="2">
        <v>41233</v>
      </c>
      <c r="C90" s="1" t="s">
        <v>57</v>
      </c>
      <c r="D90" s="1" t="s">
        <v>18</v>
      </c>
      <c r="E90" s="8">
        <v>3.795016957702058</v>
      </c>
      <c r="F90" s="9">
        <v>27.7972412109375</v>
      </c>
      <c r="G90" s="9">
        <v>43.030517578125</v>
      </c>
      <c r="H90" s="9">
        <v>71.021018981933594</v>
      </c>
      <c r="I90" s="7">
        <f t="shared" si="2"/>
        <v>8.4333710171156841E-3</v>
      </c>
      <c r="J90" s="7">
        <f t="shared" si="3"/>
        <v>9.991590753936767E-3</v>
      </c>
    </row>
    <row r="91" spans="1:10">
      <c r="A91" s="1" t="s">
        <v>370</v>
      </c>
      <c r="B91" s="2">
        <v>41233</v>
      </c>
      <c r="C91" s="1" t="s">
        <v>117</v>
      </c>
      <c r="D91" s="1" t="s">
        <v>18</v>
      </c>
      <c r="E91" s="8">
        <v>4.6383382039298438</v>
      </c>
      <c r="F91" s="9">
        <v>20.055513381958008</v>
      </c>
      <c r="G91" s="9">
        <v>53.0888671875</v>
      </c>
      <c r="H91" s="9">
        <v>203.16099548339844</v>
      </c>
      <c r="I91" s="7">
        <f t="shared" si="2"/>
        <v>1.0307418230955209E-2</v>
      </c>
      <c r="J91" s="7">
        <f t="shared" si="3"/>
        <v>7.04182621536255E-3</v>
      </c>
    </row>
    <row r="92" spans="1:10">
      <c r="A92" s="1" t="s">
        <v>657</v>
      </c>
      <c r="B92" s="2">
        <v>41233</v>
      </c>
      <c r="C92" s="1" t="s">
        <v>117</v>
      </c>
      <c r="D92" s="1" t="s">
        <v>18</v>
      </c>
      <c r="E92" s="8">
        <v>6.5642780981489528</v>
      </c>
      <c r="F92" s="9">
        <v>27.977815628051758</v>
      </c>
      <c r="G92" s="9">
        <v>42.372409820556641</v>
      </c>
      <c r="H92" s="9">
        <v>100.69985961914062</v>
      </c>
      <c r="I92" s="7">
        <f t="shared" si="2"/>
        <v>1.4587284662553228E-2</v>
      </c>
      <c r="J92" s="7">
        <f t="shared" si="3"/>
        <v>1.0384727205657961E-2</v>
      </c>
    </row>
    <row r="93" spans="1:10">
      <c r="A93" s="1" t="s">
        <v>636</v>
      </c>
      <c r="B93" s="2">
        <v>41233</v>
      </c>
      <c r="C93" s="1" t="s">
        <v>175</v>
      </c>
      <c r="D93" s="1" t="s">
        <v>18</v>
      </c>
      <c r="E93" s="8">
        <v>7.6664983098091044</v>
      </c>
      <c r="F93" s="9">
        <v>19.944953918457031</v>
      </c>
      <c r="G93" s="9">
        <v>53.567245483398438</v>
      </c>
      <c r="H93" s="9">
        <v>790.50592041015625</v>
      </c>
      <c r="I93" s="7">
        <f t="shared" si="2"/>
        <v>1.7036662910686902E-2</v>
      </c>
      <c r="J93" s="7">
        <f t="shared" si="3"/>
        <v>1.2795733267211914E-2</v>
      </c>
    </row>
    <row r="94" spans="1:10">
      <c r="A94" s="1" t="s">
        <v>658</v>
      </c>
      <c r="B94" s="2">
        <v>41233</v>
      </c>
      <c r="C94" s="1" t="s">
        <v>175</v>
      </c>
      <c r="D94" s="1" t="s">
        <v>18</v>
      </c>
      <c r="E94" s="8">
        <v>8.4149341489849796</v>
      </c>
      <c r="F94" s="9">
        <v>28.349157333374023</v>
      </c>
      <c r="G94" s="9">
        <v>41.2451171875</v>
      </c>
      <c r="H94" s="9">
        <v>1731.20751953125</v>
      </c>
      <c r="I94" s="7">
        <f t="shared" si="2"/>
        <v>1.8699853664411067E-2</v>
      </c>
      <c r="J94" s="7">
        <f t="shared" si="3"/>
        <v>2.6730990976715087E-2</v>
      </c>
    </row>
    <row r="95" spans="1:10">
      <c r="B95" s="4">
        <v>41544</v>
      </c>
      <c r="C95" s="1" t="s">
        <v>175</v>
      </c>
      <c r="D95" s="1" t="s">
        <v>18</v>
      </c>
      <c r="E95" s="8">
        <v>12.161664625581565</v>
      </c>
      <c r="F95" s="9">
        <v>27.825300216674805</v>
      </c>
      <c r="G95" s="9">
        <v>44.648288726806641</v>
      </c>
      <c r="H95" s="9">
        <v>519.8272705078125</v>
      </c>
      <c r="I95" s="7">
        <f t="shared" si="2"/>
        <v>2.7025921390181257E-2</v>
      </c>
      <c r="J95" s="7">
        <f t="shared" si="3"/>
        <v>1.4450205097198488E-2</v>
      </c>
    </row>
    <row r="96" spans="1:10">
      <c r="B96" s="4">
        <v>41544</v>
      </c>
      <c r="C96" s="1" t="s">
        <v>117</v>
      </c>
      <c r="D96" s="1" t="s">
        <v>18</v>
      </c>
      <c r="E96" s="8">
        <v>9.7340559121474026</v>
      </c>
      <c r="F96" s="9">
        <v>28.429618835449219</v>
      </c>
      <c r="G96" s="9">
        <v>43.445362091064453</v>
      </c>
      <c r="H96" s="9">
        <v>195.22135925292969</v>
      </c>
      <c r="I96" s="7">
        <f t="shared" si="2"/>
        <v>2.1631235360327562E-2</v>
      </c>
      <c r="J96" s="7">
        <f t="shared" si="3"/>
        <v>1.1568981816101076E-2</v>
      </c>
    </row>
    <row r="97" spans="2:10">
      <c r="B97" s="4">
        <v>41544</v>
      </c>
      <c r="C97" s="1" t="s">
        <v>57</v>
      </c>
      <c r="D97" s="1" t="s">
        <v>18</v>
      </c>
      <c r="E97" s="8">
        <v>6.2717193179081629</v>
      </c>
      <c r="F97" s="9">
        <v>28.698532104492188</v>
      </c>
      <c r="G97" s="9">
        <v>42.933967590332031</v>
      </c>
      <c r="H97" s="9">
        <v>612.65826416015625</v>
      </c>
      <c r="I97" s="7">
        <f t="shared" si="2"/>
        <v>1.3937154039795919E-2</v>
      </c>
      <c r="J97" s="7">
        <f t="shared" si="3"/>
        <v>1.5849509472656252E-2</v>
      </c>
    </row>
    <row r="98" spans="2:10">
      <c r="B98" s="4">
        <v>41544</v>
      </c>
      <c r="C98" s="1" t="s">
        <v>9</v>
      </c>
      <c r="D98" s="1" t="s">
        <v>18</v>
      </c>
      <c r="E98" s="8">
        <v>6.7924973619709954</v>
      </c>
      <c r="F98" s="9">
        <v>28.775762557983398</v>
      </c>
      <c r="G98" s="9">
        <v>42.898296356201172</v>
      </c>
      <c r="H98" s="9">
        <v>14.102489471435547</v>
      </c>
      <c r="I98" s="7">
        <f t="shared" si="2"/>
        <v>1.5094438582157768E-2</v>
      </c>
      <c r="J98" s="7">
        <f t="shared" si="3"/>
        <v>9.9662840526580799E-3</v>
      </c>
    </row>
    <row r="99" spans="2:10">
      <c r="B99" s="4">
        <v>41544</v>
      </c>
      <c r="C99" s="1" t="s">
        <v>215</v>
      </c>
      <c r="D99" s="1" t="s">
        <v>18</v>
      </c>
      <c r="E99" s="8">
        <v>7.1558144665117762</v>
      </c>
      <c r="F99" s="9">
        <v>30.212318420410156</v>
      </c>
      <c r="G99" s="9">
        <v>47.328346252441406</v>
      </c>
      <c r="H99" s="9">
        <v>1322.134765625</v>
      </c>
      <c r="I99" s="7">
        <f t="shared" si="2"/>
        <v>1.5901809925581725E-2</v>
      </c>
      <c r="J99" s="7">
        <f t="shared" si="3"/>
        <v>2.3705909310913084E-2</v>
      </c>
    </row>
    <row r="100" spans="2:10">
      <c r="B100" s="4">
        <v>41544</v>
      </c>
      <c r="C100" s="1" t="s">
        <v>175</v>
      </c>
      <c r="D100" s="1" t="s">
        <v>18</v>
      </c>
      <c r="E100" s="8">
        <v>6.7234936722776348</v>
      </c>
      <c r="F100" s="9">
        <v>30.810819625854492</v>
      </c>
      <c r="G100" s="9">
        <v>46.027168273925781</v>
      </c>
      <c r="H100" s="9">
        <v>925.5087890625</v>
      </c>
      <c r="I100" s="7">
        <f t="shared" si="2"/>
        <v>1.4941097049505856E-2</v>
      </c>
      <c r="J100" s="7">
        <f t="shared" si="3"/>
        <v>2.010848780593872E-2</v>
      </c>
    </row>
    <row r="101" spans="2:10">
      <c r="B101" s="4">
        <v>41544</v>
      </c>
      <c r="C101" s="1" t="s">
        <v>117</v>
      </c>
      <c r="D101" s="1" t="s">
        <v>18</v>
      </c>
      <c r="E101" s="8">
        <v>6.2233603036168388</v>
      </c>
      <c r="F101" s="9">
        <v>31.071681976318359</v>
      </c>
      <c r="G101" s="9">
        <v>45.339447021484375</v>
      </c>
      <c r="H101" s="9">
        <v>147.51600646972656</v>
      </c>
      <c r="I101" s="7">
        <f t="shared" si="2"/>
        <v>1.3829689563592975E-2</v>
      </c>
      <c r="J101" s="7">
        <f t="shared" si="3"/>
        <v>1.2549833551025394E-2</v>
      </c>
    </row>
    <row r="102" spans="2:10">
      <c r="B102" s="4">
        <v>41544</v>
      </c>
      <c r="C102" s="1" t="s">
        <v>117</v>
      </c>
      <c r="D102" s="1" t="s">
        <v>18</v>
      </c>
      <c r="E102" s="8">
        <v>7.9608194259153802</v>
      </c>
      <c r="F102" s="9">
        <v>31.220243453979492</v>
      </c>
      <c r="G102" s="9">
        <v>44.945545196533203</v>
      </c>
      <c r="H102" s="9">
        <v>371.46890258789062</v>
      </c>
      <c r="I102" s="7">
        <f t="shared" si="2"/>
        <v>1.7690709835367514E-2</v>
      </c>
      <c r="J102" s="7">
        <f t="shared" si="3"/>
        <v>1.4848676035308839E-2</v>
      </c>
    </row>
    <row r="103" spans="2:10">
      <c r="B103" s="4">
        <v>41544</v>
      </c>
      <c r="C103" s="1" t="s">
        <v>57</v>
      </c>
      <c r="D103" s="1" t="s">
        <v>18</v>
      </c>
      <c r="E103" s="8">
        <v>4.0191132323601684</v>
      </c>
      <c r="F103" s="9">
        <v>31.396278381347656</v>
      </c>
      <c r="G103" s="9">
        <v>44.4822998046875</v>
      </c>
      <c r="H103" s="9">
        <v>87.965118408203125</v>
      </c>
      <c r="I103" s="7">
        <f t="shared" si="2"/>
        <v>8.9313627385781535E-3</v>
      </c>
      <c r="J103" s="7">
        <f t="shared" si="3"/>
        <v>1.2138807781982423E-2</v>
      </c>
    </row>
    <row r="104" spans="2:10">
      <c r="B104" s="4">
        <v>41544</v>
      </c>
      <c r="C104" s="1" t="s">
        <v>9</v>
      </c>
      <c r="D104" s="1" t="s">
        <v>18</v>
      </c>
      <c r="E104" s="8">
        <v>3.6953883504547571</v>
      </c>
      <c r="F104" s="9">
        <v>31.759767532348633</v>
      </c>
      <c r="G104" s="9">
        <v>43.516120910644531</v>
      </c>
      <c r="H104" s="9">
        <v>4.4260334968566895</v>
      </c>
      <c r="I104" s="7">
        <f t="shared" si="2"/>
        <v>8.2119741121216838E-3</v>
      </c>
      <c r="J104" s="7">
        <f t="shared" si="3"/>
        <v>1.1511689874410631E-2</v>
      </c>
    </row>
    <row r="105" spans="2:10">
      <c r="B105" s="5">
        <v>41091</v>
      </c>
      <c r="C105" s="1">
        <v>200</v>
      </c>
      <c r="D105" s="1" t="s">
        <v>18</v>
      </c>
      <c r="E105" s="8">
        <v>21.032069582802571</v>
      </c>
      <c r="F105" s="9">
        <v>35.599720001220703</v>
      </c>
      <c r="G105" s="9">
        <v>40.279132843017578</v>
      </c>
      <c r="H105" s="9">
        <v>1406.8941650390625</v>
      </c>
      <c r="I105" s="7">
        <f t="shared" si="2"/>
        <v>4.6737932406227936E-2</v>
      </c>
      <c r="J105" s="7">
        <f t="shared" si="3"/>
        <v>2.7508098234558111E-2</v>
      </c>
    </row>
    <row r="106" spans="2:10">
      <c r="B106" s="5">
        <v>41091</v>
      </c>
      <c r="C106" s="1">
        <v>150</v>
      </c>
      <c r="D106" s="1" t="s">
        <v>18</v>
      </c>
      <c r="E106" s="8">
        <v>11.497058032487731</v>
      </c>
      <c r="F106" s="9">
        <v>35.857418060302734</v>
      </c>
      <c r="G106" s="9">
        <v>40.053340911865234</v>
      </c>
      <c r="H106" s="9">
        <v>190.88529968261719</v>
      </c>
      <c r="I106" s="7">
        <f t="shared" si="2"/>
        <v>2.5549017849972735E-2</v>
      </c>
      <c r="J106" s="7">
        <f t="shared" si="3"/>
        <v>1.5611344400024414E-2</v>
      </c>
    </row>
    <row r="107" spans="2:10">
      <c r="B107" s="5">
        <v>41091</v>
      </c>
      <c r="C107" s="1">
        <v>100</v>
      </c>
      <c r="D107" s="1" t="s">
        <v>18</v>
      </c>
      <c r="E107" s="8">
        <v>8.0430472507883319</v>
      </c>
      <c r="F107" s="9">
        <v>36.059276580810547</v>
      </c>
      <c r="G107" s="9">
        <v>39.782382965087891</v>
      </c>
      <c r="H107" s="9">
        <v>174.13418579101562</v>
      </c>
      <c r="I107" s="7">
        <f t="shared" si="2"/>
        <v>1.7873438335085184E-2</v>
      </c>
      <c r="J107" s="7">
        <f t="shared" si="3"/>
        <v>1.5556530558776855E-2</v>
      </c>
    </row>
    <row r="108" spans="2:10">
      <c r="B108" s="5">
        <v>41091</v>
      </c>
      <c r="C108" s="1">
        <v>50</v>
      </c>
      <c r="D108" s="1" t="s">
        <v>18</v>
      </c>
      <c r="E108" s="8">
        <v>5.3366918669230188</v>
      </c>
      <c r="F108" s="9">
        <v>35.935779571533203</v>
      </c>
      <c r="G108" s="9">
        <v>40.134963989257812</v>
      </c>
      <c r="H108" s="9">
        <v>31.970172882080078</v>
      </c>
      <c r="I108" s="7">
        <f t="shared" si="2"/>
        <v>1.1859315259828931E-2</v>
      </c>
      <c r="J108" s="7">
        <f t="shared" si="3"/>
        <v>1.4081183475875855E-2</v>
      </c>
    </row>
    <row r="109" spans="2:10">
      <c r="B109" s="5">
        <v>41091</v>
      </c>
      <c r="C109" s="1">
        <v>150</v>
      </c>
      <c r="D109" s="1" t="s">
        <v>18</v>
      </c>
      <c r="E109" s="8">
        <v>15.371372532264148</v>
      </c>
      <c r="F109" s="9">
        <v>37.744651794433594</v>
      </c>
      <c r="G109" s="9">
        <v>40.849185943603516</v>
      </c>
      <c r="H109" s="9">
        <v>63.850521087646484</v>
      </c>
      <c r="I109" s="7">
        <f t="shared" si="2"/>
        <v>3.4158605627253667E-2</v>
      </c>
      <c r="J109" s="7">
        <f t="shared" si="3"/>
        <v>1.5391678645706177E-2</v>
      </c>
    </row>
    <row r="110" spans="2:10">
      <c r="B110" s="5">
        <v>41091</v>
      </c>
      <c r="C110" s="1">
        <v>100</v>
      </c>
      <c r="D110" s="1" t="s">
        <v>18</v>
      </c>
      <c r="E110" s="8">
        <v>1.878755314235506</v>
      </c>
      <c r="F110" s="9">
        <v>37.711898803710938</v>
      </c>
      <c r="G110" s="9">
        <v>40.922885894775391</v>
      </c>
      <c r="H110" s="9">
        <v>6.2327804565429688</v>
      </c>
      <c r="I110" s="7">
        <f t="shared" si="2"/>
        <v>4.1750118094122353E-3</v>
      </c>
      <c r="J110" s="7">
        <f t="shared" si="3"/>
        <v>1.4803248868560792E-2</v>
      </c>
    </row>
    <row r="111" spans="2:10">
      <c r="B111" s="5">
        <v>41091</v>
      </c>
      <c r="C111" s="1">
        <v>50</v>
      </c>
      <c r="D111" s="1" t="s">
        <v>18</v>
      </c>
      <c r="E111" s="8">
        <v>2.5197109730218368</v>
      </c>
      <c r="F111" s="9">
        <v>37.660846710205078</v>
      </c>
      <c r="G111" s="9">
        <v>41.159461975097656</v>
      </c>
      <c r="H111" s="9">
        <v>9.2893486022949219</v>
      </c>
      <c r="I111" s="7">
        <f t="shared" si="2"/>
        <v>5.5993577178263046E-3</v>
      </c>
      <c r="J111" s="7">
        <f t="shared" si="3"/>
        <v>1.4805430241775512E-2</v>
      </c>
    </row>
    <row r="112" spans="2:10">
      <c r="B112" s="4">
        <v>41233</v>
      </c>
      <c r="C112" s="1" t="s">
        <v>117</v>
      </c>
      <c r="D112" s="1" t="s">
        <v>18</v>
      </c>
      <c r="E112" s="8">
        <v>0.97162152849194472</v>
      </c>
      <c r="F112" s="9">
        <v>17.618579864501953</v>
      </c>
      <c r="G112" s="9">
        <v>52.717426300048828</v>
      </c>
      <c r="H112" s="9">
        <v>78.669792175292969</v>
      </c>
      <c r="I112" s="7">
        <f t="shared" si="2"/>
        <v>2.1591589522043215E-3</v>
      </c>
      <c r="J112" s="7">
        <f t="shared" si="3"/>
        <v>4.4690498680114744E-3</v>
      </c>
    </row>
    <row r="113" spans="2:10">
      <c r="B113" s="4">
        <v>41233</v>
      </c>
      <c r="C113" s="1" t="s">
        <v>57</v>
      </c>
      <c r="D113" s="1" t="s">
        <v>18</v>
      </c>
      <c r="E113" s="8">
        <v>1.0977591029377809</v>
      </c>
      <c r="F113" s="9">
        <v>17.734272003173828</v>
      </c>
      <c r="G113" s="9">
        <v>52.260723114013672</v>
      </c>
      <c r="H113" s="9">
        <v>39.546390533447266</v>
      </c>
      <c r="I113" s="7">
        <f t="shared" si="2"/>
        <v>2.4394646731950688E-3</v>
      </c>
      <c r="J113" s="7">
        <f t="shared" si="3"/>
        <v>4.1453588680267339E-3</v>
      </c>
    </row>
    <row r="114" spans="2:10">
      <c r="B114" s="4">
        <v>41233</v>
      </c>
      <c r="C114" s="1" t="s">
        <v>9</v>
      </c>
      <c r="D114" s="1" t="s">
        <v>18</v>
      </c>
      <c r="E114" s="8">
        <v>1.953516895351167</v>
      </c>
      <c r="F114" s="9">
        <v>17.744623184204102</v>
      </c>
      <c r="G114" s="9">
        <v>52.243972778320312</v>
      </c>
      <c r="H114" s="9">
        <v>13.496764183044434</v>
      </c>
      <c r="I114" s="7">
        <f t="shared" si="2"/>
        <v>4.341148656335927E-3</v>
      </c>
      <c r="J114" s="7">
        <f t="shared" si="3"/>
        <v>3.8931607167243965E-3</v>
      </c>
    </row>
    <row r="115" spans="2:10">
      <c r="B115" s="4">
        <v>41233</v>
      </c>
      <c r="C115" s="1" t="s">
        <v>175</v>
      </c>
      <c r="D115" s="1" t="s">
        <v>18</v>
      </c>
      <c r="E115" s="8">
        <v>7.6664983098091044</v>
      </c>
      <c r="F115" s="9">
        <v>19.944953918457031</v>
      </c>
      <c r="G115" s="9">
        <v>53.567245483398438</v>
      </c>
      <c r="H115" s="9">
        <v>790.50592041015625</v>
      </c>
      <c r="I115" s="7">
        <f t="shared" si="2"/>
        <v>1.7036662910686902E-2</v>
      </c>
      <c r="J115" s="7">
        <f t="shared" si="3"/>
        <v>1.2795733267211914E-2</v>
      </c>
    </row>
    <row r="116" spans="2:10">
      <c r="B116" s="4">
        <v>41233</v>
      </c>
      <c r="C116" s="1" t="s">
        <v>117</v>
      </c>
      <c r="D116" s="1" t="s">
        <v>18</v>
      </c>
      <c r="E116" s="8">
        <v>4.6383382039298438</v>
      </c>
      <c r="F116" s="9">
        <v>20.055513381958008</v>
      </c>
      <c r="G116" s="9">
        <v>53.0888671875</v>
      </c>
      <c r="H116" s="9">
        <v>203.16099548339844</v>
      </c>
      <c r="I116" s="7">
        <f t="shared" si="2"/>
        <v>1.0307418230955209E-2</v>
      </c>
      <c r="J116" s="7">
        <f t="shared" si="3"/>
        <v>7.04182621536255E-3</v>
      </c>
    </row>
    <row r="117" spans="2:10">
      <c r="B117" s="4">
        <v>41233</v>
      </c>
      <c r="C117" s="1" t="s">
        <v>57</v>
      </c>
      <c r="D117" s="1" t="s">
        <v>18</v>
      </c>
      <c r="E117" s="8">
        <v>3.2968660133951158</v>
      </c>
      <c r="F117" s="9">
        <v>20.133630752563477</v>
      </c>
      <c r="G117" s="9">
        <v>52.708839416503906</v>
      </c>
      <c r="H117" s="9">
        <v>55.644157409667969</v>
      </c>
      <c r="I117" s="7">
        <f t="shared" si="2"/>
        <v>7.3263689186558135E-3</v>
      </c>
      <c r="J117" s="7">
        <f t="shared" si="3"/>
        <v>5.6243740722656255E-3</v>
      </c>
    </row>
    <row r="118" spans="2:10">
      <c r="B118" s="4">
        <v>41233</v>
      </c>
      <c r="C118" s="1" t="s">
        <v>9</v>
      </c>
      <c r="D118" s="1" t="s">
        <v>18</v>
      </c>
      <c r="E118" s="8">
        <v>1.4697347741984319</v>
      </c>
      <c r="F118" s="9">
        <v>20.139965057373047</v>
      </c>
      <c r="G118" s="9">
        <v>52.597179412841797</v>
      </c>
      <c r="H118" s="9">
        <v>1.6002069711685181</v>
      </c>
      <c r="I118" s="7">
        <f t="shared" si="2"/>
        <v>3.2660772759965156E-3</v>
      </c>
      <c r="J118" s="7">
        <f t="shared" si="3"/>
        <v>5.0928228305697452E-3</v>
      </c>
    </row>
    <row r="119" spans="2:10">
      <c r="B119" s="4">
        <v>41233</v>
      </c>
      <c r="C119" s="1" t="s">
        <v>57</v>
      </c>
      <c r="D119" s="1" t="s">
        <v>18</v>
      </c>
      <c r="E119" s="8">
        <v>3.795016957702058</v>
      </c>
      <c r="F119" s="9">
        <v>27.7972412109375</v>
      </c>
      <c r="G119" s="9">
        <v>43.030517578125</v>
      </c>
      <c r="H119" s="9">
        <v>71.021018981933594</v>
      </c>
      <c r="I119" s="7">
        <f t="shared" si="2"/>
        <v>8.4333710171156841E-3</v>
      </c>
      <c r="J119" s="7">
        <f t="shared" si="3"/>
        <v>9.991590753936767E-3</v>
      </c>
    </row>
    <row r="120" spans="2:10">
      <c r="B120" s="4">
        <v>41233</v>
      </c>
      <c r="C120" s="1" t="s">
        <v>117</v>
      </c>
      <c r="D120" s="1" t="s">
        <v>18</v>
      </c>
      <c r="E120" s="8">
        <v>6.5642780981489528</v>
      </c>
      <c r="F120" s="9">
        <v>27.977815628051758</v>
      </c>
      <c r="G120" s="9">
        <v>42.372409820556641</v>
      </c>
      <c r="H120" s="9">
        <v>100.69985961914062</v>
      </c>
      <c r="I120" s="7">
        <f t="shared" si="2"/>
        <v>1.4587284662553228E-2</v>
      </c>
      <c r="J120" s="7">
        <f t="shared" si="3"/>
        <v>1.0384727205657961E-2</v>
      </c>
    </row>
    <row r="121" spans="2:10">
      <c r="B121" s="4">
        <v>41233</v>
      </c>
      <c r="C121" s="1" t="s">
        <v>175</v>
      </c>
      <c r="D121" s="1" t="s">
        <v>18</v>
      </c>
      <c r="E121" s="8">
        <v>8.4149341489849796</v>
      </c>
      <c r="F121" s="9">
        <v>28.349157333374023</v>
      </c>
      <c r="G121" s="9">
        <v>41.2451171875</v>
      </c>
      <c r="H121" s="9">
        <v>1731.20751953125</v>
      </c>
      <c r="I121" s="7">
        <f t="shared" si="2"/>
        <v>1.8699853664411067E-2</v>
      </c>
      <c r="J121" s="7">
        <f t="shared" si="3"/>
        <v>2.6730990976715087E-2</v>
      </c>
    </row>
    <row r="122" spans="2:10">
      <c r="B122" s="4">
        <v>41281</v>
      </c>
      <c r="C122" s="1">
        <v>125</v>
      </c>
      <c r="D122" s="1" t="s">
        <v>18</v>
      </c>
      <c r="E122" s="8">
        <v>1.8076314922962409</v>
      </c>
      <c r="F122" s="9">
        <v>15.946602821350098</v>
      </c>
      <c r="G122" s="9">
        <v>69.98065185546875</v>
      </c>
      <c r="H122" s="9">
        <v>409.50347900390625</v>
      </c>
      <c r="I122" s="7">
        <f t="shared" si="2"/>
        <v>4.0169588717694242E-3</v>
      </c>
      <c r="J122" s="7">
        <f t="shared" si="3"/>
        <v>6.8247159938812241E-3</v>
      </c>
    </row>
    <row r="123" spans="2:10">
      <c r="B123" s="4">
        <v>41281</v>
      </c>
      <c r="C123" s="1">
        <v>100</v>
      </c>
      <c r="D123" s="1" t="s">
        <v>18</v>
      </c>
      <c r="E123" s="8">
        <v>2.1685127228473435</v>
      </c>
      <c r="F123" s="9">
        <v>16.791219711303711</v>
      </c>
      <c r="G123" s="9">
        <v>66.284103393554688</v>
      </c>
      <c r="H123" s="9">
        <v>446.02139282226562</v>
      </c>
      <c r="I123" s="7">
        <f t="shared" si="2"/>
        <v>4.818917161882986E-3</v>
      </c>
      <c r="J123" s="7">
        <f t="shared" si="3"/>
        <v>7.6507826301574714E-3</v>
      </c>
    </row>
    <row r="124" spans="2:10">
      <c r="B124" s="4">
        <v>41281</v>
      </c>
      <c r="C124" s="1">
        <v>50</v>
      </c>
      <c r="D124" s="1" t="s">
        <v>18</v>
      </c>
      <c r="E124" s="8">
        <v>1.5014005834072901</v>
      </c>
      <c r="F124" s="9">
        <v>17.375965118408203</v>
      </c>
      <c r="G124" s="9">
        <v>63.599922180175781</v>
      </c>
      <c r="H124" s="9">
        <v>58.690849304199219</v>
      </c>
      <c r="I124" s="7">
        <f t="shared" si="2"/>
        <v>3.336445740905089E-3</v>
      </c>
      <c r="J124" s="7">
        <f t="shared" si="3"/>
        <v>4.1378202232360845E-3</v>
      </c>
    </row>
    <row r="125" spans="2:10">
      <c r="B125" s="4">
        <v>41281</v>
      </c>
      <c r="C125" s="1">
        <v>100</v>
      </c>
      <c r="D125" s="1" t="s">
        <v>18</v>
      </c>
      <c r="E125" s="8">
        <v>2.3452441019952279</v>
      </c>
      <c r="F125" s="9">
        <v>17.893125534057617</v>
      </c>
      <c r="G125" s="9">
        <v>61.188072204589844</v>
      </c>
      <c r="H125" s="9">
        <v>655.88592529296875</v>
      </c>
      <c r="I125" s="7">
        <f t="shared" si="2"/>
        <v>5.2116535599893953E-3</v>
      </c>
      <c r="J125" s="7">
        <f t="shared" si="3"/>
        <v>1.033448970413208E-2</v>
      </c>
    </row>
    <row r="126" spans="2:10">
      <c r="B126" s="4">
        <v>41281</v>
      </c>
      <c r="C126" s="1">
        <v>50</v>
      </c>
      <c r="D126" s="1" t="s">
        <v>18</v>
      </c>
      <c r="E126" s="8">
        <v>1.6413148304027638</v>
      </c>
      <c r="F126" s="9">
        <v>18.527769088745117</v>
      </c>
      <c r="G126" s="9">
        <v>58.383132934570312</v>
      </c>
      <c r="H126" s="9">
        <v>42.961524963378906</v>
      </c>
      <c r="I126" s="7">
        <f t="shared" si="2"/>
        <v>3.6473662897839195E-3</v>
      </c>
      <c r="J126" s="7">
        <f t="shared" si="3"/>
        <v>4.6155920959472657E-3</v>
      </c>
    </row>
    <row r="127" spans="2:10">
      <c r="B127" s="4">
        <v>41351</v>
      </c>
      <c r="C127" s="1" t="s">
        <v>9</v>
      </c>
      <c r="D127" s="1" t="s">
        <v>18</v>
      </c>
      <c r="E127" s="8">
        <v>5.6014502027856299</v>
      </c>
      <c r="F127" s="9">
        <v>30.425092697143555</v>
      </c>
      <c r="G127" s="9">
        <v>45.505435943603516</v>
      </c>
      <c r="H127" s="9">
        <v>122.25384521484375</v>
      </c>
      <c r="I127" s="7">
        <f t="shared" si="2"/>
        <v>1.24476671173014E-2</v>
      </c>
      <c r="J127" s="7">
        <f t="shared" si="3"/>
        <v>1.194411405105591E-2</v>
      </c>
    </row>
    <row r="128" spans="2:10">
      <c r="B128" s="4">
        <v>41351</v>
      </c>
      <c r="C128" s="1" t="s">
        <v>9</v>
      </c>
      <c r="D128" s="1" t="s">
        <v>18</v>
      </c>
      <c r="E128" s="8">
        <v>4.0690729856143895</v>
      </c>
      <c r="F128" s="9">
        <v>30.651575088500977</v>
      </c>
      <c r="G128" s="9">
        <v>44.823268890380859</v>
      </c>
      <c r="H128" s="9">
        <v>85.09210205078125</v>
      </c>
      <c r="I128" s="7">
        <f t="shared" si="2"/>
        <v>9.0423844124764216E-3</v>
      </c>
      <c r="J128" s="7">
        <f t="shared" si="3"/>
        <v>1.1700778108978275E-2</v>
      </c>
    </row>
    <row r="129" spans="2:10">
      <c r="B129" s="4">
        <v>41351</v>
      </c>
      <c r="C129" s="1" t="s">
        <v>9</v>
      </c>
      <c r="D129" s="1" t="s">
        <v>18</v>
      </c>
      <c r="E129" s="8">
        <v>2.3813215752284025</v>
      </c>
      <c r="F129" s="9">
        <v>30.7730712890625</v>
      </c>
      <c r="G129" s="9">
        <v>44.375095367431641</v>
      </c>
      <c r="H129" s="9">
        <v>87.119529724121094</v>
      </c>
      <c r="I129" s="7">
        <f t="shared" ref="I129:I144" si="4">(E129/10000)/0.045</f>
        <v>5.291825722729784E-3</v>
      </c>
      <c r="J129" s="7">
        <f t="shared" si="3"/>
        <v>1.1787672553253173E-2</v>
      </c>
    </row>
    <row r="130" spans="2:10">
      <c r="B130" s="4">
        <v>41351</v>
      </c>
      <c r="C130" s="1" t="s">
        <v>9</v>
      </c>
      <c r="D130" s="1" t="s">
        <v>18</v>
      </c>
      <c r="E130" s="8">
        <v>3.8518486146320821</v>
      </c>
      <c r="F130" s="9">
        <v>30.895648956298828</v>
      </c>
      <c r="G130" s="9">
        <v>43.872165679931641</v>
      </c>
      <c r="H130" s="9">
        <v>103.18018341064453</v>
      </c>
      <c r="I130" s="7">
        <f t="shared" si="4"/>
        <v>8.5596635880712934E-3</v>
      </c>
      <c r="J130" s="7">
        <f t="shared" si="3"/>
        <v>1.201409074172974E-2</v>
      </c>
    </row>
    <row r="131" spans="2:10">
      <c r="B131" s="4">
        <v>41351</v>
      </c>
      <c r="C131" s="1" t="s">
        <v>9</v>
      </c>
      <c r="D131" s="1" t="s">
        <v>18</v>
      </c>
      <c r="E131" s="8">
        <v>9.47009985217497</v>
      </c>
      <c r="F131" s="9">
        <v>30.955032348632812</v>
      </c>
      <c r="G131" s="9">
        <v>42.626495361328125</v>
      </c>
      <c r="H131" s="9">
        <v>133.63754272460938</v>
      </c>
      <c r="I131" s="7">
        <f t="shared" si="4"/>
        <v>2.1044666338166599E-2</v>
      </c>
      <c r="J131" s="7">
        <f t="shared" ref="J131:J144" si="5">(0.00055*F131)+(0.0000099*H131)-0.006</f>
        <v>1.2348279464721683E-2</v>
      </c>
    </row>
    <row r="132" spans="2:10">
      <c r="B132" s="4">
        <v>41351</v>
      </c>
      <c r="C132" s="1" t="s">
        <v>9</v>
      </c>
      <c r="D132" s="1" t="s">
        <v>18</v>
      </c>
      <c r="E132" s="8">
        <v>10.874775612780667</v>
      </c>
      <c r="F132" s="9">
        <v>31.253637313842773</v>
      </c>
      <c r="G132" s="9">
        <v>41.763866424560547</v>
      </c>
      <c r="H132" s="9">
        <v>168.15005493164062</v>
      </c>
      <c r="I132" s="7">
        <f t="shared" si="4"/>
        <v>2.4166168028401481E-2</v>
      </c>
      <c r="J132" s="7">
        <f t="shared" si="5"/>
        <v>1.2854186066436768E-2</v>
      </c>
    </row>
    <row r="133" spans="2:10">
      <c r="B133" s="4">
        <v>41351</v>
      </c>
      <c r="C133" s="1" t="s">
        <v>9</v>
      </c>
      <c r="D133" s="1" t="s">
        <v>18</v>
      </c>
      <c r="E133" s="8">
        <v>10.526119651657542</v>
      </c>
      <c r="F133" s="9">
        <v>31.363002777099609</v>
      </c>
      <c r="G133" s="9">
        <v>41.398746490478516</v>
      </c>
      <c r="H133" s="9">
        <v>210.65054321289062</v>
      </c>
      <c r="I133" s="7">
        <f t="shared" si="4"/>
        <v>2.3391377003683426E-2</v>
      </c>
      <c r="J133" s="7">
        <f t="shared" si="5"/>
        <v>1.3335091905212404E-2</v>
      </c>
    </row>
    <row r="134" spans="2:10">
      <c r="B134" s="4">
        <v>41424</v>
      </c>
      <c r="C134" s="1" t="s">
        <v>117</v>
      </c>
      <c r="D134" s="1" t="s">
        <v>18</v>
      </c>
      <c r="E134" s="8">
        <v>6.2573599450350947</v>
      </c>
      <c r="F134" s="9">
        <v>30.035911560058594</v>
      </c>
      <c r="G134" s="9">
        <v>63.487224578857422</v>
      </c>
      <c r="H134" s="9">
        <v>110.39765930175781</v>
      </c>
      <c r="I134" s="7">
        <f t="shared" si="4"/>
        <v>1.3905244322300211E-2</v>
      </c>
      <c r="J134" s="7">
        <f t="shared" si="5"/>
        <v>1.1612688185119629E-2</v>
      </c>
    </row>
    <row r="135" spans="2:10">
      <c r="B135" s="4">
        <v>41424</v>
      </c>
      <c r="C135" s="1" t="s">
        <v>57</v>
      </c>
      <c r="D135" s="1" t="s">
        <v>18</v>
      </c>
      <c r="E135" s="8">
        <v>3.4993264411620264</v>
      </c>
      <c r="F135" s="9">
        <v>30.335494995117188</v>
      </c>
      <c r="G135" s="9">
        <v>61.733901977539062</v>
      </c>
      <c r="H135" s="9">
        <v>34.899715423583984</v>
      </c>
      <c r="I135" s="7">
        <f t="shared" si="4"/>
        <v>7.7762809803600596E-3</v>
      </c>
      <c r="J135" s="7">
        <f t="shared" si="5"/>
        <v>1.1030029430007934E-2</v>
      </c>
    </row>
    <row r="136" spans="2:10">
      <c r="B136" s="4">
        <v>41424</v>
      </c>
      <c r="C136" s="1" t="s">
        <v>9</v>
      </c>
      <c r="D136" s="1" t="s">
        <v>18</v>
      </c>
      <c r="E136" s="8">
        <v>0.49575308316084576</v>
      </c>
      <c r="F136" s="9">
        <v>30.421392440795898</v>
      </c>
      <c r="G136" s="9">
        <v>61.049129486083984</v>
      </c>
      <c r="H136" s="9">
        <v>8.7921886444091797</v>
      </c>
      <c r="I136" s="7">
        <f t="shared" si="4"/>
        <v>1.1016735181352127E-3</v>
      </c>
      <c r="J136" s="7">
        <f t="shared" si="5"/>
        <v>1.0818808510017394E-2</v>
      </c>
    </row>
    <row r="137" spans="2:10">
      <c r="B137" s="4">
        <v>41424</v>
      </c>
      <c r="C137" s="1" t="s">
        <v>175</v>
      </c>
      <c r="D137" s="1" t="s">
        <v>18</v>
      </c>
      <c r="E137" s="8">
        <v>10.838056200215247</v>
      </c>
      <c r="F137" s="9">
        <v>37.677139282226562</v>
      </c>
      <c r="G137" s="9">
        <v>40.131877899169922</v>
      </c>
      <c r="H137" s="9">
        <v>1230.19775390625</v>
      </c>
      <c r="I137" s="7">
        <f t="shared" si="4"/>
        <v>2.4084569333811662E-2</v>
      </c>
      <c r="J137" s="7">
        <f t="shared" si="5"/>
        <v>2.690138436889649E-2</v>
      </c>
    </row>
    <row r="138" spans="2:10">
      <c r="B138" s="4">
        <v>41424</v>
      </c>
      <c r="C138" s="1" t="s">
        <v>117</v>
      </c>
      <c r="D138" s="1" t="s">
        <v>18</v>
      </c>
      <c r="E138" s="8">
        <v>14.537634784071866</v>
      </c>
      <c r="F138" s="9">
        <v>38.140663146972656</v>
      </c>
      <c r="G138" s="9">
        <v>38.976783752441406</v>
      </c>
      <c r="H138" s="9">
        <v>60.978904724121094</v>
      </c>
      <c r="I138" s="7">
        <f t="shared" si="4"/>
        <v>3.2305855075715255E-2</v>
      </c>
      <c r="J138" s="7">
        <f t="shared" si="5"/>
        <v>1.5581055887603763E-2</v>
      </c>
    </row>
    <row r="139" spans="2:10">
      <c r="B139" s="4">
        <v>41424</v>
      </c>
      <c r="C139" s="1" t="s">
        <v>57</v>
      </c>
      <c r="D139" s="1" t="s">
        <v>18</v>
      </c>
      <c r="E139" s="8">
        <v>8.3188970228932089</v>
      </c>
      <c r="F139" s="9">
        <v>38.331539154052734</v>
      </c>
      <c r="G139" s="9">
        <v>38.520183563232422</v>
      </c>
      <c r="H139" s="9">
        <v>760.97222900390625</v>
      </c>
      <c r="I139" s="7">
        <f t="shared" si="4"/>
        <v>1.8486437828651576E-2</v>
      </c>
      <c r="J139" s="7">
        <f t="shared" si="5"/>
        <v>2.2615971601867679E-2</v>
      </c>
    </row>
    <row r="140" spans="2:10">
      <c r="B140" s="4">
        <v>41424</v>
      </c>
      <c r="C140" s="1" t="s">
        <v>9</v>
      </c>
      <c r="D140" s="1" t="s">
        <v>18</v>
      </c>
      <c r="E140" s="8">
        <v>7.3062398849143584</v>
      </c>
      <c r="F140" s="9">
        <v>38.350227355957031</v>
      </c>
      <c r="G140" s="9">
        <v>38.392604827880859</v>
      </c>
      <c r="H140" s="9">
        <v>225.97953796386719</v>
      </c>
      <c r="I140" s="7">
        <f t="shared" si="4"/>
        <v>1.623608863314302E-2</v>
      </c>
      <c r="J140" s="7">
        <f t="shared" si="5"/>
        <v>1.7329822471618656E-2</v>
      </c>
    </row>
    <row r="141" spans="2:10">
      <c r="B141" s="4">
        <v>41424</v>
      </c>
      <c r="C141" s="1" t="s">
        <v>175</v>
      </c>
      <c r="D141" s="1" t="s">
        <v>18</v>
      </c>
      <c r="E141" s="8">
        <v>13.322597281541926</v>
      </c>
      <c r="F141" s="9">
        <v>37.039241790771484</v>
      </c>
      <c r="G141" s="9">
        <v>47.086406707763672</v>
      </c>
      <c r="H141" s="9">
        <v>1556.20166015625</v>
      </c>
      <c r="I141" s="7">
        <f t="shared" si="4"/>
        <v>2.9605771736759837E-2</v>
      </c>
      <c r="J141" s="7">
        <f t="shared" si="5"/>
        <v>2.9777979420471196E-2</v>
      </c>
    </row>
    <row r="142" spans="2:10">
      <c r="B142" s="4">
        <v>41424</v>
      </c>
      <c r="C142" s="1" t="s">
        <v>117</v>
      </c>
      <c r="D142" s="1" t="s">
        <v>18</v>
      </c>
      <c r="E142" s="8">
        <v>1.344586289010842</v>
      </c>
      <c r="F142" s="9">
        <v>37.661205291748047</v>
      </c>
      <c r="G142" s="9">
        <v>45.7711181640625</v>
      </c>
      <c r="H142" s="9">
        <v>1329.989501953125</v>
      </c>
      <c r="I142" s="7">
        <f t="shared" si="4"/>
        <v>2.9879695311352049E-3</v>
      </c>
      <c r="J142" s="7">
        <f t="shared" si="5"/>
        <v>2.7880558979797361E-2</v>
      </c>
    </row>
    <row r="143" spans="2:10">
      <c r="B143" s="4">
        <v>41424</v>
      </c>
      <c r="C143" s="1" t="s">
        <v>57</v>
      </c>
      <c r="D143" s="1" t="s">
        <v>18</v>
      </c>
      <c r="E143" s="8">
        <v>7.9026100516199058</v>
      </c>
      <c r="F143" s="9">
        <v>38.190727233886719</v>
      </c>
      <c r="G143" s="9">
        <v>44.840805053710938</v>
      </c>
      <c r="H143" s="9">
        <v>64.798271179199219</v>
      </c>
      <c r="I143" s="7">
        <f t="shared" si="4"/>
        <v>1.7561355670266458E-2</v>
      </c>
      <c r="J143" s="7">
        <f t="shared" si="5"/>
        <v>1.5646402863311766E-2</v>
      </c>
    </row>
    <row r="144" spans="2:10">
      <c r="B144" s="4">
        <v>41424</v>
      </c>
      <c r="C144" s="1" t="s">
        <v>9</v>
      </c>
      <c r="D144" s="1" t="s">
        <v>18</v>
      </c>
      <c r="E144" s="8">
        <v>0.86307887785486215</v>
      </c>
      <c r="F144" s="9">
        <v>38.322612762451172</v>
      </c>
      <c r="G144" s="9">
        <v>44.762680053710938</v>
      </c>
      <c r="H144" s="9">
        <v>49.544422149658203</v>
      </c>
      <c r="I144" s="7">
        <f t="shared" si="4"/>
        <v>1.9179530618996937E-3</v>
      </c>
      <c r="J144" s="7">
        <f t="shared" si="5"/>
        <v>1.5567926798629761E-2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actual and predicted ET</vt:lpstr>
      <vt:lpstr>sac</vt:lpstr>
      <vt:lpstr>stab</vt:lpstr>
      <vt:lpstr>SAC-STAB</vt:lpstr>
      <vt:lpstr>tlat</vt:lpstr>
      <vt:lpstr>tdom</vt:lpstr>
      <vt:lpstr>TYP</vt:lpstr>
      <vt:lpstr>scal</vt:lpstr>
      <vt:lpstr>sam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Dan Childers</cp:lastModifiedBy>
  <dcterms:created xsi:type="dcterms:W3CDTF">2012-06-28T16:39:27Z</dcterms:created>
  <dcterms:modified xsi:type="dcterms:W3CDTF">2013-07-30T12:34:09Z</dcterms:modified>
</cp:coreProperties>
</file>