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Wetland Ecosystems Ecology/Tres Rios/Water Budget/"/>
    </mc:Choice>
  </mc:AlternateContent>
  <bookViews>
    <workbookView xWindow="3240" yWindow="1880" windowWidth="30600" windowHeight="19380" tabRatio="927" activeTab="1"/>
  </bookViews>
  <sheets>
    <sheet name="Daily Flow and ET" sheetId="7" r:id="rId1"/>
    <sheet name="Monthly Water Budget" sheetId="8" r:id="rId2"/>
    <sheet name="Goodyear rain" sheetId="9" r:id="rId3"/>
  </sheets>
  <externalReferences>
    <externalReference r:id="rId4"/>
    <externalReference r:id="rId5"/>
    <externalReference r:id="rId6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49" i="7" l="1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H63" i="8"/>
  <c r="K63" i="8"/>
  <c r="H62" i="8"/>
  <c r="K62" i="8"/>
  <c r="H61" i="8"/>
  <c r="K61" i="8"/>
  <c r="H60" i="8"/>
  <c r="K60" i="8"/>
  <c r="H59" i="8"/>
  <c r="K59" i="8"/>
  <c r="H58" i="8"/>
  <c r="K58" i="8"/>
  <c r="H57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H56" i="8"/>
  <c r="H55" i="8"/>
  <c r="H54" i="8"/>
  <c r="F53" i="8"/>
  <c r="F63" i="8"/>
  <c r="F62" i="8"/>
  <c r="F61" i="8"/>
  <c r="F60" i="8"/>
  <c r="F59" i="8"/>
  <c r="F58" i="8"/>
  <c r="F57" i="8"/>
  <c r="F56" i="8"/>
  <c r="F55" i="8"/>
  <c r="F54" i="8"/>
  <c r="E63" i="8"/>
  <c r="E62" i="8"/>
  <c r="E61" i="8"/>
  <c r="E60" i="8"/>
  <c r="E59" i="8"/>
  <c r="E58" i="8"/>
  <c r="E57" i="8"/>
  <c r="E56" i="8"/>
  <c r="E55" i="8"/>
  <c r="E54" i="8"/>
  <c r="E53" i="8"/>
  <c r="E52" i="8"/>
  <c r="D63" i="8"/>
  <c r="D62" i="8"/>
  <c r="D61" i="8"/>
  <c r="D60" i="8"/>
  <c r="D59" i="8"/>
  <c r="D58" i="8"/>
  <c r="D57" i="8"/>
  <c r="D56" i="8"/>
  <c r="D55" i="8"/>
  <c r="D54" i="8"/>
  <c r="C63" i="8"/>
  <c r="C62" i="8"/>
  <c r="C61" i="8"/>
  <c r="C60" i="8"/>
  <c r="C59" i="8"/>
  <c r="C58" i="8"/>
  <c r="C57" i="8"/>
  <c r="C56" i="8"/>
  <c r="C55" i="8"/>
  <c r="C54" i="8"/>
  <c r="T1653" i="7"/>
  <c r="S1653" i="7"/>
  <c r="R1653" i="7"/>
  <c r="Q1653" i="7"/>
  <c r="T1622" i="7"/>
  <c r="S1622" i="7"/>
  <c r="R1622" i="7"/>
  <c r="Q1622" i="7"/>
  <c r="T1592" i="7"/>
  <c r="S1592" i="7"/>
  <c r="R1592" i="7"/>
  <c r="Q1592" i="7"/>
  <c r="T1561" i="7"/>
  <c r="S1561" i="7"/>
  <c r="R1561" i="7"/>
  <c r="Q1561" i="7"/>
  <c r="T1531" i="7"/>
  <c r="S1531" i="7"/>
  <c r="R1531" i="7"/>
  <c r="Q1531" i="7"/>
  <c r="T1500" i="7"/>
  <c r="S1500" i="7"/>
  <c r="R1500" i="7"/>
  <c r="Q1500" i="7"/>
  <c r="T1471" i="7"/>
  <c r="S1471" i="7"/>
  <c r="R1471" i="7"/>
  <c r="Q1471" i="7"/>
  <c r="T1440" i="7"/>
  <c r="S1440" i="7"/>
  <c r="R1440" i="7"/>
  <c r="Q1440" i="7"/>
  <c r="T1409" i="7"/>
  <c r="S1409" i="7"/>
  <c r="R1409" i="7"/>
  <c r="Q1409" i="7"/>
  <c r="T1379" i="7"/>
  <c r="S1379" i="7"/>
  <c r="R1379" i="7"/>
  <c r="Q1379" i="7"/>
  <c r="P1653" i="7"/>
  <c r="P1622" i="7"/>
  <c r="P1592" i="7"/>
  <c r="P1561" i="7"/>
  <c r="P1531" i="7"/>
  <c r="P1500" i="7"/>
  <c r="P1471" i="7"/>
  <c r="P1440" i="7"/>
  <c r="P1409" i="7"/>
  <c r="P1379" i="7"/>
  <c r="H1653" i="7"/>
  <c r="H1622" i="7"/>
  <c r="H1592" i="7"/>
  <c r="H1561" i="7"/>
  <c r="H1531" i="7"/>
  <c r="H1500" i="7"/>
  <c r="H1471" i="7"/>
  <c r="H1440" i="7"/>
  <c r="H1409" i="7"/>
  <c r="H1379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G1407" i="7"/>
  <c r="G1406" i="7"/>
  <c r="G1405" i="7"/>
  <c r="G1404" i="7"/>
  <c r="G1403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1380" i="7"/>
  <c r="G1379" i="7"/>
  <c r="G1378" i="7"/>
  <c r="G1377" i="7"/>
  <c r="G1376" i="7"/>
  <c r="G1375" i="7"/>
  <c r="G1374" i="7"/>
  <c r="G1373" i="7"/>
  <c r="G1372" i="7"/>
  <c r="G1371" i="7"/>
  <c r="G1370" i="7"/>
  <c r="G1369" i="7"/>
  <c r="G1368" i="7"/>
  <c r="G1367" i="7"/>
  <c r="G1366" i="7"/>
  <c r="G1365" i="7"/>
  <c r="G1364" i="7"/>
  <c r="G1363" i="7"/>
  <c r="G1362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F1653" i="7"/>
  <c r="F1652" i="7"/>
  <c r="F1651" i="7"/>
  <c r="F1650" i="7"/>
  <c r="F1649" i="7"/>
  <c r="F1648" i="7"/>
  <c r="F1647" i="7"/>
  <c r="F1646" i="7"/>
  <c r="F1645" i="7"/>
  <c r="F1644" i="7"/>
  <c r="F1643" i="7"/>
  <c r="F1642" i="7"/>
  <c r="F1641" i="7"/>
  <c r="F1640" i="7"/>
  <c r="F1639" i="7"/>
  <c r="F1638" i="7"/>
  <c r="F1637" i="7"/>
  <c r="F1636" i="7"/>
  <c r="F1635" i="7"/>
  <c r="F1634" i="7"/>
  <c r="F1633" i="7"/>
  <c r="F1632" i="7"/>
  <c r="F1631" i="7"/>
  <c r="F1630" i="7"/>
  <c r="F1629" i="7"/>
  <c r="F1628" i="7"/>
  <c r="F1627" i="7"/>
  <c r="F1626" i="7"/>
  <c r="F1625" i="7"/>
  <c r="F1624" i="7"/>
  <c r="F1623" i="7"/>
  <c r="F1622" i="7"/>
  <c r="F1621" i="7"/>
  <c r="F1620" i="7"/>
  <c r="F1619" i="7"/>
  <c r="F1618" i="7"/>
  <c r="F1617" i="7"/>
  <c r="F1616" i="7"/>
  <c r="F1615" i="7"/>
  <c r="F1614" i="7"/>
  <c r="F1613" i="7"/>
  <c r="F1612" i="7"/>
  <c r="F1611" i="7"/>
  <c r="F1610" i="7"/>
  <c r="F1609" i="7"/>
  <c r="F1608" i="7"/>
  <c r="F1607" i="7"/>
  <c r="F1606" i="7"/>
  <c r="F1605" i="7"/>
  <c r="F1604" i="7"/>
  <c r="F1603" i="7"/>
  <c r="F1602" i="7"/>
  <c r="F1601" i="7"/>
  <c r="F1600" i="7"/>
  <c r="F1599" i="7"/>
  <c r="F1598" i="7"/>
  <c r="F1597" i="7"/>
  <c r="F1596" i="7"/>
  <c r="F1595" i="7"/>
  <c r="F1594" i="7"/>
  <c r="F1593" i="7"/>
  <c r="F1592" i="7"/>
  <c r="F1591" i="7"/>
  <c r="F1590" i="7"/>
  <c r="F1589" i="7"/>
  <c r="F1588" i="7"/>
  <c r="F1587" i="7"/>
  <c r="F1586" i="7"/>
  <c r="F1585" i="7"/>
  <c r="F1584" i="7"/>
  <c r="F1583" i="7"/>
  <c r="F1582" i="7"/>
  <c r="F1581" i="7"/>
  <c r="F1580" i="7"/>
  <c r="F1579" i="7"/>
  <c r="F1578" i="7"/>
  <c r="F1577" i="7"/>
  <c r="F1576" i="7"/>
  <c r="F1575" i="7"/>
  <c r="F1574" i="7"/>
  <c r="F1573" i="7"/>
  <c r="F1572" i="7"/>
  <c r="F1571" i="7"/>
  <c r="F1570" i="7"/>
  <c r="F1569" i="7"/>
  <c r="F1568" i="7"/>
  <c r="F1567" i="7"/>
  <c r="F1566" i="7"/>
  <c r="F1565" i="7"/>
  <c r="F1564" i="7"/>
  <c r="F1563" i="7"/>
  <c r="F1562" i="7"/>
  <c r="F1561" i="7"/>
  <c r="F1560" i="7"/>
  <c r="F1559" i="7"/>
  <c r="F1558" i="7"/>
  <c r="F1557" i="7"/>
  <c r="F1556" i="7"/>
  <c r="F1555" i="7"/>
  <c r="F1554" i="7"/>
  <c r="F1553" i="7"/>
  <c r="F1552" i="7"/>
  <c r="F1551" i="7"/>
  <c r="F1550" i="7"/>
  <c r="F1549" i="7"/>
  <c r="F1548" i="7"/>
  <c r="F1547" i="7"/>
  <c r="F1546" i="7"/>
  <c r="F1545" i="7"/>
  <c r="F1544" i="7"/>
  <c r="F1543" i="7"/>
  <c r="F1542" i="7"/>
  <c r="F1541" i="7"/>
  <c r="F1540" i="7"/>
  <c r="F1539" i="7"/>
  <c r="F1538" i="7"/>
  <c r="F1537" i="7"/>
  <c r="F1536" i="7"/>
  <c r="F1535" i="7"/>
  <c r="F1534" i="7"/>
  <c r="F1533" i="7"/>
  <c r="F1532" i="7"/>
  <c r="F1531" i="7"/>
  <c r="F1530" i="7"/>
  <c r="F1529" i="7"/>
  <c r="F1528" i="7"/>
  <c r="F1527" i="7"/>
  <c r="F1526" i="7"/>
  <c r="F1525" i="7"/>
  <c r="F1524" i="7"/>
  <c r="F1523" i="7"/>
  <c r="F1522" i="7"/>
  <c r="F1521" i="7"/>
  <c r="F1520" i="7"/>
  <c r="F1519" i="7"/>
  <c r="F1518" i="7"/>
  <c r="F1517" i="7"/>
  <c r="F1516" i="7"/>
  <c r="F1515" i="7"/>
  <c r="F1514" i="7"/>
  <c r="F1513" i="7"/>
  <c r="F1512" i="7"/>
  <c r="F1511" i="7"/>
  <c r="F1510" i="7"/>
  <c r="F1509" i="7"/>
  <c r="F1508" i="7"/>
  <c r="F1507" i="7"/>
  <c r="F1506" i="7"/>
  <c r="F1505" i="7"/>
  <c r="F1504" i="7"/>
  <c r="F1503" i="7"/>
  <c r="F1502" i="7"/>
  <c r="F1501" i="7"/>
  <c r="F1500" i="7"/>
  <c r="F1499" i="7"/>
  <c r="F1498" i="7"/>
  <c r="F1497" i="7"/>
  <c r="F1496" i="7"/>
  <c r="F1495" i="7"/>
  <c r="F1494" i="7"/>
  <c r="F1493" i="7"/>
  <c r="F1492" i="7"/>
  <c r="F1491" i="7"/>
  <c r="F1490" i="7"/>
  <c r="F1489" i="7"/>
  <c r="F1488" i="7"/>
  <c r="F1487" i="7"/>
  <c r="F1486" i="7"/>
  <c r="F1485" i="7"/>
  <c r="F1484" i="7"/>
  <c r="F1483" i="7"/>
  <c r="F1482" i="7"/>
  <c r="F1481" i="7"/>
  <c r="F1480" i="7"/>
  <c r="F1479" i="7"/>
  <c r="F1478" i="7"/>
  <c r="F1477" i="7"/>
  <c r="F1476" i="7"/>
  <c r="F1475" i="7"/>
  <c r="F1474" i="7"/>
  <c r="F1473" i="7"/>
  <c r="F1472" i="7"/>
  <c r="F1471" i="7"/>
  <c r="F1470" i="7"/>
  <c r="F1469" i="7"/>
  <c r="F1468" i="7"/>
  <c r="F1467" i="7"/>
  <c r="F1466" i="7"/>
  <c r="F1465" i="7"/>
  <c r="F1464" i="7"/>
  <c r="F1463" i="7"/>
  <c r="F1462" i="7"/>
  <c r="F1461" i="7"/>
  <c r="F1460" i="7"/>
  <c r="F1459" i="7"/>
  <c r="F1458" i="7"/>
  <c r="F1457" i="7"/>
  <c r="F1456" i="7"/>
  <c r="F1455" i="7"/>
  <c r="F1454" i="7"/>
  <c r="F1453" i="7"/>
  <c r="F1452" i="7"/>
  <c r="F1451" i="7"/>
  <c r="F1450" i="7"/>
  <c r="F1449" i="7"/>
  <c r="F1448" i="7"/>
  <c r="F1447" i="7"/>
  <c r="F1446" i="7"/>
  <c r="F1445" i="7"/>
  <c r="F1444" i="7"/>
  <c r="F1443" i="7"/>
  <c r="F1442" i="7"/>
  <c r="F1441" i="7"/>
  <c r="F1440" i="7"/>
  <c r="F1439" i="7"/>
  <c r="F1438" i="7"/>
  <c r="F1437" i="7"/>
  <c r="F1436" i="7"/>
  <c r="F1435" i="7"/>
  <c r="F1434" i="7"/>
  <c r="F1433" i="7"/>
  <c r="F1432" i="7"/>
  <c r="F1431" i="7"/>
  <c r="F1430" i="7"/>
  <c r="F1429" i="7"/>
  <c r="F1428" i="7"/>
  <c r="F1427" i="7"/>
  <c r="F1426" i="7"/>
  <c r="F1425" i="7"/>
  <c r="F1424" i="7"/>
  <c r="F1423" i="7"/>
  <c r="F1422" i="7"/>
  <c r="F1421" i="7"/>
  <c r="F1420" i="7"/>
  <c r="F1419" i="7"/>
  <c r="F1418" i="7"/>
  <c r="F1417" i="7"/>
  <c r="F1416" i="7"/>
  <c r="F1415" i="7"/>
  <c r="F1414" i="7"/>
  <c r="F1413" i="7"/>
  <c r="F1412" i="7"/>
  <c r="F1411" i="7"/>
  <c r="F1410" i="7"/>
  <c r="F1409" i="7"/>
  <c r="F1408" i="7"/>
  <c r="F1407" i="7"/>
  <c r="F1406" i="7"/>
  <c r="F1405" i="7"/>
  <c r="F1404" i="7"/>
  <c r="F1403" i="7"/>
  <c r="F1402" i="7"/>
  <c r="F1401" i="7"/>
  <c r="F1400" i="7"/>
  <c r="F1399" i="7"/>
  <c r="F1398" i="7"/>
  <c r="F1397" i="7"/>
  <c r="F1396" i="7"/>
  <c r="F1395" i="7"/>
  <c r="F1394" i="7"/>
  <c r="F1393" i="7"/>
  <c r="F1392" i="7"/>
  <c r="F1391" i="7"/>
  <c r="F1390" i="7"/>
  <c r="F1389" i="7"/>
  <c r="F1388" i="7"/>
  <c r="F1387" i="7"/>
  <c r="F1386" i="7"/>
  <c r="F1385" i="7"/>
  <c r="F1384" i="7"/>
  <c r="F1383" i="7"/>
  <c r="F1382" i="7"/>
  <c r="F1381" i="7"/>
  <c r="F1380" i="7"/>
  <c r="F1379" i="7"/>
  <c r="F1378" i="7"/>
  <c r="F1377" i="7"/>
  <c r="F1376" i="7"/>
  <c r="F1375" i="7"/>
  <c r="F1374" i="7"/>
  <c r="F1373" i="7"/>
  <c r="F1372" i="7"/>
  <c r="F1371" i="7"/>
  <c r="F1370" i="7"/>
  <c r="F1369" i="7"/>
  <c r="F1368" i="7"/>
  <c r="F1367" i="7"/>
  <c r="F1366" i="7"/>
  <c r="F1365" i="7"/>
  <c r="F1364" i="7"/>
  <c r="F1363" i="7"/>
  <c r="F1362" i="7"/>
  <c r="F1361" i="7"/>
  <c r="F1360" i="7"/>
  <c r="F1359" i="7"/>
  <c r="F1358" i="7"/>
  <c r="F1357" i="7"/>
  <c r="F1356" i="7"/>
  <c r="F1355" i="7"/>
  <c r="F1354" i="7"/>
  <c r="F1353" i="7"/>
  <c r="F1352" i="7"/>
  <c r="F1351" i="7"/>
  <c r="F1350" i="7"/>
  <c r="F1349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19" i="7"/>
  <c r="F1319" i="7"/>
  <c r="G1319" i="7"/>
  <c r="D1320" i="7"/>
  <c r="F1320" i="7"/>
  <c r="G1320" i="7"/>
  <c r="D1321" i="7"/>
  <c r="F1321" i="7"/>
  <c r="G1321" i="7"/>
  <c r="D1322" i="7"/>
  <c r="F1322" i="7"/>
  <c r="G1322" i="7"/>
  <c r="D1323" i="7"/>
  <c r="F1323" i="7"/>
  <c r="G1323" i="7"/>
  <c r="D1324" i="7"/>
  <c r="F1324" i="7"/>
  <c r="G1324" i="7"/>
  <c r="D1325" i="7"/>
  <c r="F1325" i="7"/>
  <c r="G1325" i="7"/>
  <c r="D1326" i="7"/>
  <c r="F1326" i="7"/>
  <c r="G1326" i="7"/>
  <c r="D1327" i="7"/>
  <c r="F1327" i="7"/>
  <c r="G1327" i="7"/>
  <c r="D1328" i="7"/>
  <c r="F1328" i="7"/>
  <c r="G1328" i="7"/>
  <c r="D1329" i="7"/>
  <c r="F1329" i="7"/>
  <c r="G1329" i="7"/>
  <c r="D1330" i="7"/>
  <c r="F1330" i="7"/>
  <c r="G1330" i="7"/>
  <c r="D1331" i="7"/>
  <c r="F1331" i="7"/>
  <c r="G1331" i="7"/>
  <c r="D1332" i="7"/>
  <c r="F1332" i="7"/>
  <c r="G1332" i="7"/>
  <c r="D1333" i="7"/>
  <c r="F1333" i="7"/>
  <c r="G1333" i="7"/>
  <c r="D1334" i="7"/>
  <c r="F1334" i="7"/>
  <c r="G1334" i="7"/>
  <c r="D1335" i="7"/>
  <c r="F1335" i="7"/>
  <c r="G1335" i="7"/>
  <c r="D1336" i="7"/>
  <c r="F1336" i="7"/>
  <c r="G1336" i="7"/>
  <c r="D1337" i="7"/>
  <c r="F1337" i="7"/>
  <c r="G1337" i="7"/>
  <c r="D1338" i="7"/>
  <c r="F1338" i="7"/>
  <c r="G1338" i="7"/>
  <c r="D1339" i="7"/>
  <c r="F1339" i="7"/>
  <c r="G1339" i="7"/>
  <c r="D1340" i="7"/>
  <c r="F1340" i="7"/>
  <c r="G1340" i="7"/>
  <c r="D1341" i="7"/>
  <c r="F1341" i="7"/>
  <c r="G1341" i="7"/>
  <c r="D1342" i="7"/>
  <c r="F1342" i="7"/>
  <c r="G1342" i="7"/>
  <c r="D1343" i="7"/>
  <c r="F1343" i="7"/>
  <c r="G1343" i="7"/>
  <c r="D1344" i="7"/>
  <c r="F1344" i="7"/>
  <c r="G1344" i="7"/>
  <c r="D1345" i="7"/>
  <c r="F1345" i="7"/>
  <c r="G1345" i="7"/>
  <c r="D1346" i="7"/>
  <c r="F1346" i="7"/>
  <c r="G1346" i="7"/>
  <c r="D1347" i="7"/>
  <c r="F1347" i="7"/>
  <c r="G1347" i="7"/>
  <c r="D1348" i="7"/>
  <c r="F1348" i="7"/>
  <c r="G1348" i="7"/>
  <c r="H1348" i="7"/>
  <c r="C53" i="8"/>
  <c r="D53" i="8"/>
  <c r="D1288" i="7"/>
  <c r="F1288" i="7"/>
  <c r="G1288" i="7"/>
  <c r="D1289" i="7"/>
  <c r="F1289" i="7"/>
  <c r="G1289" i="7"/>
  <c r="D1290" i="7"/>
  <c r="F1290" i="7"/>
  <c r="G1290" i="7"/>
  <c r="D1291" i="7"/>
  <c r="F1291" i="7"/>
  <c r="G1291" i="7"/>
  <c r="D1292" i="7"/>
  <c r="F1292" i="7"/>
  <c r="G1292" i="7"/>
  <c r="D1293" i="7"/>
  <c r="F1293" i="7"/>
  <c r="G1293" i="7"/>
  <c r="D1294" i="7"/>
  <c r="F1294" i="7"/>
  <c r="G1294" i="7"/>
  <c r="D1295" i="7"/>
  <c r="F1295" i="7"/>
  <c r="G1295" i="7"/>
  <c r="D1296" i="7"/>
  <c r="F1296" i="7"/>
  <c r="G1296" i="7"/>
  <c r="D1297" i="7"/>
  <c r="F1297" i="7"/>
  <c r="G1297" i="7"/>
  <c r="D1298" i="7"/>
  <c r="F1298" i="7"/>
  <c r="G1298" i="7"/>
  <c r="D1299" i="7"/>
  <c r="F1299" i="7"/>
  <c r="G1299" i="7"/>
  <c r="D1300" i="7"/>
  <c r="F1300" i="7"/>
  <c r="G1300" i="7"/>
  <c r="D1301" i="7"/>
  <c r="F1301" i="7"/>
  <c r="G1301" i="7"/>
  <c r="D1302" i="7"/>
  <c r="F1302" i="7"/>
  <c r="G1302" i="7"/>
  <c r="D1303" i="7"/>
  <c r="F1303" i="7"/>
  <c r="G1303" i="7"/>
  <c r="D1304" i="7"/>
  <c r="F1304" i="7"/>
  <c r="G1304" i="7"/>
  <c r="D1305" i="7"/>
  <c r="F1305" i="7"/>
  <c r="G1305" i="7"/>
  <c r="D1306" i="7"/>
  <c r="F1306" i="7"/>
  <c r="G1306" i="7"/>
  <c r="D1307" i="7"/>
  <c r="F1307" i="7"/>
  <c r="G1307" i="7"/>
  <c r="D1308" i="7"/>
  <c r="F1308" i="7"/>
  <c r="G1308" i="7"/>
  <c r="D1309" i="7"/>
  <c r="F1309" i="7"/>
  <c r="G1309" i="7"/>
  <c r="D1310" i="7"/>
  <c r="F1310" i="7"/>
  <c r="G1310" i="7"/>
  <c r="D1311" i="7"/>
  <c r="F1311" i="7"/>
  <c r="G1311" i="7"/>
  <c r="D1312" i="7"/>
  <c r="F1312" i="7"/>
  <c r="G1312" i="7"/>
  <c r="D1313" i="7"/>
  <c r="F1313" i="7"/>
  <c r="G1313" i="7"/>
  <c r="D1314" i="7"/>
  <c r="F1314" i="7"/>
  <c r="G1314" i="7"/>
  <c r="D1315" i="7"/>
  <c r="F1315" i="7"/>
  <c r="G1315" i="7"/>
  <c r="D1316" i="7"/>
  <c r="F1316" i="7"/>
  <c r="G1316" i="7"/>
  <c r="D1317" i="7"/>
  <c r="F1317" i="7"/>
  <c r="G1317" i="7"/>
  <c r="D1318" i="7"/>
  <c r="F1318" i="7"/>
  <c r="G1318" i="7"/>
  <c r="H1318" i="7"/>
  <c r="C52" i="8"/>
  <c r="D52" i="8"/>
  <c r="D1257" i="7"/>
  <c r="F1257" i="7"/>
  <c r="G1257" i="7"/>
  <c r="D1258" i="7"/>
  <c r="F1258" i="7"/>
  <c r="G1258" i="7"/>
  <c r="D1259" i="7"/>
  <c r="F1259" i="7"/>
  <c r="G1259" i="7"/>
  <c r="D1260" i="7"/>
  <c r="F1260" i="7"/>
  <c r="G1260" i="7"/>
  <c r="D1261" i="7"/>
  <c r="F1261" i="7"/>
  <c r="G1261" i="7"/>
  <c r="D1262" i="7"/>
  <c r="F1262" i="7"/>
  <c r="G1262" i="7"/>
  <c r="D1263" i="7"/>
  <c r="F1263" i="7"/>
  <c r="G1263" i="7"/>
  <c r="D1264" i="7"/>
  <c r="F1264" i="7"/>
  <c r="G1264" i="7"/>
  <c r="D1265" i="7"/>
  <c r="F1265" i="7"/>
  <c r="G1265" i="7"/>
  <c r="D1266" i="7"/>
  <c r="F1266" i="7"/>
  <c r="G1266" i="7"/>
  <c r="D1267" i="7"/>
  <c r="F1267" i="7"/>
  <c r="G1267" i="7"/>
  <c r="D1268" i="7"/>
  <c r="F1268" i="7"/>
  <c r="G1268" i="7"/>
  <c r="D1269" i="7"/>
  <c r="F1269" i="7"/>
  <c r="G1269" i="7"/>
  <c r="D1270" i="7"/>
  <c r="F1270" i="7"/>
  <c r="G1270" i="7"/>
  <c r="D1271" i="7"/>
  <c r="F1271" i="7"/>
  <c r="G1271" i="7"/>
  <c r="D1272" i="7"/>
  <c r="F1272" i="7"/>
  <c r="G1272" i="7"/>
  <c r="D1273" i="7"/>
  <c r="F1273" i="7"/>
  <c r="G1273" i="7"/>
  <c r="D1274" i="7"/>
  <c r="F1274" i="7"/>
  <c r="G1274" i="7"/>
  <c r="D1275" i="7"/>
  <c r="F1275" i="7"/>
  <c r="G1275" i="7"/>
  <c r="D1276" i="7"/>
  <c r="F1276" i="7"/>
  <c r="G1276" i="7"/>
  <c r="D1277" i="7"/>
  <c r="F1277" i="7"/>
  <c r="G1277" i="7"/>
  <c r="D1278" i="7"/>
  <c r="F1278" i="7"/>
  <c r="G1278" i="7"/>
  <c r="D1279" i="7"/>
  <c r="F1279" i="7"/>
  <c r="G1279" i="7"/>
  <c r="D1280" i="7"/>
  <c r="F1280" i="7"/>
  <c r="G1280" i="7"/>
  <c r="D1281" i="7"/>
  <c r="F1281" i="7"/>
  <c r="G1281" i="7"/>
  <c r="D1282" i="7"/>
  <c r="F1282" i="7"/>
  <c r="G1282" i="7"/>
  <c r="D1283" i="7"/>
  <c r="F1283" i="7"/>
  <c r="G1283" i="7"/>
  <c r="D1284" i="7"/>
  <c r="F1284" i="7"/>
  <c r="G1284" i="7"/>
  <c r="D1285" i="7"/>
  <c r="F1285" i="7"/>
  <c r="G1285" i="7"/>
  <c r="D1286" i="7"/>
  <c r="F1286" i="7"/>
  <c r="G1286" i="7"/>
  <c r="D1287" i="7"/>
  <c r="F1287" i="7"/>
  <c r="G1287" i="7"/>
  <c r="H1287" i="7"/>
  <c r="C51" i="8"/>
  <c r="D51" i="8"/>
  <c r="D1227" i="7"/>
  <c r="F1227" i="7"/>
  <c r="G1227" i="7"/>
  <c r="D1228" i="7"/>
  <c r="F1228" i="7"/>
  <c r="G1228" i="7"/>
  <c r="D1229" i="7"/>
  <c r="F1229" i="7"/>
  <c r="G1229" i="7"/>
  <c r="D1230" i="7"/>
  <c r="F1230" i="7"/>
  <c r="G1230" i="7"/>
  <c r="D1231" i="7"/>
  <c r="F1231" i="7"/>
  <c r="G1231" i="7"/>
  <c r="D1232" i="7"/>
  <c r="F1232" i="7"/>
  <c r="G1232" i="7"/>
  <c r="D1233" i="7"/>
  <c r="F1233" i="7"/>
  <c r="G1233" i="7"/>
  <c r="D1234" i="7"/>
  <c r="F1234" i="7"/>
  <c r="G1234" i="7"/>
  <c r="D1235" i="7"/>
  <c r="F1235" i="7"/>
  <c r="G1235" i="7"/>
  <c r="D1236" i="7"/>
  <c r="F1236" i="7"/>
  <c r="G1236" i="7"/>
  <c r="D1237" i="7"/>
  <c r="F1237" i="7"/>
  <c r="G1237" i="7"/>
  <c r="D1238" i="7"/>
  <c r="F1238" i="7"/>
  <c r="G1238" i="7"/>
  <c r="D1239" i="7"/>
  <c r="F1239" i="7"/>
  <c r="G1239" i="7"/>
  <c r="D1240" i="7"/>
  <c r="F1240" i="7"/>
  <c r="G1240" i="7"/>
  <c r="D1241" i="7"/>
  <c r="F1241" i="7"/>
  <c r="G1241" i="7"/>
  <c r="D1242" i="7"/>
  <c r="F1242" i="7"/>
  <c r="G1242" i="7"/>
  <c r="D1243" i="7"/>
  <c r="F1243" i="7"/>
  <c r="G1243" i="7"/>
  <c r="D1244" i="7"/>
  <c r="F1244" i="7"/>
  <c r="G1244" i="7"/>
  <c r="D1245" i="7"/>
  <c r="F1245" i="7"/>
  <c r="G1245" i="7"/>
  <c r="D1246" i="7"/>
  <c r="F1246" i="7"/>
  <c r="G1246" i="7"/>
  <c r="D1247" i="7"/>
  <c r="F1247" i="7"/>
  <c r="G1247" i="7"/>
  <c r="D1248" i="7"/>
  <c r="F1248" i="7"/>
  <c r="G1248" i="7"/>
  <c r="D1249" i="7"/>
  <c r="F1249" i="7"/>
  <c r="G1249" i="7"/>
  <c r="D1250" i="7"/>
  <c r="F1250" i="7"/>
  <c r="G1250" i="7"/>
  <c r="D1251" i="7"/>
  <c r="F1251" i="7"/>
  <c r="G1251" i="7"/>
  <c r="D1252" i="7"/>
  <c r="F1252" i="7"/>
  <c r="G1252" i="7"/>
  <c r="D1253" i="7"/>
  <c r="F1253" i="7"/>
  <c r="G1253" i="7"/>
  <c r="D1254" i="7"/>
  <c r="F1254" i="7"/>
  <c r="G1254" i="7"/>
  <c r="D1255" i="7"/>
  <c r="F1255" i="7"/>
  <c r="G1255" i="7"/>
  <c r="D1256" i="7"/>
  <c r="F1256" i="7"/>
  <c r="G1256" i="7"/>
  <c r="H1256" i="7"/>
  <c r="C50" i="8"/>
  <c r="D50" i="8"/>
  <c r="D1196" i="7"/>
  <c r="F1196" i="7"/>
  <c r="G1196" i="7"/>
  <c r="D1197" i="7"/>
  <c r="F1197" i="7"/>
  <c r="G1197" i="7"/>
  <c r="D1198" i="7"/>
  <c r="F1198" i="7"/>
  <c r="G1198" i="7"/>
  <c r="D1199" i="7"/>
  <c r="F1199" i="7"/>
  <c r="G1199" i="7"/>
  <c r="D1200" i="7"/>
  <c r="F1200" i="7"/>
  <c r="G1200" i="7"/>
  <c r="D1201" i="7"/>
  <c r="F1201" i="7"/>
  <c r="G1201" i="7"/>
  <c r="D1202" i="7"/>
  <c r="F1202" i="7"/>
  <c r="G1202" i="7"/>
  <c r="D1203" i="7"/>
  <c r="F1203" i="7"/>
  <c r="G1203" i="7"/>
  <c r="D1204" i="7"/>
  <c r="F1204" i="7"/>
  <c r="G1204" i="7"/>
  <c r="D1205" i="7"/>
  <c r="F1205" i="7"/>
  <c r="G1205" i="7"/>
  <c r="D1206" i="7"/>
  <c r="F1206" i="7"/>
  <c r="G1206" i="7"/>
  <c r="D1207" i="7"/>
  <c r="F1207" i="7"/>
  <c r="G1207" i="7"/>
  <c r="D1208" i="7"/>
  <c r="F1208" i="7"/>
  <c r="G1208" i="7"/>
  <c r="D1209" i="7"/>
  <c r="F1209" i="7"/>
  <c r="G1209" i="7"/>
  <c r="D1210" i="7"/>
  <c r="F1210" i="7"/>
  <c r="G1210" i="7"/>
  <c r="D1211" i="7"/>
  <c r="F1211" i="7"/>
  <c r="G1211" i="7"/>
  <c r="D1212" i="7"/>
  <c r="F1212" i="7"/>
  <c r="G1212" i="7"/>
  <c r="D1213" i="7"/>
  <c r="F1213" i="7"/>
  <c r="G1213" i="7"/>
  <c r="D1214" i="7"/>
  <c r="F1214" i="7"/>
  <c r="G1214" i="7"/>
  <c r="D1215" i="7"/>
  <c r="F1215" i="7"/>
  <c r="G1215" i="7"/>
  <c r="D1216" i="7"/>
  <c r="F1216" i="7"/>
  <c r="G1216" i="7"/>
  <c r="D1217" i="7"/>
  <c r="F1217" i="7"/>
  <c r="G1217" i="7"/>
  <c r="D1218" i="7"/>
  <c r="F1218" i="7"/>
  <c r="G1218" i="7"/>
  <c r="D1219" i="7"/>
  <c r="F1219" i="7"/>
  <c r="G1219" i="7"/>
  <c r="D1220" i="7"/>
  <c r="F1220" i="7"/>
  <c r="G1220" i="7"/>
  <c r="D1221" i="7"/>
  <c r="F1221" i="7"/>
  <c r="G1221" i="7"/>
  <c r="D1222" i="7"/>
  <c r="F1222" i="7"/>
  <c r="G1222" i="7"/>
  <c r="D1223" i="7"/>
  <c r="F1223" i="7"/>
  <c r="G1223" i="7"/>
  <c r="D1224" i="7"/>
  <c r="F1224" i="7"/>
  <c r="G1224" i="7"/>
  <c r="D1225" i="7"/>
  <c r="F1225" i="7"/>
  <c r="G1225" i="7"/>
  <c r="D1226" i="7"/>
  <c r="F1226" i="7"/>
  <c r="G1226" i="7"/>
  <c r="H1226" i="7"/>
  <c r="C49" i="8"/>
  <c r="D49" i="8"/>
  <c r="D1166" i="7"/>
  <c r="F1166" i="7"/>
  <c r="G1166" i="7"/>
  <c r="D1167" i="7"/>
  <c r="F1167" i="7"/>
  <c r="G1167" i="7"/>
  <c r="D1168" i="7"/>
  <c r="F1168" i="7"/>
  <c r="G1168" i="7"/>
  <c r="D1169" i="7"/>
  <c r="F1169" i="7"/>
  <c r="G1169" i="7"/>
  <c r="D1170" i="7"/>
  <c r="F1170" i="7"/>
  <c r="G1170" i="7"/>
  <c r="D1171" i="7"/>
  <c r="F1171" i="7"/>
  <c r="G1171" i="7"/>
  <c r="D1172" i="7"/>
  <c r="F1172" i="7"/>
  <c r="G1172" i="7"/>
  <c r="D1173" i="7"/>
  <c r="F1173" i="7"/>
  <c r="G1173" i="7"/>
  <c r="D1174" i="7"/>
  <c r="F1174" i="7"/>
  <c r="G1174" i="7"/>
  <c r="D1175" i="7"/>
  <c r="F1175" i="7"/>
  <c r="G1175" i="7"/>
  <c r="D1176" i="7"/>
  <c r="F1176" i="7"/>
  <c r="G1176" i="7"/>
  <c r="D1177" i="7"/>
  <c r="F1177" i="7"/>
  <c r="G1177" i="7"/>
  <c r="D1178" i="7"/>
  <c r="F1178" i="7"/>
  <c r="G1178" i="7"/>
  <c r="D1179" i="7"/>
  <c r="F1179" i="7"/>
  <c r="G1179" i="7"/>
  <c r="D1180" i="7"/>
  <c r="F1180" i="7"/>
  <c r="G1180" i="7"/>
  <c r="D1181" i="7"/>
  <c r="F1181" i="7"/>
  <c r="G1181" i="7"/>
  <c r="D1182" i="7"/>
  <c r="F1182" i="7"/>
  <c r="G1182" i="7"/>
  <c r="D1183" i="7"/>
  <c r="F1183" i="7"/>
  <c r="G1183" i="7"/>
  <c r="D1184" i="7"/>
  <c r="F1184" i="7"/>
  <c r="G1184" i="7"/>
  <c r="D1185" i="7"/>
  <c r="F1185" i="7"/>
  <c r="G1185" i="7"/>
  <c r="D1186" i="7"/>
  <c r="F1186" i="7"/>
  <c r="G1186" i="7"/>
  <c r="D1187" i="7"/>
  <c r="F1187" i="7"/>
  <c r="G1187" i="7"/>
  <c r="D1188" i="7"/>
  <c r="F1188" i="7"/>
  <c r="G1188" i="7"/>
  <c r="D1189" i="7"/>
  <c r="F1189" i="7"/>
  <c r="G1189" i="7"/>
  <c r="D1190" i="7"/>
  <c r="F1190" i="7"/>
  <c r="G1190" i="7"/>
  <c r="D1191" i="7"/>
  <c r="F1191" i="7"/>
  <c r="G1191" i="7"/>
  <c r="D1192" i="7"/>
  <c r="F1192" i="7"/>
  <c r="G1192" i="7"/>
  <c r="D1193" i="7"/>
  <c r="F1193" i="7"/>
  <c r="G1193" i="7"/>
  <c r="D1194" i="7"/>
  <c r="F1194" i="7"/>
  <c r="G1194" i="7"/>
  <c r="D1195" i="7"/>
  <c r="F1195" i="7"/>
  <c r="G1195" i="7"/>
  <c r="H1195" i="7"/>
  <c r="C48" i="8"/>
  <c r="D48" i="8"/>
  <c r="H53" i="8"/>
  <c r="H52" i="8"/>
  <c r="H51" i="8"/>
  <c r="H50" i="8"/>
  <c r="H49" i="8"/>
  <c r="H48" i="8"/>
  <c r="H47" i="8"/>
  <c r="H46" i="8"/>
  <c r="H45" i="8"/>
  <c r="T1347" i="7"/>
  <c r="T1318" i="7"/>
  <c r="F52" i="8"/>
  <c r="T1287" i="7"/>
  <c r="E51" i="8"/>
  <c r="F51" i="8"/>
  <c r="T1256" i="7"/>
  <c r="E50" i="8"/>
  <c r="F50" i="8"/>
  <c r="T1226" i="7"/>
  <c r="E49" i="8"/>
  <c r="F49" i="8"/>
  <c r="T1195" i="7"/>
  <c r="E48" i="8"/>
  <c r="F48" i="8"/>
  <c r="T1106" i="7"/>
  <c r="E45" i="8"/>
  <c r="F45" i="8"/>
  <c r="G45" i="8"/>
  <c r="I45" i="8"/>
  <c r="S1347" i="7"/>
  <c r="R1347" i="7"/>
  <c r="Q1347" i="7"/>
  <c r="P1347" i="7"/>
  <c r="S1318" i="7"/>
  <c r="R1318" i="7"/>
  <c r="Q1318" i="7"/>
  <c r="P1318" i="7"/>
  <c r="S1287" i="7"/>
  <c r="R1287" i="7"/>
  <c r="Q1287" i="7"/>
  <c r="P1287" i="7"/>
  <c r="S1256" i="7"/>
  <c r="R1256" i="7"/>
  <c r="Q1256" i="7"/>
  <c r="P1256" i="7"/>
  <c r="S1226" i="7"/>
  <c r="R1226" i="7"/>
  <c r="Q1226" i="7"/>
  <c r="P1226" i="7"/>
  <c r="S1195" i="7"/>
  <c r="R1195" i="7"/>
  <c r="Q1195" i="7"/>
  <c r="P1195" i="7"/>
  <c r="T1164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E47" i="8"/>
  <c r="T1134" i="7"/>
  <c r="E46" i="8"/>
  <c r="T1075" i="7"/>
  <c r="E44" i="8"/>
  <c r="T1044" i="7"/>
  <c r="E43" i="8"/>
  <c r="T1014" i="7"/>
  <c r="E42" i="8"/>
  <c r="T983" i="7"/>
  <c r="E41" i="8"/>
  <c r="P953" i="7"/>
  <c r="T953" i="7"/>
  <c r="E40" i="8"/>
  <c r="T922" i="7"/>
  <c r="E39" i="8"/>
  <c r="T891" i="7"/>
  <c r="E38" i="8"/>
  <c r="T860" i="7"/>
  <c r="E37" i="8"/>
  <c r="T830" i="7"/>
  <c r="E36" i="8"/>
  <c r="T800" i="7"/>
  <c r="E35" i="8"/>
  <c r="T769" i="7"/>
  <c r="E34" i="8"/>
  <c r="T741" i="7"/>
  <c r="E33" i="8"/>
  <c r="T710" i="7"/>
  <c r="E32" i="8"/>
  <c r="T679" i="7"/>
  <c r="E31" i="8"/>
  <c r="T649" i="7"/>
  <c r="E30" i="8"/>
  <c r="T618" i="7"/>
  <c r="E29" i="8"/>
  <c r="T588" i="7"/>
  <c r="E28" i="8"/>
  <c r="T557" i="7"/>
  <c r="E27" i="8"/>
  <c r="T526" i="7"/>
  <c r="E26" i="8"/>
  <c r="T496" i="7"/>
  <c r="E25" i="8"/>
  <c r="T465" i="7"/>
  <c r="E24" i="8"/>
  <c r="T435" i="7"/>
  <c r="E23" i="8"/>
  <c r="T404" i="7"/>
  <c r="E22" i="8"/>
  <c r="T376" i="7"/>
  <c r="E21" i="8"/>
  <c r="T336" i="7"/>
  <c r="E19" i="8"/>
  <c r="T306" i="7"/>
  <c r="E18" i="8"/>
  <c r="T275" i="7"/>
  <c r="E17" i="8"/>
  <c r="T245" i="7"/>
  <c r="E16" i="8"/>
  <c r="T214" i="7"/>
  <c r="E15" i="8"/>
  <c r="T183" i="7"/>
  <c r="E14" i="8"/>
  <c r="T153" i="7"/>
  <c r="E13" i="8"/>
  <c r="T122" i="7"/>
  <c r="E12" i="8"/>
  <c r="T92" i="7"/>
  <c r="E11" i="8"/>
  <c r="T61" i="7"/>
  <c r="E10" i="8"/>
  <c r="T32" i="7"/>
  <c r="E9" i="8"/>
  <c r="E8" i="8"/>
  <c r="E7" i="8"/>
  <c r="E6" i="8"/>
  <c r="E5" i="8"/>
  <c r="E4" i="8"/>
  <c r="E3" i="8"/>
  <c r="F44" i="8"/>
  <c r="G44" i="8"/>
  <c r="D1045" i="7"/>
  <c r="F1045" i="7"/>
  <c r="G1045" i="7"/>
  <c r="D1046" i="7"/>
  <c r="F1046" i="7"/>
  <c r="G1046" i="7"/>
  <c r="D1047" i="7"/>
  <c r="F1047" i="7"/>
  <c r="G1047" i="7"/>
  <c r="D1048" i="7"/>
  <c r="F1048" i="7"/>
  <c r="G1048" i="7"/>
  <c r="D1049" i="7"/>
  <c r="F1049" i="7"/>
  <c r="G1049" i="7"/>
  <c r="D1050" i="7"/>
  <c r="F1050" i="7"/>
  <c r="G1050" i="7"/>
  <c r="D1051" i="7"/>
  <c r="F1051" i="7"/>
  <c r="G1051" i="7"/>
  <c r="D1052" i="7"/>
  <c r="F1052" i="7"/>
  <c r="G1052" i="7"/>
  <c r="D1053" i="7"/>
  <c r="F1053" i="7"/>
  <c r="G1053" i="7"/>
  <c r="D1054" i="7"/>
  <c r="F1054" i="7"/>
  <c r="G1054" i="7"/>
  <c r="D1055" i="7"/>
  <c r="F1055" i="7"/>
  <c r="G1055" i="7"/>
  <c r="D1056" i="7"/>
  <c r="F1056" i="7"/>
  <c r="G1056" i="7"/>
  <c r="D1057" i="7"/>
  <c r="F1057" i="7"/>
  <c r="G1057" i="7"/>
  <c r="D1058" i="7"/>
  <c r="F1058" i="7"/>
  <c r="G1058" i="7"/>
  <c r="D1059" i="7"/>
  <c r="F1059" i="7"/>
  <c r="G1059" i="7"/>
  <c r="D1060" i="7"/>
  <c r="F1060" i="7"/>
  <c r="G1060" i="7"/>
  <c r="D1061" i="7"/>
  <c r="F1061" i="7"/>
  <c r="G1061" i="7"/>
  <c r="D1062" i="7"/>
  <c r="F1062" i="7"/>
  <c r="G1062" i="7"/>
  <c r="D1063" i="7"/>
  <c r="F1063" i="7"/>
  <c r="G1063" i="7"/>
  <c r="D1064" i="7"/>
  <c r="F1064" i="7"/>
  <c r="G1064" i="7"/>
  <c r="D1065" i="7"/>
  <c r="F1065" i="7"/>
  <c r="G1065" i="7"/>
  <c r="D1066" i="7"/>
  <c r="F1066" i="7"/>
  <c r="G1066" i="7"/>
  <c r="D1067" i="7"/>
  <c r="F1067" i="7"/>
  <c r="G1067" i="7"/>
  <c r="D1068" i="7"/>
  <c r="F1068" i="7"/>
  <c r="G1068" i="7"/>
  <c r="D1069" i="7"/>
  <c r="F1069" i="7"/>
  <c r="G1069" i="7"/>
  <c r="D1070" i="7"/>
  <c r="F1070" i="7"/>
  <c r="G1070" i="7"/>
  <c r="D1071" i="7"/>
  <c r="F1071" i="7"/>
  <c r="G1071" i="7"/>
  <c r="D1072" i="7"/>
  <c r="F1072" i="7"/>
  <c r="G1072" i="7"/>
  <c r="D1073" i="7"/>
  <c r="F1073" i="7"/>
  <c r="G1073" i="7"/>
  <c r="D1074" i="7"/>
  <c r="F1074" i="7"/>
  <c r="G1074" i="7"/>
  <c r="D1075" i="7"/>
  <c r="F1075" i="7"/>
  <c r="G1075" i="7"/>
  <c r="H1075" i="7"/>
  <c r="C44" i="8"/>
  <c r="D44" i="8"/>
  <c r="I44" i="8"/>
  <c r="F46" i="8"/>
  <c r="G46" i="8"/>
  <c r="D1107" i="7"/>
  <c r="F1107" i="7"/>
  <c r="G1107" i="7"/>
  <c r="D1108" i="7"/>
  <c r="F1108" i="7"/>
  <c r="G1108" i="7"/>
  <c r="D1109" i="7"/>
  <c r="F1109" i="7"/>
  <c r="G1109" i="7"/>
  <c r="D1110" i="7"/>
  <c r="F1110" i="7"/>
  <c r="G1110" i="7"/>
  <c r="D1111" i="7"/>
  <c r="F1111" i="7"/>
  <c r="G1111" i="7"/>
  <c r="D1112" i="7"/>
  <c r="F1112" i="7"/>
  <c r="G1112" i="7"/>
  <c r="D1113" i="7"/>
  <c r="F1113" i="7"/>
  <c r="G1113" i="7"/>
  <c r="D1114" i="7"/>
  <c r="F1114" i="7"/>
  <c r="G1114" i="7"/>
  <c r="D1115" i="7"/>
  <c r="F1115" i="7"/>
  <c r="G1115" i="7"/>
  <c r="D1116" i="7"/>
  <c r="F1116" i="7"/>
  <c r="G1116" i="7"/>
  <c r="D1117" i="7"/>
  <c r="F1117" i="7"/>
  <c r="G1117" i="7"/>
  <c r="D1118" i="7"/>
  <c r="F1118" i="7"/>
  <c r="G1118" i="7"/>
  <c r="D1119" i="7"/>
  <c r="F1119" i="7"/>
  <c r="G1119" i="7"/>
  <c r="D1120" i="7"/>
  <c r="F1120" i="7"/>
  <c r="G1120" i="7"/>
  <c r="D1121" i="7"/>
  <c r="F1121" i="7"/>
  <c r="G1121" i="7"/>
  <c r="D1122" i="7"/>
  <c r="F1122" i="7"/>
  <c r="G1122" i="7"/>
  <c r="D1123" i="7"/>
  <c r="F1123" i="7"/>
  <c r="G1123" i="7"/>
  <c r="D1124" i="7"/>
  <c r="F1124" i="7"/>
  <c r="G1124" i="7"/>
  <c r="D1125" i="7"/>
  <c r="F1125" i="7"/>
  <c r="G1125" i="7"/>
  <c r="D1126" i="7"/>
  <c r="F1126" i="7"/>
  <c r="G1126" i="7"/>
  <c r="D1127" i="7"/>
  <c r="F1127" i="7"/>
  <c r="G1127" i="7"/>
  <c r="D1128" i="7"/>
  <c r="F1128" i="7"/>
  <c r="G1128" i="7"/>
  <c r="D1129" i="7"/>
  <c r="F1129" i="7"/>
  <c r="G1129" i="7"/>
  <c r="D1130" i="7"/>
  <c r="F1130" i="7"/>
  <c r="G1130" i="7"/>
  <c r="D1131" i="7"/>
  <c r="F1131" i="7"/>
  <c r="G1131" i="7"/>
  <c r="D1132" i="7"/>
  <c r="F1132" i="7"/>
  <c r="G1132" i="7"/>
  <c r="D1133" i="7"/>
  <c r="F1133" i="7"/>
  <c r="G1133" i="7"/>
  <c r="D1134" i="7"/>
  <c r="F1134" i="7"/>
  <c r="G1134" i="7"/>
  <c r="H1134" i="7"/>
  <c r="C46" i="8"/>
  <c r="D46" i="8"/>
  <c r="I46" i="8"/>
  <c r="F47" i="8"/>
  <c r="G47" i="8"/>
  <c r="D1135" i="7"/>
  <c r="F1135" i="7"/>
  <c r="G1135" i="7"/>
  <c r="D1136" i="7"/>
  <c r="F1136" i="7"/>
  <c r="G1136" i="7"/>
  <c r="D1137" i="7"/>
  <c r="F1137" i="7"/>
  <c r="G1137" i="7"/>
  <c r="D1138" i="7"/>
  <c r="F1138" i="7"/>
  <c r="G1138" i="7"/>
  <c r="D1139" i="7"/>
  <c r="F1139" i="7"/>
  <c r="G1139" i="7"/>
  <c r="D1140" i="7"/>
  <c r="F1140" i="7"/>
  <c r="G1140" i="7"/>
  <c r="D1141" i="7"/>
  <c r="F1141" i="7"/>
  <c r="G1141" i="7"/>
  <c r="D1142" i="7"/>
  <c r="F1142" i="7"/>
  <c r="G1142" i="7"/>
  <c r="D1143" i="7"/>
  <c r="F1143" i="7"/>
  <c r="G1143" i="7"/>
  <c r="D1144" i="7"/>
  <c r="F1144" i="7"/>
  <c r="G1144" i="7"/>
  <c r="D1145" i="7"/>
  <c r="F1145" i="7"/>
  <c r="G1145" i="7"/>
  <c r="D1146" i="7"/>
  <c r="F1146" i="7"/>
  <c r="G1146" i="7"/>
  <c r="D1147" i="7"/>
  <c r="F1147" i="7"/>
  <c r="G1147" i="7"/>
  <c r="D1148" i="7"/>
  <c r="F1148" i="7"/>
  <c r="G1148" i="7"/>
  <c r="D1149" i="7"/>
  <c r="F1149" i="7"/>
  <c r="G1149" i="7"/>
  <c r="D1150" i="7"/>
  <c r="F1150" i="7"/>
  <c r="G1150" i="7"/>
  <c r="D1151" i="7"/>
  <c r="F1151" i="7"/>
  <c r="G1151" i="7"/>
  <c r="D1152" i="7"/>
  <c r="F1152" i="7"/>
  <c r="G1152" i="7"/>
  <c r="D1153" i="7"/>
  <c r="F1153" i="7"/>
  <c r="G1153" i="7"/>
  <c r="D1154" i="7"/>
  <c r="F1154" i="7"/>
  <c r="G1154" i="7"/>
  <c r="D1155" i="7"/>
  <c r="F1155" i="7"/>
  <c r="G1155" i="7"/>
  <c r="D1156" i="7"/>
  <c r="F1156" i="7"/>
  <c r="G1156" i="7"/>
  <c r="D1157" i="7"/>
  <c r="F1157" i="7"/>
  <c r="G1157" i="7"/>
  <c r="D1158" i="7"/>
  <c r="F1158" i="7"/>
  <c r="G1158" i="7"/>
  <c r="D1159" i="7"/>
  <c r="F1159" i="7"/>
  <c r="G1159" i="7"/>
  <c r="D1160" i="7"/>
  <c r="F1160" i="7"/>
  <c r="G1160" i="7"/>
  <c r="D1161" i="7"/>
  <c r="F1161" i="7"/>
  <c r="G1161" i="7"/>
  <c r="D1162" i="7"/>
  <c r="F1162" i="7"/>
  <c r="G1162" i="7"/>
  <c r="D1163" i="7"/>
  <c r="F1163" i="7"/>
  <c r="G1163" i="7"/>
  <c r="D1164" i="7"/>
  <c r="F1164" i="7"/>
  <c r="G1164" i="7"/>
  <c r="D1165" i="7"/>
  <c r="F1165" i="7"/>
  <c r="G1165" i="7"/>
  <c r="H1165" i="7"/>
  <c r="C47" i="8"/>
  <c r="D47" i="8"/>
  <c r="I47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3" i="8"/>
  <c r="D1015" i="7"/>
  <c r="F1015" i="7"/>
  <c r="G1015" i="7"/>
  <c r="D1016" i="7"/>
  <c r="F1016" i="7"/>
  <c r="G1016" i="7"/>
  <c r="D1017" i="7"/>
  <c r="F1017" i="7"/>
  <c r="G1017" i="7"/>
  <c r="D1018" i="7"/>
  <c r="F1018" i="7"/>
  <c r="G1018" i="7"/>
  <c r="D1019" i="7"/>
  <c r="F1019" i="7"/>
  <c r="G1019" i="7"/>
  <c r="D1020" i="7"/>
  <c r="F1020" i="7"/>
  <c r="G1020" i="7"/>
  <c r="D1021" i="7"/>
  <c r="F1021" i="7"/>
  <c r="G1021" i="7"/>
  <c r="D1022" i="7"/>
  <c r="F1022" i="7"/>
  <c r="G1022" i="7"/>
  <c r="D1023" i="7"/>
  <c r="F1023" i="7"/>
  <c r="G1023" i="7"/>
  <c r="D1024" i="7"/>
  <c r="F1024" i="7"/>
  <c r="G1024" i="7"/>
  <c r="D1025" i="7"/>
  <c r="F1025" i="7"/>
  <c r="G1025" i="7"/>
  <c r="D1026" i="7"/>
  <c r="F1026" i="7"/>
  <c r="G1026" i="7"/>
  <c r="D1027" i="7"/>
  <c r="F1027" i="7"/>
  <c r="G1027" i="7"/>
  <c r="D1028" i="7"/>
  <c r="F1028" i="7"/>
  <c r="G1028" i="7"/>
  <c r="D1029" i="7"/>
  <c r="F1029" i="7"/>
  <c r="G1029" i="7"/>
  <c r="D1030" i="7"/>
  <c r="F1030" i="7"/>
  <c r="G1030" i="7"/>
  <c r="D1031" i="7"/>
  <c r="F1031" i="7"/>
  <c r="G1031" i="7"/>
  <c r="D1032" i="7"/>
  <c r="F1032" i="7"/>
  <c r="G1032" i="7"/>
  <c r="D1033" i="7"/>
  <c r="F1033" i="7"/>
  <c r="G1033" i="7"/>
  <c r="D1034" i="7"/>
  <c r="F1034" i="7"/>
  <c r="G1034" i="7"/>
  <c r="D1035" i="7"/>
  <c r="F1035" i="7"/>
  <c r="G1035" i="7"/>
  <c r="D1036" i="7"/>
  <c r="F1036" i="7"/>
  <c r="G1036" i="7"/>
  <c r="D1037" i="7"/>
  <c r="F1037" i="7"/>
  <c r="G1037" i="7"/>
  <c r="D1038" i="7"/>
  <c r="F1038" i="7"/>
  <c r="G1038" i="7"/>
  <c r="D1039" i="7"/>
  <c r="F1039" i="7"/>
  <c r="G1039" i="7"/>
  <c r="D1040" i="7"/>
  <c r="F1040" i="7"/>
  <c r="G1040" i="7"/>
  <c r="D1041" i="7"/>
  <c r="F1041" i="7"/>
  <c r="G1041" i="7"/>
  <c r="D1042" i="7"/>
  <c r="F1042" i="7"/>
  <c r="G1042" i="7"/>
  <c r="D1043" i="7"/>
  <c r="F1043" i="7"/>
  <c r="G1043" i="7"/>
  <c r="D1044" i="7"/>
  <c r="F1044" i="7"/>
  <c r="G1044" i="7"/>
  <c r="H1044" i="7"/>
  <c r="C43" i="8"/>
  <c r="D984" i="7"/>
  <c r="F984" i="7"/>
  <c r="G984" i="7"/>
  <c r="D985" i="7"/>
  <c r="F985" i="7"/>
  <c r="G985" i="7"/>
  <c r="D986" i="7"/>
  <c r="F986" i="7"/>
  <c r="G986" i="7"/>
  <c r="D987" i="7"/>
  <c r="F987" i="7"/>
  <c r="G987" i="7"/>
  <c r="D988" i="7"/>
  <c r="F988" i="7"/>
  <c r="G988" i="7"/>
  <c r="D989" i="7"/>
  <c r="F989" i="7"/>
  <c r="G989" i="7"/>
  <c r="D990" i="7"/>
  <c r="F990" i="7"/>
  <c r="G990" i="7"/>
  <c r="D991" i="7"/>
  <c r="F991" i="7"/>
  <c r="G991" i="7"/>
  <c r="D992" i="7"/>
  <c r="F992" i="7"/>
  <c r="G992" i="7"/>
  <c r="D993" i="7"/>
  <c r="F993" i="7"/>
  <c r="G993" i="7"/>
  <c r="D994" i="7"/>
  <c r="F994" i="7"/>
  <c r="G994" i="7"/>
  <c r="D995" i="7"/>
  <c r="F995" i="7"/>
  <c r="G995" i="7"/>
  <c r="D996" i="7"/>
  <c r="F996" i="7"/>
  <c r="G996" i="7"/>
  <c r="D997" i="7"/>
  <c r="F997" i="7"/>
  <c r="G997" i="7"/>
  <c r="D998" i="7"/>
  <c r="F998" i="7"/>
  <c r="G998" i="7"/>
  <c r="D999" i="7"/>
  <c r="F999" i="7"/>
  <c r="G999" i="7"/>
  <c r="D1000" i="7"/>
  <c r="F1000" i="7"/>
  <c r="G1000" i="7"/>
  <c r="D1001" i="7"/>
  <c r="F1001" i="7"/>
  <c r="G1001" i="7"/>
  <c r="D1002" i="7"/>
  <c r="F1002" i="7"/>
  <c r="G1002" i="7"/>
  <c r="D1003" i="7"/>
  <c r="F1003" i="7"/>
  <c r="G1003" i="7"/>
  <c r="D1004" i="7"/>
  <c r="F1004" i="7"/>
  <c r="G1004" i="7"/>
  <c r="D1005" i="7"/>
  <c r="F1005" i="7"/>
  <c r="G1005" i="7"/>
  <c r="D1006" i="7"/>
  <c r="F1006" i="7"/>
  <c r="G1006" i="7"/>
  <c r="D1007" i="7"/>
  <c r="F1007" i="7"/>
  <c r="G1007" i="7"/>
  <c r="D1008" i="7"/>
  <c r="F1008" i="7"/>
  <c r="G1008" i="7"/>
  <c r="D1009" i="7"/>
  <c r="F1009" i="7"/>
  <c r="G1009" i="7"/>
  <c r="D1010" i="7"/>
  <c r="F1010" i="7"/>
  <c r="G1010" i="7"/>
  <c r="D1011" i="7"/>
  <c r="F1011" i="7"/>
  <c r="G1011" i="7"/>
  <c r="D1012" i="7"/>
  <c r="F1012" i="7"/>
  <c r="G1012" i="7"/>
  <c r="D1013" i="7"/>
  <c r="F1013" i="7"/>
  <c r="G1013" i="7"/>
  <c r="D1014" i="7"/>
  <c r="F1014" i="7"/>
  <c r="G1014" i="7"/>
  <c r="H1014" i="7"/>
  <c r="C42" i="8"/>
  <c r="F65" i="8"/>
  <c r="D276" i="7"/>
  <c r="F276" i="7"/>
  <c r="G276" i="7"/>
  <c r="D277" i="7"/>
  <c r="F277" i="7"/>
  <c r="G277" i="7"/>
  <c r="D278" i="7"/>
  <c r="F278" i="7"/>
  <c r="G278" i="7"/>
  <c r="D279" i="7"/>
  <c r="F279" i="7"/>
  <c r="G279" i="7"/>
  <c r="D280" i="7"/>
  <c r="F280" i="7"/>
  <c r="G280" i="7"/>
  <c r="D281" i="7"/>
  <c r="F281" i="7"/>
  <c r="G281" i="7"/>
  <c r="D282" i="7"/>
  <c r="F282" i="7"/>
  <c r="G282" i="7"/>
  <c r="D283" i="7"/>
  <c r="F283" i="7"/>
  <c r="G283" i="7"/>
  <c r="D284" i="7"/>
  <c r="F284" i="7"/>
  <c r="G284" i="7"/>
  <c r="D285" i="7"/>
  <c r="F285" i="7"/>
  <c r="G285" i="7"/>
  <c r="D286" i="7"/>
  <c r="F286" i="7"/>
  <c r="G286" i="7"/>
  <c r="D287" i="7"/>
  <c r="F287" i="7"/>
  <c r="G287" i="7"/>
  <c r="D288" i="7"/>
  <c r="F288" i="7"/>
  <c r="G288" i="7"/>
  <c r="D289" i="7"/>
  <c r="F289" i="7"/>
  <c r="G289" i="7"/>
  <c r="D290" i="7"/>
  <c r="F290" i="7"/>
  <c r="G290" i="7"/>
  <c r="D291" i="7"/>
  <c r="F291" i="7"/>
  <c r="G291" i="7"/>
  <c r="D292" i="7"/>
  <c r="F292" i="7"/>
  <c r="G292" i="7"/>
  <c r="D293" i="7"/>
  <c r="F293" i="7"/>
  <c r="G293" i="7"/>
  <c r="D294" i="7"/>
  <c r="F294" i="7"/>
  <c r="G294" i="7"/>
  <c r="D295" i="7"/>
  <c r="F295" i="7"/>
  <c r="G295" i="7"/>
  <c r="D296" i="7"/>
  <c r="F296" i="7"/>
  <c r="G296" i="7"/>
  <c r="D297" i="7"/>
  <c r="F297" i="7"/>
  <c r="G297" i="7"/>
  <c r="D298" i="7"/>
  <c r="F298" i="7"/>
  <c r="G298" i="7"/>
  <c r="D299" i="7"/>
  <c r="F299" i="7"/>
  <c r="G299" i="7"/>
  <c r="D300" i="7"/>
  <c r="F300" i="7"/>
  <c r="G300" i="7"/>
  <c r="D301" i="7"/>
  <c r="F301" i="7"/>
  <c r="G301" i="7"/>
  <c r="D302" i="7"/>
  <c r="F302" i="7"/>
  <c r="G302" i="7"/>
  <c r="D303" i="7"/>
  <c r="F303" i="7"/>
  <c r="G303" i="7"/>
  <c r="D304" i="7"/>
  <c r="F304" i="7"/>
  <c r="G304" i="7"/>
  <c r="D305" i="7"/>
  <c r="F305" i="7"/>
  <c r="G305" i="7"/>
  <c r="D306" i="7"/>
  <c r="F306" i="7"/>
  <c r="G306" i="7"/>
  <c r="H306" i="7"/>
  <c r="C18" i="8"/>
  <c r="D18" i="8"/>
  <c r="L18" i="8"/>
  <c r="D307" i="7"/>
  <c r="F307" i="7"/>
  <c r="G307" i="7"/>
  <c r="D308" i="7"/>
  <c r="F308" i="7"/>
  <c r="G308" i="7"/>
  <c r="D309" i="7"/>
  <c r="F309" i="7"/>
  <c r="G309" i="7"/>
  <c r="D310" i="7"/>
  <c r="F310" i="7"/>
  <c r="G310" i="7"/>
  <c r="D311" i="7"/>
  <c r="F311" i="7"/>
  <c r="G311" i="7"/>
  <c r="D312" i="7"/>
  <c r="F312" i="7"/>
  <c r="G312" i="7"/>
  <c r="D313" i="7"/>
  <c r="F313" i="7"/>
  <c r="G313" i="7"/>
  <c r="D314" i="7"/>
  <c r="F314" i="7"/>
  <c r="G314" i="7"/>
  <c r="D315" i="7"/>
  <c r="F315" i="7"/>
  <c r="G315" i="7"/>
  <c r="D316" i="7"/>
  <c r="F316" i="7"/>
  <c r="G316" i="7"/>
  <c r="D317" i="7"/>
  <c r="F317" i="7"/>
  <c r="G317" i="7"/>
  <c r="D318" i="7"/>
  <c r="F318" i="7"/>
  <c r="G318" i="7"/>
  <c r="D319" i="7"/>
  <c r="F319" i="7"/>
  <c r="G319" i="7"/>
  <c r="D320" i="7"/>
  <c r="F320" i="7"/>
  <c r="G320" i="7"/>
  <c r="D321" i="7"/>
  <c r="F321" i="7"/>
  <c r="G321" i="7"/>
  <c r="D322" i="7"/>
  <c r="F322" i="7"/>
  <c r="G322" i="7"/>
  <c r="D323" i="7"/>
  <c r="F323" i="7"/>
  <c r="G323" i="7"/>
  <c r="D324" i="7"/>
  <c r="F324" i="7"/>
  <c r="G324" i="7"/>
  <c r="D325" i="7"/>
  <c r="F325" i="7"/>
  <c r="G325" i="7"/>
  <c r="D326" i="7"/>
  <c r="F326" i="7"/>
  <c r="G326" i="7"/>
  <c r="D327" i="7"/>
  <c r="F327" i="7"/>
  <c r="G327" i="7"/>
  <c r="D328" i="7"/>
  <c r="F328" i="7"/>
  <c r="G328" i="7"/>
  <c r="D329" i="7"/>
  <c r="F329" i="7"/>
  <c r="G329" i="7"/>
  <c r="D330" i="7"/>
  <c r="F330" i="7"/>
  <c r="G330" i="7"/>
  <c r="D331" i="7"/>
  <c r="F331" i="7"/>
  <c r="G331" i="7"/>
  <c r="D332" i="7"/>
  <c r="F332" i="7"/>
  <c r="G332" i="7"/>
  <c r="D333" i="7"/>
  <c r="F333" i="7"/>
  <c r="G333" i="7"/>
  <c r="D334" i="7"/>
  <c r="F334" i="7"/>
  <c r="G334" i="7"/>
  <c r="D335" i="7"/>
  <c r="F335" i="7"/>
  <c r="G335" i="7"/>
  <c r="D336" i="7"/>
  <c r="F336" i="7"/>
  <c r="G336" i="7"/>
  <c r="H336" i="7"/>
  <c r="C19" i="8"/>
  <c r="D19" i="8"/>
  <c r="L19" i="8"/>
  <c r="L20" i="8"/>
  <c r="D346" i="7"/>
  <c r="F346" i="7"/>
  <c r="G346" i="7"/>
  <c r="D347" i="7"/>
  <c r="F347" i="7"/>
  <c r="G347" i="7"/>
  <c r="D348" i="7"/>
  <c r="F348" i="7"/>
  <c r="G348" i="7"/>
  <c r="D349" i="7"/>
  <c r="F349" i="7"/>
  <c r="G349" i="7"/>
  <c r="D350" i="7"/>
  <c r="F350" i="7"/>
  <c r="G350" i="7"/>
  <c r="D351" i="7"/>
  <c r="F351" i="7"/>
  <c r="G351" i="7"/>
  <c r="D352" i="7"/>
  <c r="F352" i="7"/>
  <c r="G352" i="7"/>
  <c r="D353" i="7"/>
  <c r="F353" i="7"/>
  <c r="G353" i="7"/>
  <c r="D354" i="7"/>
  <c r="F354" i="7"/>
  <c r="G354" i="7"/>
  <c r="D355" i="7"/>
  <c r="F355" i="7"/>
  <c r="G355" i="7"/>
  <c r="D356" i="7"/>
  <c r="F356" i="7"/>
  <c r="G356" i="7"/>
  <c r="D357" i="7"/>
  <c r="F357" i="7"/>
  <c r="G357" i="7"/>
  <c r="D358" i="7"/>
  <c r="F358" i="7"/>
  <c r="G358" i="7"/>
  <c r="D359" i="7"/>
  <c r="F359" i="7"/>
  <c r="G359" i="7"/>
  <c r="D360" i="7"/>
  <c r="F360" i="7"/>
  <c r="G360" i="7"/>
  <c r="D361" i="7"/>
  <c r="F361" i="7"/>
  <c r="G361" i="7"/>
  <c r="D362" i="7"/>
  <c r="F362" i="7"/>
  <c r="G362" i="7"/>
  <c r="D363" i="7"/>
  <c r="F363" i="7"/>
  <c r="G363" i="7"/>
  <c r="D364" i="7"/>
  <c r="F364" i="7"/>
  <c r="G364" i="7"/>
  <c r="D365" i="7"/>
  <c r="F365" i="7"/>
  <c r="G365" i="7"/>
  <c r="D366" i="7"/>
  <c r="F366" i="7"/>
  <c r="G366" i="7"/>
  <c r="D367" i="7"/>
  <c r="F367" i="7"/>
  <c r="G367" i="7"/>
  <c r="D368" i="7"/>
  <c r="F368" i="7"/>
  <c r="G368" i="7"/>
  <c r="D369" i="7"/>
  <c r="F369" i="7"/>
  <c r="G369" i="7"/>
  <c r="D370" i="7"/>
  <c r="F370" i="7"/>
  <c r="G370" i="7"/>
  <c r="D371" i="7"/>
  <c r="F371" i="7"/>
  <c r="G371" i="7"/>
  <c r="D372" i="7"/>
  <c r="F372" i="7"/>
  <c r="G372" i="7"/>
  <c r="D373" i="7"/>
  <c r="F373" i="7"/>
  <c r="G373" i="7"/>
  <c r="D374" i="7"/>
  <c r="F374" i="7"/>
  <c r="G374" i="7"/>
  <c r="D375" i="7"/>
  <c r="F375" i="7"/>
  <c r="G375" i="7"/>
  <c r="D376" i="7"/>
  <c r="F376" i="7"/>
  <c r="G376" i="7"/>
  <c r="H376" i="7"/>
  <c r="C21" i="8"/>
  <c r="D21" i="8"/>
  <c r="L21" i="8"/>
  <c r="D377" i="7"/>
  <c r="F377" i="7"/>
  <c r="G377" i="7"/>
  <c r="D378" i="7"/>
  <c r="F378" i="7"/>
  <c r="G378" i="7"/>
  <c r="D379" i="7"/>
  <c r="F379" i="7"/>
  <c r="G379" i="7"/>
  <c r="D380" i="7"/>
  <c r="F380" i="7"/>
  <c r="G380" i="7"/>
  <c r="D381" i="7"/>
  <c r="F381" i="7"/>
  <c r="G381" i="7"/>
  <c r="D382" i="7"/>
  <c r="F382" i="7"/>
  <c r="G382" i="7"/>
  <c r="D383" i="7"/>
  <c r="F383" i="7"/>
  <c r="G383" i="7"/>
  <c r="D384" i="7"/>
  <c r="F384" i="7"/>
  <c r="G384" i="7"/>
  <c r="D385" i="7"/>
  <c r="F385" i="7"/>
  <c r="G385" i="7"/>
  <c r="D386" i="7"/>
  <c r="F386" i="7"/>
  <c r="G386" i="7"/>
  <c r="D387" i="7"/>
  <c r="F387" i="7"/>
  <c r="G387" i="7"/>
  <c r="D388" i="7"/>
  <c r="F388" i="7"/>
  <c r="G388" i="7"/>
  <c r="D389" i="7"/>
  <c r="F389" i="7"/>
  <c r="G389" i="7"/>
  <c r="D390" i="7"/>
  <c r="F390" i="7"/>
  <c r="G390" i="7"/>
  <c r="D391" i="7"/>
  <c r="F391" i="7"/>
  <c r="G391" i="7"/>
  <c r="D392" i="7"/>
  <c r="F392" i="7"/>
  <c r="G392" i="7"/>
  <c r="D393" i="7"/>
  <c r="F393" i="7"/>
  <c r="G393" i="7"/>
  <c r="D394" i="7"/>
  <c r="F394" i="7"/>
  <c r="G394" i="7"/>
  <c r="D395" i="7"/>
  <c r="F395" i="7"/>
  <c r="G395" i="7"/>
  <c r="D396" i="7"/>
  <c r="F396" i="7"/>
  <c r="G396" i="7"/>
  <c r="D397" i="7"/>
  <c r="F397" i="7"/>
  <c r="G397" i="7"/>
  <c r="D398" i="7"/>
  <c r="F398" i="7"/>
  <c r="G398" i="7"/>
  <c r="D399" i="7"/>
  <c r="F399" i="7"/>
  <c r="G399" i="7"/>
  <c r="D400" i="7"/>
  <c r="F400" i="7"/>
  <c r="G400" i="7"/>
  <c r="D401" i="7"/>
  <c r="F401" i="7"/>
  <c r="G401" i="7"/>
  <c r="D402" i="7"/>
  <c r="F402" i="7"/>
  <c r="G402" i="7"/>
  <c r="D403" i="7"/>
  <c r="F403" i="7"/>
  <c r="G403" i="7"/>
  <c r="D404" i="7"/>
  <c r="F404" i="7"/>
  <c r="G404" i="7"/>
  <c r="H404" i="7"/>
  <c r="C22" i="8"/>
  <c r="D22" i="8"/>
  <c r="L22" i="8"/>
  <c r="D405" i="7"/>
  <c r="F405" i="7"/>
  <c r="G405" i="7"/>
  <c r="D406" i="7"/>
  <c r="F406" i="7"/>
  <c r="G406" i="7"/>
  <c r="D407" i="7"/>
  <c r="F407" i="7"/>
  <c r="G407" i="7"/>
  <c r="D408" i="7"/>
  <c r="F408" i="7"/>
  <c r="G408" i="7"/>
  <c r="D409" i="7"/>
  <c r="F409" i="7"/>
  <c r="G409" i="7"/>
  <c r="D410" i="7"/>
  <c r="F410" i="7"/>
  <c r="G410" i="7"/>
  <c r="D411" i="7"/>
  <c r="F411" i="7"/>
  <c r="G411" i="7"/>
  <c r="D412" i="7"/>
  <c r="F412" i="7"/>
  <c r="G412" i="7"/>
  <c r="D413" i="7"/>
  <c r="F413" i="7"/>
  <c r="G413" i="7"/>
  <c r="D414" i="7"/>
  <c r="F414" i="7"/>
  <c r="G414" i="7"/>
  <c r="D415" i="7"/>
  <c r="F415" i="7"/>
  <c r="G415" i="7"/>
  <c r="D416" i="7"/>
  <c r="F416" i="7"/>
  <c r="G416" i="7"/>
  <c r="D417" i="7"/>
  <c r="F417" i="7"/>
  <c r="G417" i="7"/>
  <c r="D418" i="7"/>
  <c r="F418" i="7"/>
  <c r="G418" i="7"/>
  <c r="D419" i="7"/>
  <c r="F419" i="7"/>
  <c r="G419" i="7"/>
  <c r="D420" i="7"/>
  <c r="F420" i="7"/>
  <c r="G420" i="7"/>
  <c r="D421" i="7"/>
  <c r="F421" i="7"/>
  <c r="G421" i="7"/>
  <c r="D422" i="7"/>
  <c r="F422" i="7"/>
  <c r="G422" i="7"/>
  <c r="D423" i="7"/>
  <c r="F423" i="7"/>
  <c r="G423" i="7"/>
  <c r="D424" i="7"/>
  <c r="F424" i="7"/>
  <c r="G424" i="7"/>
  <c r="D425" i="7"/>
  <c r="F425" i="7"/>
  <c r="G425" i="7"/>
  <c r="D426" i="7"/>
  <c r="F426" i="7"/>
  <c r="G426" i="7"/>
  <c r="D427" i="7"/>
  <c r="F427" i="7"/>
  <c r="G427" i="7"/>
  <c r="D428" i="7"/>
  <c r="F428" i="7"/>
  <c r="G428" i="7"/>
  <c r="D429" i="7"/>
  <c r="F429" i="7"/>
  <c r="G429" i="7"/>
  <c r="D430" i="7"/>
  <c r="F430" i="7"/>
  <c r="G430" i="7"/>
  <c r="D431" i="7"/>
  <c r="F431" i="7"/>
  <c r="G431" i="7"/>
  <c r="D432" i="7"/>
  <c r="F432" i="7"/>
  <c r="G432" i="7"/>
  <c r="D433" i="7"/>
  <c r="F433" i="7"/>
  <c r="G433" i="7"/>
  <c r="D434" i="7"/>
  <c r="F434" i="7"/>
  <c r="G434" i="7"/>
  <c r="D435" i="7"/>
  <c r="F435" i="7"/>
  <c r="G435" i="7"/>
  <c r="H435" i="7"/>
  <c r="C23" i="8"/>
  <c r="D23" i="8"/>
  <c r="L23" i="8"/>
  <c r="D436" i="7"/>
  <c r="F436" i="7"/>
  <c r="G436" i="7"/>
  <c r="D437" i="7"/>
  <c r="F437" i="7"/>
  <c r="G437" i="7"/>
  <c r="D438" i="7"/>
  <c r="F438" i="7"/>
  <c r="G438" i="7"/>
  <c r="D439" i="7"/>
  <c r="F439" i="7"/>
  <c r="G439" i="7"/>
  <c r="D440" i="7"/>
  <c r="F440" i="7"/>
  <c r="G440" i="7"/>
  <c r="D441" i="7"/>
  <c r="F441" i="7"/>
  <c r="G441" i="7"/>
  <c r="D442" i="7"/>
  <c r="F442" i="7"/>
  <c r="G442" i="7"/>
  <c r="D443" i="7"/>
  <c r="F443" i="7"/>
  <c r="G443" i="7"/>
  <c r="D444" i="7"/>
  <c r="F444" i="7"/>
  <c r="G444" i="7"/>
  <c r="D445" i="7"/>
  <c r="F445" i="7"/>
  <c r="G445" i="7"/>
  <c r="D446" i="7"/>
  <c r="F446" i="7"/>
  <c r="G446" i="7"/>
  <c r="D447" i="7"/>
  <c r="F447" i="7"/>
  <c r="G447" i="7"/>
  <c r="D448" i="7"/>
  <c r="F448" i="7"/>
  <c r="G448" i="7"/>
  <c r="D449" i="7"/>
  <c r="F449" i="7"/>
  <c r="G449" i="7"/>
  <c r="D450" i="7"/>
  <c r="F450" i="7"/>
  <c r="G450" i="7"/>
  <c r="D451" i="7"/>
  <c r="F451" i="7"/>
  <c r="G451" i="7"/>
  <c r="D452" i="7"/>
  <c r="F452" i="7"/>
  <c r="G452" i="7"/>
  <c r="D453" i="7"/>
  <c r="F453" i="7"/>
  <c r="G453" i="7"/>
  <c r="D454" i="7"/>
  <c r="F454" i="7"/>
  <c r="G454" i="7"/>
  <c r="D455" i="7"/>
  <c r="F455" i="7"/>
  <c r="G455" i="7"/>
  <c r="D456" i="7"/>
  <c r="F456" i="7"/>
  <c r="G456" i="7"/>
  <c r="D457" i="7"/>
  <c r="F457" i="7"/>
  <c r="G457" i="7"/>
  <c r="D458" i="7"/>
  <c r="F458" i="7"/>
  <c r="G458" i="7"/>
  <c r="D459" i="7"/>
  <c r="F459" i="7"/>
  <c r="G459" i="7"/>
  <c r="D460" i="7"/>
  <c r="F460" i="7"/>
  <c r="G460" i="7"/>
  <c r="D461" i="7"/>
  <c r="F461" i="7"/>
  <c r="G461" i="7"/>
  <c r="D462" i="7"/>
  <c r="F462" i="7"/>
  <c r="G462" i="7"/>
  <c r="D463" i="7"/>
  <c r="F463" i="7"/>
  <c r="G463" i="7"/>
  <c r="D464" i="7"/>
  <c r="F464" i="7"/>
  <c r="G464" i="7"/>
  <c r="D465" i="7"/>
  <c r="F465" i="7"/>
  <c r="G465" i="7"/>
  <c r="H465" i="7"/>
  <c r="C24" i="8"/>
  <c r="D24" i="8"/>
  <c r="L24" i="8"/>
  <c r="D466" i="7"/>
  <c r="F466" i="7"/>
  <c r="G466" i="7"/>
  <c r="D467" i="7"/>
  <c r="F467" i="7"/>
  <c r="G467" i="7"/>
  <c r="D468" i="7"/>
  <c r="F468" i="7"/>
  <c r="G468" i="7"/>
  <c r="D469" i="7"/>
  <c r="F469" i="7"/>
  <c r="G469" i="7"/>
  <c r="D470" i="7"/>
  <c r="F470" i="7"/>
  <c r="G470" i="7"/>
  <c r="D471" i="7"/>
  <c r="F471" i="7"/>
  <c r="G471" i="7"/>
  <c r="D472" i="7"/>
  <c r="F472" i="7"/>
  <c r="G472" i="7"/>
  <c r="D473" i="7"/>
  <c r="F473" i="7"/>
  <c r="G473" i="7"/>
  <c r="D474" i="7"/>
  <c r="F474" i="7"/>
  <c r="G474" i="7"/>
  <c r="D475" i="7"/>
  <c r="F475" i="7"/>
  <c r="G475" i="7"/>
  <c r="D476" i="7"/>
  <c r="F476" i="7"/>
  <c r="G476" i="7"/>
  <c r="D477" i="7"/>
  <c r="F477" i="7"/>
  <c r="G477" i="7"/>
  <c r="D478" i="7"/>
  <c r="F478" i="7"/>
  <c r="G478" i="7"/>
  <c r="D479" i="7"/>
  <c r="F479" i="7"/>
  <c r="G479" i="7"/>
  <c r="D480" i="7"/>
  <c r="F480" i="7"/>
  <c r="G480" i="7"/>
  <c r="D481" i="7"/>
  <c r="F481" i="7"/>
  <c r="G481" i="7"/>
  <c r="D482" i="7"/>
  <c r="F482" i="7"/>
  <c r="G482" i="7"/>
  <c r="D483" i="7"/>
  <c r="F483" i="7"/>
  <c r="G483" i="7"/>
  <c r="D484" i="7"/>
  <c r="F484" i="7"/>
  <c r="G484" i="7"/>
  <c r="D485" i="7"/>
  <c r="F485" i="7"/>
  <c r="G485" i="7"/>
  <c r="D486" i="7"/>
  <c r="F486" i="7"/>
  <c r="G486" i="7"/>
  <c r="D487" i="7"/>
  <c r="F487" i="7"/>
  <c r="G487" i="7"/>
  <c r="D488" i="7"/>
  <c r="F488" i="7"/>
  <c r="G488" i="7"/>
  <c r="D489" i="7"/>
  <c r="F489" i="7"/>
  <c r="G489" i="7"/>
  <c r="D490" i="7"/>
  <c r="F490" i="7"/>
  <c r="G490" i="7"/>
  <c r="D491" i="7"/>
  <c r="F491" i="7"/>
  <c r="G491" i="7"/>
  <c r="D492" i="7"/>
  <c r="F492" i="7"/>
  <c r="G492" i="7"/>
  <c r="D493" i="7"/>
  <c r="F493" i="7"/>
  <c r="G493" i="7"/>
  <c r="D494" i="7"/>
  <c r="F494" i="7"/>
  <c r="G494" i="7"/>
  <c r="D495" i="7"/>
  <c r="F495" i="7"/>
  <c r="G495" i="7"/>
  <c r="D496" i="7"/>
  <c r="F496" i="7"/>
  <c r="G496" i="7"/>
  <c r="H496" i="7"/>
  <c r="C25" i="8"/>
  <c r="D25" i="8"/>
  <c r="L25" i="8"/>
  <c r="D497" i="7"/>
  <c r="F497" i="7"/>
  <c r="G497" i="7"/>
  <c r="D498" i="7"/>
  <c r="F498" i="7"/>
  <c r="G498" i="7"/>
  <c r="D499" i="7"/>
  <c r="F499" i="7"/>
  <c r="G499" i="7"/>
  <c r="D500" i="7"/>
  <c r="F500" i="7"/>
  <c r="G500" i="7"/>
  <c r="D501" i="7"/>
  <c r="F501" i="7"/>
  <c r="G501" i="7"/>
  <c r="D502" i="7"/>
  <c r="F502" i="7"/>
  <c r="G502" i="7"/>
  <c r="D503" i="7"/>
  <c r="F503" i="7"/>
  <c r="G503" i="7"/>
  <c r="D504" i="7"/>
  <c r="F504" i="7"/>
  <c r="G504" i="7"/>
  <c r="D505" i="7"/>
  <c r="F505" i="7"/>
  <c r="G505" i="7"/>
  <c r="D506" i="7"/>
  <c r="F506" i="7"/>
  <c r="G506" i="7"/>
  <c r="D507" i="7"/>
  <c r="F507" i="7"/>
  <c r="G507" i="7"/>
  <c r="D508" i="7"/>
  <c r="F508" i="7"/>
  <c r="G508" i="7"/>
  <c r="D509" i="7"/>
  <c r="F509" i="7"/>
  <c r="G509" i="7"/>
  <c r="D510" i="7"/>
  <c r="F510" i="7"/>
  <c r="G510" i="7"/>
  <c r="D511" i="7"/>
  <c r="F511" i="7"/>
  <c r="G511" i="7"/>
  <c r="D512" i="7"/>
  <c r="F512" i="7"/>
  <c r="G512" i="7"/>
  <c r="D513" i="7"/>
  <c r="F513" i="7"/>
  <c r="G513" i="7"/>
  <c r="D514" i="7"/>
  <c r="F514" i="7"/>
  <c r="G514" i="7"/>
  <c r="D515" i="7"/>
  <c r="F515" i="7"/>
  <c r="G515" i="7"/>
  <c r="D516" i="7"/>
  <c r="F516" i="7"/>
  <c r="G516" i="7"/>
  <c r="D517" i="7"/>
  <c r="F517" i="7"/>
  <c r="G517" i="7"/>
  <c r="D518" i="7"/>
  <c r="F518" i="7"/>
  <c r="G518" i="7"/>
  <c r="D519" i="7"/>
  <c r="F519" i="7"/>
  <c r="G519" i="7"/>
  <c r="D520" i="7"/>
  <c r="F520" i="7"/>
  <c r="G520" i="7"/>
  <c r="D521" i="7"/>
  <c r="F521" i="7"/>
  <c r="G521" i="7"/>
  <c r="D522" i="7"/>
  <c r="F522" i="7"/>
  <c r="G522" i="7"/>
  <c r="D523" i="7"/>
  <c r="F523" i="7"/>
  <c r="G523" i="7"/>
  <c r="D524" i="7"/>
  <c r="F524" i="7"/>
  <c r="G524" i="7"/>
  <c r="D525" i="7"/>
  <c r="F525" i="7"/>
  <c r="G525" i="7"/>
  <c r="D526" i="7"/>
  <c r="F526" i="7"/>
  <c r="G526" i="7"/>
  <c r="H526" i="7"/>
  <c r="C26" i="8"/>
  <c r="D26" i="8"/>
  <c r="L26" i="8"/>
  <c r="D527" i="7"/>
  <c r="F527" i="7"/>
  <c r="G527" i="7"/>
  <c r="D528" i="7"/>
  <c r="F528" i="7"/>
  <c r="G528" i="7"/>
  <c r="D529" i="7"/>
  <c r="F529" i="7"/>
  <c r="G529" i="7"/>
  <c r="D530" i="7"/>
  <c r="F530" i="7"/>
  <c r="G530" i="7"/>
  <c r="D531" i="7"/>
  <c r="F531" i="7"/>
  <c r="G531" i="7"/>
  <c r="D532" i="7"/>
  <c r="F532" i="7"/>
  <c r="G532" i="7"/>
  <c r="D533" i="7"/>
  <c r="F533" i="7"/>
  <c r="G533" i="7"/>
  <c r="D534" i="7"/>
  <c r="F534" i="7"/>
  <c r="G534" i="7"/>
  <c r="D535" i="7"/>
  <c r="F535" i="7"/>
  <c r="G535" i="7"/>
  <c r="D536" i="7"/>
  <c r="F536" i="7"/>
  <c r="G536" i="7"/>
  <c r="D537" i="7"/>
  <c r="F537" i="7"/>
  <c r="G537" i="7"/>
  <c r="D538" i="7"/>
  <c r="F538" i="7"/>
  <c r="G538" i="7"/>
  <c r="D539" i="7"/>
  <c r="F539" i="7"/>
  <c r="G539" i="7"/>
  <c r="D540" i="7"/>
  <c r="F540" i="7"/>
  <c r="G540" i="7"/>
  <c r="D541" i="7"/>
  <c r="F541" i="7"/>
  <c r="G541" i="7"/>
  <c r="D542" i="7"/>
  <c r="F542" i="7"/>
  <c r="G542" i="7"/>
  <c r="D543" i="7"/>
  <c r="F543" i="7"/>
  <c r="G543" i="7"/>
  <c r="D544" i="7"/>
  <c r="F544" i="7"/>
  <c r="G544" i="7"/>
  <c r="D545" i="7"/>
  <c r="F545" i="7"/>
  <c r="G545" i="7"/>
  <c r="D546" i="7"/>
  <c r="F546" i="7"/>
  <c r="G546" i="7"/>
  <c r="D547" i="7"/>
  <c r="F547" i="7"/>
  <c r="G547" i="7"/>
  <c r="D548" i="7"/>
  <c r="F548" i="7"/>
  <c r="G548" i="7"/>
  <c r="D549" i="7"/>
  <c r="F549" i="7"/>
  <c r="G549" i="7"/>
  <c r="D550" i="7"/>
  <c r="F550" i="7"/>
  <c r="G550" i="7"/>
  <c r="D551" i="7"/>
  <c r="F551" i="7"/>
  <c r="G551" i="7"/>
  <c r="D552" i="7"/>
  <c r="F552" i="7"/>
  <c r="G552" i="7"/>
  <c r="D553" i="7"/>
  <c r="F553" i="7"/>
  <c r="G553" i="7"/>
  <c r="D554" i="7"/>
  <c r="F554" i="7"/>
  <c r="G554" i="7"/>
  <c r="D555" i="7"/>
  <c r="F555" i="7"/>
  <c r="G555" i="7"/>
  <c r="D556" i="7"/>
  <c r="F556" i="7"/>
  <c r="G556" i="7"/>
  <c r="D557" i="7"/>
  <c r="F557" i="7"/>
  <c r="G557" i="7"/>
  <c r="H557" i="7"/>
  <c r="C27" i="8"/>
  <c r="D27" i="8"/>
  <c r="L27" i="8"/>
  <c r="D558" i="7"/>
  <c r="F558" i="7"/>
  <c r="G558" i="7"/>
  <c r="D559" i="7"/>
  <c r="F559" i="7"/>
  <c r="G559" i="7"/>
  <c r="D560" i="7"/>
  <c r="F560" i="7"/>
  <c r="G560" i="7"/>
  <c r="D561" i="7"/>
  <c r="F561" i="7"/>
  <c r="G561" i="7"/>
  <c r="D562" i="7"/>
  <c r="F562" i="7"/>
  <c r="G562" i="7"/>
  <c r="D563" i="7"/>
  <c r="F563" i="7"/>
  <c r="G563" i="7"/>
  <c r="D564" i="7"/>
  <c r="F564" i="7"/>
  <c r="G564" i="7"/>
  <c r="D565" i="7"/>
  <c r="F565" i="7"/>
  <c r="G565" i="7"/>
  <c r="D566" i="7"/>
  <c r="F566" i="7"/>
  <c r="G566" i="7"/>
  <c r="D567" i="7"/>
  <c r="F567" i="7"/>
  <c r="G567" i="7"/>
  <c r="D568" i="7"/>
  <c r="F568" i="7"/>
  <c r="G568" i="7"/>
  <c r="D569" i="7"/>
  <c r="F569" i="7"/>
  <c r="G569" i="7"/>
  <c r="D570" i="7"/>
  <c r="F570" i="7"/>
  <c r="G570" i="7"/>
  <c r="D571" i="7"/>
  <c r="F571" i="7"/>
  <c r="G571" i="7"/>
  <c r="D572" i="7"/>
  <c r="F572" i="7"/>
  <c r="G572" i="7"/>
  <c r="D573" i="7"/>
  <c r="F573" i="7"/>
  <c r="G573" i="7"/>
  <c r="D574" i="7"/>
  <c r="F574" i="7"/>
  <c r="G574" i="7"/>
  <c r="D575" i="7"/>
  <c r="F575" i="7"/>
  <c r="G575" i="7"/>
  <c r="D576" i="7"/>
  <c r="F576" i="7"/>
  <c r="G576" i="7"/>
  <c r="D577" i="7"/>
  <c r="F577" i="7"/>
  <c r="G577" i="7"/>
  <c r="D578" i="7"/>
  <c r="F578" i="7"/>
  <c r="G578" i="7"/>
  <c r="D579" i="7"/>
  <c r="F579" i="7"/>
  <c r="G579" i="7"/>
  <c r="D580" i="7"/>
  <c r="F580" i="7"/>
  <c r="G580" i="7"/>
  <c r="D581" i="7"/>
  <c r="F581" i="7"/>
  <c r="G581" i="7"/>
  <c r="D582" i="7"/>
  <c r="F582" i="7"/>
  <c r="G582" i="7"/>
  <c r="D583" i="7"/>
  <c r="F583" i="7"/>
  <c r="G583" i="7"/>
  <c r="D584" i="7"/>
  <c r="F584" i="7"/>
  <c r="G584" i="7"/>
  <c r="D585" i="7"/>
  <c r="F585" i="7"/>
  <c r="G585" i="7"/>
  <c r="D586" i="7"/>
  <c r="F586" i="7"/>
  <c r="G586" i="7"/>
  <c r="D587" i="7"/>
  <c r="F587" i="7"/>
  <c r="G587" i="7"/>
  <c r="D588" i="7"/>
  <c r="F588" i="7"/>
  <c r="G588" i="7"/>
  <c r="H588" i="7"/>
  <c r="C28" i="8"/>
  <c r="D28" i="8"/>
  <c r="L28" i="8"/>
  <c r="D589" i="7"/>
  <c r="F589" i="7"/>
  <c r="G589" i="7"/>
  <c r="D590" i="7"/>
  <c r="F590" i="7"/>
  <c r="G590" i="7"/>
  <c r="D591" i="7"/>
  <c r="F591" i="7"/>
  <c r="G591" i="7"/>
  <c r="D592" i="7"/>
  <c r="F592" i="7"/>
  <c r="G592" i="7"/>
  <c r="D593" i="7"/>
  <c r="F593" i="7"/>
  <c r="G593" i="7"/>
  <c r="D594" i="7"/>
  <c r="F594" i="7"/>
  <c r="G594" i="7"/>
  <c r="D595" i="7"/>
  <c r="F595" i="7"/>
  <c r="G595" i="7"/>
  <c r="D596" i="7"/>
  <c r="F596" i="7"/>
  <c r="G596" i="7"/>
  <c r="D597" i="7"/>
  <c r="F597" i="7"/>
  <c r="G597" i="7"/>
  <c r="D598" i="7"/>
  <c r="F598" i="7"/>
  <c r="G598" i="7"/>
  <c r="D599" i="7"/>
  <c r="F599" i="7"/>
  <c r="G599" i="7"/>
  <c r="D600" i="7"/>
  <c r="F600" i="7"/>
  <c r="G600" i="7"/>
  <c r="D601" i="7"/>
  <c r="F601" i="7"/>
  <c r="G601" i="7"/>
  <c r="D602" i="7"/>
  <c r="F602" i="7"/>
  <c r="G602" i="7"/>
  <c r="D603" i="7"/>
  <c r="F603" i="7"/>
  <c r="G603" i="7"/>
  <c r="D604" i="7"/>
  <c r="F604" i="7"/>
  <c r="G604" i="7"/>
  <c r="D605" i="7"/>
  <c r="F605" i="7"/>
  <c r="G605" i="7"/>
  <c r="D606" i="7"/>
  <c r="F606" i="7"/>
  <c r="G606" i="7"/>
  <c r="D607" i="7"/>
  <c r="F607" i="7"/>
  <c r="G607" i="7"/>
  <c r="D608" i="7"/>
  <c r="F608" i="7"/>
  <c r="G608" i="7"/>
  <c r="D609" i="7"/>
  <c r="F609" i="7"/>
  <c r="G609" i="7"/>
  <c r="D610" i="7"/>
  <c r="F610" i="7"/>
  <c r="G610" i="7"/>
  <c r="D611" i="7"/>
  <c r="F611" i="7"/>
  <c r="G611" i="7"/>
  <c r="D612" i="7"/>
  <c r="F612" i="7"/>
  <c r="G612" i="7"/>
  <c r="D613" i="7"/>
  <c r="F613" i="7"/>
  <c r="G613" i="7"/>
  <c r="D614" i="7"/>
  <c r="F614" i="7"/>
  <c r="G614" i="7"/>
  <c r="D615" i="7"/>
  <c r="F615" i="7"/>
  <c r="G615" i="7"/>
  <c r="D616" i="7"/>
  <c r="F616" i="7"/>
  <c r="G616" i="7"/>
  <c r="D617" i="7"/>
  <c r="F617" i="7"/>
  <c r="G617" i="7"/>
  <c r="D618" i="7"/>
  <c r="F618" i="7"/>
  <c r="G618" i="7"/>
  <c r="H618" i="7"/>
  <c r="C29" i="8"/>
  <c r="D29" i="8"/>
  <c r="L29" i="8"/>
  <c r="D619" i="7"/>
  <c r="F619" i="7"/>
  <c r="G619" i="7"/>
  <c r="D620" i="7"/>
  <c r="F620" i="7"/>
  <c r="G620" i="7"/>
  <c r="D621" i="7"/>
  <c r="F621" i="7"/>
  <c r="G621" i="7"/>
  <c r="D622" i="7"/>
  <c r="F622" i="7"/>
  <c r="G622" i="7"/>
  <c r="D623" i="7"/>
  <c r="F623" i="7"/>
  <c r="G623" i="7"/>
  <c r="D624" i="7"/>
  <c r="F624" i="7"/>
  <c r="G624" i="7"/>
  <c r="D625" i="7"/>
  <c r="F625" i="7"/>
  <c r="G625" i="7"/>
  <c r="D626" i="7"/>
  <c r="F626" i="7"/>
  <c r="G626" i="7"/>
  <c r="D627" i="7"/>
  <c r="F627" i="7"/>
  <c r="G627" i="7"/>
  <c r="D628" i="7"/>
  <c r="F628" i="7"/>
  <c r="G628" i="7"/>
  <c r="D629" i="7"/>
  <c r="F629" i="7"/>
  <c r="G629" i="7"/>
  <c r="D630" i="7"/>
  <c r="F630" i="7"/>
  <c r="G630" i="7"/>
  <c r="D631" i="7"/>
  <c r="F631" i="7"/>
  <c r="G631" i="7"/>
  <c r="D632" i="7"/>
  <c r="F632" i="7"/>
  <c r="G632" i="7"/>
  <c r="D633" i="7"/>
  <c r="F633" i="7"/>
  <c r="G633" i="7"/>
  <c r="D634" i="7"/>
  <c r="F634" i="7"/>
  <c r="G634" i="7"/>
  <c r="D635" i="7"/>
  <c r="F635" i="7"/>
  <c r="G635" i="7"/>
  <c r="D636" i="7"/>
  <c r="F636" i="7"/>
  <c r="G636" i="7"/>
  <c r="D637" i="7"/>
  <c r="F637" i="7"/>
  <c r="G637" i="7"/>
  <c r="D638" i="7"/>
  <c r="F638" i="7"/>
  <c r="G638" i="7"/>
  <c r="D639" i="7"/>
  <c r="F639" i="7"/>
  <c r="G639" i="7"/>
  <c r="D640" i="7"/>
  <c r="F640" i="7"/>
  <c r="G640" i="7"/>
  <c r="D641" i="7"/>
  <c r="F641" i="7"/>
  <c r="G641" i="7"/>
  <c r="D642" i="7"/>
  <c r="F642" i="7"/>
  <c r="G642" i="7"/>
  <c r="D643" i="7"/>
  <c r="F643" i="7"/>
  <c r="G643" i="7"/>
  <c r="D644" i="7"/>
  <c r="F644" i="7"/>
  <c r="G644" i="7"/>
  <c r="D645" i="7"/>
  <c r="F645" i="7"/>
  <c r="G645" i="7"/>
  <c r="D646" i="7"/>
  <c r="F646" i="7"/>
  <c r="G646" i="7"/>
  <c r="D647" i="7"/>
  <c r="F647" i="7"/>
  <c r="G647" i="7"/>
  <c r="D648" i="7"/>
  <c r="F648" i="7"/>
  <c r="G648" i="7"/>
  <c r="D649" i="7"/>
  <c r="F649" i="7"/>
  <c r="G649" i="7"/>
  <c r="H649" i="7"/>
  <c r="C30" i="8"/>
  <c r="D30" i="8"/>
  <c r="L30" i="8"/>
  <c r="D650" i="7"/>
  <c r="F650" i="7"/>
  <c r="G650" i="7"/>
  <c r="D651" i="7"/>
  <c r="F651" i="7"/>
  <c r="G651" i="7"/>
  <c r="D652" i="7"/>
  <c r="F652" i="7"/>
  <c r="G652" i="7"/>
  <c r="D653" i="7"/>
  <c r="F653" i="7"/>
  <c r="G653" i="7"/>
  <c r="D654" i="7"/>
  <c r="F654" i="7"/>
  <c r="G654" i="7"/>
  <c r="D655" i="7"/>
  <c r="F655" i="7"/>
  <c r="G655" i="7"/>
  <c r="D656" i="7"/>
  <c r="F656" i="7"/>
  <c r="G656" i="7"/>
  <c r="D657" i="7"/>
  <c r="F657" i="7"/>
  <c r="G657" i="7"/>
  <c r="D658" i="7"/>
  <c r="F658" i="7"/>
  <c r="G658" i="7"/>
  <c r="D659" i="7"/>
  <c r="F659" i="7"/>
  <c r="G659" i="7"/>
  <c r="D660" i="7"/>
  <c r="F660" i="7"/>
  <c r="G660" i="7"/>
  <c r="D661" i="7"/>
  <c r="F661" i="7"/>
  <c r="G661" i="7"/>
  <c r="D662" i="7"/>
  <c r="F662" i="7"/>
  <c r="G662" i="7"/>
  <c r="D663" i="7"/>
  <c r="F663" i="7"/>
  <c r="G663" i="7"/>
  <c r="D664" i="7"/>
  <c r="F664" i="7"/>
  <c r="G664" i="7"/>
  <c r="D665" i="7"/>
  <c r="F665" i="7"/>
  <c r="G665" i="7"/>
  <c r="D666" i="7"/>
  <c r="F666" i="7"/>
  <c r="G666" i="7"/>
  <c r="D667" i="7"/>
  <c r="F667" i="7"/>
  <c r="G667" i="7"/>
  <c r="D668" i="7"/>
  <c r="F668" i="7"/>
  <c r="G668" i="7"/>
  <c r="D669" i="7"/>
  <c r="F669" i="7"/>
  <c r="G669" i="7"/>
  <c r="D670" i="7"/>
  <c r="F670" i="7"/>
  <c r="G670" i="7"/>
  <c r="D671" i="7"/>
  <c r="F671" i="7"/>
  <c r="G671" i="7"/>
  <c r="D672" i="7"/>
  <c r="F672" i="7"/>
  <c r="G672" i="7"/>
  <c r="D673" i="7"/>
  <c r="F673" i="7"/>
  <c r="G673" i="7"/>
  <c r="D674" i="7"/>
  <c r="F674" i="7"/>
  <c r="G674" i="7"/>
  <c r="D675" i="7"/>
  <c r="F675" i="7"/>
  <c r="G675" i="7"/>
  <c r="D676" i="7"/>
  <c r="F676" i="7"/>
  <c r="G676" i="7"/>
  <c r="D677" i="7"/>
  <c r="F677" i="7"/>
  <c r="G677" i="7"/>
  <c r="D678" i="7"/>
  <c r="F678" i="7"/>
  <c r="G678" i="7"/>
  <c r="D679" i="7"/>
  <c r="F679" i="7"/>
  <c r="G679" i="7"/>
  <c r="H679" i="7"/>
  <c r="C31" i="8"/>
  <c r="D31" i="8"/>
  <c r="L31" i="8"/>
  <c r="D680" i="7"/>
  <c r="F680" i="7"/>
  <c r="G680" i="7"/>
  <c r="D681" i="7"/>
  <c r="F681" i="7"/>
  <c r="G681" i="7"/>
  <c r="D682" i="7"/>
  <c r="F682" i="7"/>
  <c r="G682" i="7"/>
  <c r="D683" i="7"/>
  <c r="F683" i="7"/>
  <c r="G683" i="7"/>
  <c r="D684" i="7"/>
  <c r="F684" i="7"/>
  <c r="G684" i="7"/>
  <c r="D685" i="7"/>
  <c r="F685" i="7"/>
  <c r="G685" i="7"/>
  <c r="D686" i="7"/>
  <c r="F686" i="7"/>
  <c r="G686" i="7"/>
  <c r="D687" i="7"/>
  <c r="F687" i="7"/>
  <c r="G687" i="7"/>
  <c r="D688" i="7"/>
  <c r="F688" i="7"/>
  <c r="G688" i="7"/>
  <c r="D689" i="7"/>
  <c r="F689" i="7"/>
  <c r="G689" i="7"/>
  <c r="D690" i="7"/>
  <c r="F690" i="7"/>
  <c r="G690" i="7"/>
  <c r="D691" i="7"/>
  <c r="F691" i="7"/>
  <c r="G691" i="7"/>
  <c r="D692" i="7"/>
  <c r="F692" i="7"/>
  <c r="G692" i="7"/>
  <c r="D693" i="7"/>
  <c r="F693" i="7"/>
  <c r="G693" i="7"/>
  <c r="D694" i="7"/>
  <c r="F694" i="7"/>
  <c r="G694" i="7"/>
  <c r="D695" i="7"/>
  <c r="F695" i="7"/>
  <c r="G695" i="7"/>
  <c r="D696" i="7"/>
  <c r="F696" i="7"/>
  <c r="G696" i="7"/>
  <c r="D697" i="7"/>
  <c r="F697" i="7"/>
  <c r="G697" i="7"/>
  <c r="D698" i="7"/>
  <c r="F698" i="7"/>
  <c r="G698" i="7"/>
  <c r="D699" i="7"/>
  <c r="F699" i="7"/>
  <c r="G699" i="7"/>
  <c r="D700" i="7"/>
  <c r="F700" i="7"/>
  <c r="G700" i="7"/>
  <c r="D701" i="7"/>
  <c r="F701" i="7"/>
  <c r="G701" i="7"/>
  <c r="D702" i="7"/>
  <c r="F702" i="7"/>
  <c r="G702" i="7"/>
  <c r="D703" i="7"/>
  <c r="F703" i="7"/>
  <c r="G703" i="7"/>
  <c r="D704" i="7"/>
  <c r="F704" i="7"/>
  <c r="G704" i="7"/>
  <c r="D705" i="7"/>
  <c r="F705" i="7"/>
  <c r="G705" i="7"/>
  <c r="D706" i="7"/>
  <c r="F706" i="7"/>
  <c r="G706" i="7"/>
  <c r="D707" i="7"/>
  <c r="F707" i="7"/>
  <c r="G707" i="7"/>
  <c r="D708" i="7"/>
  <c r="F708" i="7"/>
  <c r="G708" i="7"/>
  <c r="D709" i="7"/>
  <c r="F709" i="7"/>
  <c r="G709" i="7"/>
  <c r="D710" i="7"/>
  <c r="F710" i="7"/>
  <c r="G710" i="7"/>
  <c r="H710" i="7"/>
  <c r="C32" i="8"/>
  <c r="D32" i="8"/>
  <c r="L32" i="8"/>
  <c r="D711" i="7"/>
  <c r="F711" i="7"/>
  <c r="G711" i="7"/>
  <c r="D712" i="7"/>
  <c r="F712" i="7"/>
  <c r="G712" i="7"/>
  <c r="D713" i="7"/>
  <c r="F713" i="7"/>
  <c r="G713" i="7"/>
  <c r="D714" i="7"/>
  <c r="F714" i="7"/>
  <c r="G714" i="7"/>
  <c r="D715" i="7"/>
  <c r="F715" i="7"/>
  <c r="G715" i="7"/>
  <c r="D716" i="7"/>
  <c r="F716" i="7"/>
  <c r="G716" i="7"/>
  <c r="D717" i="7"/>
  <c r="F717" i="7"/>
  <c r="G717" i="7"/>
  <c r="D718" i="7"/>
  <c r="F718" i="7"/>
  <c r="G718" i="7"/>
  <c r="D719" i="7"/>
  <c r="F719" i="7"/>
  <c r="G719" i="7"/>
  <c r="D720" i="7"/>
  <c r="F720" i="7"/>
  <c r="G720" i="7"/>
  <c r="D721" i="7"/>
  <c r="F721" i="7"/>
  <c r="G721" i="7"/>
  <c r="D722" i="7"/>
  <c r="F722" i="7"/>
  <c r="G722" i="7"/>
  <c r="D723" i="7"/>
  <c r="F723" i="7"/>
  <c r="G723" i="7"/>
  <c r="D724" i="7"/>
  <c r="F724" i="7"/>
  <c r="G724" i="7"/>
  <c r="D725" i="7"/>
  <c r="F725" i="7"/>
  <c r="G725" i="7"/>
  <c r="D726" i="7"/>
  <c r="F726" i="7"/>
  <c r="G726" i="7"/>
  <c r="D727" i="7"/>
  <c r="F727" i="7"/>
  <c r="G727" i="7"/>
  <c r="D728" i="7"/>
  <c r="F728" i="7"/>
  <c r="G728" i="7"/>
  <c r="D729" i="7"/>
  <c r="F729" i="7"/>
  <c r="G729" i="7"/>
  <c r="D730" i="7"/>
  <c r="F730" i="7"/>
  <c r="G730" i="7"/>
  <c r="D731" i="7"/>
  <c r="F731" i="7"/>
  <c r="G731" i="7"/>
  <c r="D732" i="7"/>
  <c r="F732" i="7"/>
  <c r="G732" i="7"/>
  <c r="D733" i="7"/>
  <c r="F733" i="7"/>
  <c r="G733" i="7"/>
  <c r="D734" i="7"/>
  <c r="F734" i="7"/>
  <c r="G734" i="7"/>
  <c r="D735" i="7"/>
  <c r="F735" i="7"/>
  <c r="G735" i="7"/>
  <c r="D736" i="7"/>
  <c r="F736" i="7"/>
  <c r="G736" i="7"/>
  <c r="D737" i="7"/>
  <c r="F737" i="7"/>
  <c r="G737" i="7"/>
  <c r="D738" i="7"/>
  <c r="F738" i="7"/>
  <c r="G738" i="7"/>
  <c r="D739" i="7"/>
  <c r="F739" i="7"/>
  <c r="G739" i="7"/>
  <c r="D740" i="7"/>
  <c r="F740" i="7"/>
  <c r="G740" i="7"/>
  <c r="D741" i="7"/>
  <c r="F741" i="7"/>
  <c r="G741" i="7"/>
  <c r="H741" i="7"/>
  <c r="C33" i="8"/>
  <c r="D33" i="8"/>
  <c r="L33" i="8"/>
  <c r="D742" i="7"/>
  <c r="F742" i="7"/>
  <c r="G742" i="7"/>
  <c r="D743" i="7"/>
  <c r="F743" i="7"/>
  <c r="G743" i="7"/>
  <c r="D744" i="7"/>
  <c r="F744" i="7"/>
  <c r="G744" i="7"/>
  <c r="D745" i="7"/>
  <c r="F745" i="7"/>
  <c r="G745" i="7"/>
  <c r="D746" i="7"/>
  <c r="F746" i="7"/>
  <c r="G746" i="7"/>
  <c r="D747" i="7"/>
  <c r="F747" i="7"/>
  <c r="G747" i="7"/>
  <c r="D748" i="7"/>
  <c r="F748" i="7"/>
  <c r="G748" i="7"/>
  <c r="D749" i="7"/>
  <c r="F749" i="7"/>
  <c r="G749" i="7"/>
  <c r="D750" i="7"/>
  <c r="F750" i="7"/>
  <c r="G750" i="7"/>
  <c r="D751" i="7"/>
  <c r="F751" i="7"/>
  <c r="G751" i="7"/>
  <c r="D752" i="7"/>
  <c r="F752" i="7"/>
  <c r="G752" i="7"/>
  <c r="D753" i="7"/>
  <c r="F753" i="7"/>
  <c r="G753" i="7"/>
  <c r="D754" i="7"/>
  <c r="F754" i="7"/>
  <c r="G754" i="7"/>
  <c r="D755" i="7"/>
  <c r="F755" i="7"/>
  <c r="G755" i="7"/>
  <c r="D756" i="7"/>
  <c r="F756" i="7"/>
  <c r="G756" i="7"/>
  <c r="D757" i="7"/>
  <c r="F757" i="7"/>
  <c r="G757" i="7"/>
  <c r="D758" i="7"/>
  <c r="F758" i="7"/>
  <c r="G758" i="7"/>
  <c r="D759" i="7"/>
  <c r="F759" i="7"/>
  <c r="G759" i="7"/>
  <c r="D760" i="7"/>
  <c r="F760" i="7"/>
  <c r="G760" i="7"/>
  <c r="D761" i="7"/>
  <c r="F761" i="7"/>
  <c r="G761" i="7"/>
  <c r="D762" i="7"/>
  <c r="F762" i="7"/>
  <c r="G762" i="7"/>
  <c r="D763" i="7"/>
  <c r="F763" i="7"/>
  <c r="G763" i="7"/>
  <c r="D764" i="7"/>
  <c r="F764" i="7"/>
  <c r="G764" i="7"/>
  <c r="D765" i="7"/>
  <c r="F765" i="7"/>
  <c r="G765" i="7"/>
  <c r="D766" i="7"/>
  <c r="F766" i="7"/>
  <c r="G766" i="7"/>
  <c r="D767" i="7"/>
  <c r="F767" i="7"/>
  <c r="G767" i="7"/>
  <c r="D768" i="7"/>
  <c r="F768" i="7"/>
  <c r="G768" i="7"/>
  <c r="D769" i="7"/>
  <c r="F769" i="7"/>
  <c r="G769" i="7"/>
  <c r="H769" i="7"/>
  <c r="C34" i="8"/>
  <c r="D34" i="8"/>
  <c r="L34" i="8"/>
  <c r="D770" i="7"/>
  <c r="F770" i="7"/>
  <c r="G770" i="7"/>
  <c r="D771" i="7"/>
  <c r="F771" i="7"/>
  <c r="G771" i="7"/>
  <c r="D772" i="7"/>
  <c r="F772" i="7"/>
  <c r="G772" i="7"/>
  <c r="D773" i="7"/>
  <c r="F773" i="7"/>
  <c r="G773" i="7"/>
  <c r="D774" i="7"/>
  <c r="F774" i="7"/>
  <c r="G774" i="7"/>
  <c r="D775" i="7"/>
  <c r="F775" i="7"/>
  <c r="G775" i="7"/>
  <c r="D776" i="7"/>
  <c r="F776" i="7"/>
  <c r="G776" i="7"/>
  <c r="D777" i="7"/>
  <c r="F777" i="7"/>
  <c r="G777" i="7"/>
  <c r="D778" i="7"/>
  <c r="F778" i="7"/>
  <c r="G778" i="7"/>
  <c r="D779" i="7"/>
  <c r="F779" i="7"/>
  <c r="G779" i="7"/>
  <c r="D780" i="7"/>
  <c r="F780" i="7"/>
  <c r="G780" i="7"/>
  <c r="D781" i="7"/>
  <c r="F781" i="7"/>
  <c r="G781" i="7"/>
  <c r="D782" i="7"/>
  <c r="F782" i="7"/>
  <c r="G782" i="7"/>
  <c r="D783" i="7"/>
  <c r="F783" i="7"/>
  <c r="G783" i="7"/>
  <c r="D784" i="7"/>
  <c r="F784" i="7"/>
  <c r="G784" i="7"/>
  <c r="D785" i="7"/>
  <c r="F785" i="7"/>
  <c r="G785" i="7"/>
  <c r="D786" i="7"/>
  <c r="F786" i="7"/>
  <c r="G786" i="7"/>
  <c r="D787" i="7"/>
  <c r="F787" i="7"/>
  <c r="G787" i="7"/>
  <c r="D788" i="7"/>
  <c r="F788" i="7"/>
  <c r="G788" i="7"/>
  <c r="D789" i="7"/>
  <c r="F789" i="7"/>
  <c r="G789" i="7"/>
  <c r="D790" i="7"/>
  <c r="F790" i="7"/>
  <c r="G790" i="7"/>
  <c r="D791" i="7"/>
  <c r="F791" i="7"/>
  <c r="G791" i="7"/>
  <c r="D792" i="7"/>
  <c r="F792" i="7"/>
  <c r="G792" i="7"/>
  <c r="D793" i="7"/>
  <c r="F793" i="7"/>
  <c r="G793" i="7"/>
  <c r="D794" i="7"/>
  <c r="F794" i="7"/>
  <c r="G794" i="7"/>
  <c r="D795" i="7"/>
  <c r="F795" i="7"/>
  <c r="G795" i="7"/>
  <c r="D796" i="7"/>
  <c r="F796" i="7"/>
  <c r="G796" i="7"/>
  <c r="D797" i="7"/>
  <c r="F797" i="7"/>
  <c r="G797" i="7"/>
  <c r="D798" i="7"/>
  <c r="F798" i="7"/>
  <c r="G798" i="7"/>
  <c r="D799" i="7"/>
  <c r="F799" i="7"/>
  <c r="G799" i="7"/>
  <c r="D800" i="7"/>
  <c r="F800" i="7"/>
  <c r="G800" i="7"/>
  <c r="H800" i="7"/>
  <c r="C35" i="8"/>
  <c r="D35" i="8"/>
  <c r="L35" i="8"/>
  <c r="D801" i="7"/>
  <c r="F801" i="7"/>
  <c r="G801" i="7"/>
  <c r="D802" i="7"/>
  <c r="F802" i="7"/>
  <c r="G802" i="7"/>
  <c r="D803" i="7"/>
  <c r="F803" i="7"/>
  <c r="G803" i="7"/>
  <c r="D804" i="7"/>
  <c r="F804" i="7"/>
  <c r="G804" i="7"/>
  <c r="D805" i="7"/>
  <c r="F805" i="7"/>
  <c r="G805" i="7"/>
  <c r="D806" i="7"/>
  <c r="F806" i="7"/>
  <c r="G806" i="7"/>
  <c r="D807" i="7"/>
  <c r="F807" i="7"/>
  <c r="G807" i="7"/>
  <c r="D808" i="7"/>
  <c r="F808" i="7"/>
  <c r="G808" i="7"/>
  <c r="D809" i="7"/>
  <c r="F809" i="7"/>
  <c r="G809" i="7"/>
  <c r="D810" i="7"/>
  <c r="F810" i="7"/>
  <c r="G810" i="7"/>
  <c r="D811" i="7"/>
  <c r="F811" i="7"/>
  <c r="G811" i="7"/>
  <c r="D812" i="7"/>
  <c r="F812" i="7"/>
  <c r="G812" i="7"/>
  <c r="D813" i="7"/>
  <c r="F813" i="7"/>
  <c r="G813" i="7"/>
  <c r="D814" i="7"/>
  <c r="F814" i="7"/>
  <c r="G814" i="7"/>
  <c r="D815" i="7"/>
  <c r="F815" i="7"/>
  <c r="G815" i="7"/>
  <c r="D816" i="7"/>
  <c r="F816" i="7"/>
  <c r="G816" i="7"/>
  <c r="D817" i="7"/>
  <c r="F817" i="7"/>
  <c r="G817" i="7"/>
  <c r="D818" i="7"/>
  <c r="F818" i="7"/>
  <c r="G818" i="7"/>
  <c r="D819" i="7"/>
  <c r="F819" i="7"/>
  <c r="G819" i="7"/>
  <c r="D820" i="7"/>
  <c r="F820" i="7"/>
  <c r="G820" i="7"/>
  <c r="D821" i="7"/>
  <c r="F821" i="7"/>
  <c r="G821" i="7"/>
  <c r="D822" i="7"/>
  <c r="F822" i="7"/>
  <c r="G822" i="7"/>
  <c r="D823" i="7"/>
  <c r="F823" i="7"/>
  <c r="G823" i="7"/>
  <c r="D824" i="7"/>
  <c r="F824" i="7"/>
  <c r="G824" i="7"/>
  <c r="D825" i="7"/>
  <c r="F825" i="7"/>
  <c r="G825" i="7"/>
  <c r="D826" i="7"/>
  <c r="F826" i="7"/>
  <c r="G826" i="7"/>
  <c r="D827" i="7"/>
  <c r="F827" i="7"/>
  <c r="G827" i="7"/>
  <c r="D828" i="7"/>
  <c r="F828" i="7"/>
  <c r="G828" i="7"/>
  <c r="D829" i="7"/>
  <c r="F829" i="7"/>
  <c r="G829" i="7"/>
  <c r="D830" i="7"/>
  <c r="F830" i="7"/>
  <c r="G830" i="7"/>
  <c r="H830" i="7"/>
  <c r="C36" i="8"/>
  <c r="D36" i="8"/>
  <c r="L36" i="8"/>
  <c r="L37" i="8"/>
  <c r="D862" i="7"/>
  <c r="F862" i="7"/>
  <c r="G862" i="7"/>
  <c r="D863" i="7"/>
  <c r="F863" i="7"/>
  <c r="G863" i="7"/>
  <c r="D864" i="7"/>
  <c r="F864" i="7"/>
  <c r="G864" i="7"/>
  <c r="D865" i="7"/>
  <c r="F865" i="7"/>
  <c r="G865" i="7"/>
  <c r="D866" i="7"/>
  <c r="F866" i="7"/>
  <c r="G866" i="7"/>
  <c r="D867" i="7"/>
  <c r="F867" i="7"/>
  <c r="G867" i="7"/>
  <c r="D868" i="7"/>
  <c r="F868" i="7"/>
  <c r="G868" i="7"/>
  <c r="D869" i="7"/>
  <c r="F869" i="7"/>
  <c r="G869" i="7"/>
  <c r="D870" i="7"/>
  <c r="F870" i="7"/>
  <c r="G870" i="7"/>
  <c r="D871" i="7"/>
  <c r="F871" i="7"/>
  <c r="G871" i="7"/>
  <c r="D872" i="7"/>
  <c r="F872" i="7"/>
  <c r="G872" i="7"/>
  <c r="D873" i="7"/>
  <c r="F873" i="7"/>
  <c r="G873" i="7"/>
  <c r="D874" i="7"/>
  <c r="F874" i="7"/>
  <c r="G874" i="7"/>
  <c r="D875" i="7"/>
  <c r="F875" i="7"/>
  <c r="G875" i="7"/>
  <c r="D876" i="7"/>
  <c r="F876" i="7"/>
  <c r="G876" i="7"/>
  <c r="D877" i="7"/>
  <c r="F877" i="7"/>
  <c r="G877" i="7"/>
  <c r="D878" i="7"/>
  <c r="F878" i="7"/>
  <c r="G878" i="7"/>
  <c r="D879" i="7"/>
  <c r="F879" i="7"/>
  <c r="G879" i="7"/>
  <c r="D880" i="7"/>
  <c r="F880" i="7"/>
  <c r="G880" i="7"/>
  <c r="D881" i="7"/>
  <c r="F881" i="7"/>
  <c r="G881" i="7"/>
  <c r="D882" i="7"/>
  <c r="F882" i="7"/>
  <c r="G882" i="7"/>
  <c r="D883" i="7"/>
  <c r="F883" i="7"/>
  <c r="G883" i="7"/>
  <c r="D884" i="7"/>
  <c r="F884" i="7"/>
  <c r="G884" i="7"/>
  <c r="D885" i="7"/>
  <c r="F885" i="7"/>
  <c r="G885" i="7"/>
  <c r="D886" i="7"/>
  <c r="F886" i="7"/>
  <c r="G886" i="7"/>
  <c r="D887" i="7"/>
  <c r="F887" i="7"/>
  <c r="G887" i="7"/>
  <c r="D888" i="7"/>
  <c r="F888" i="7"/>
  <c r="G888" i="7"/>
  <c r="D889" i="7"/>
  <c r="F889" i="7"/>
  <c r="G889" i="7"/>
  <c r="D890" i="7"/>
  <c r="F890" i="7"/>
  <c r="G890" i="7"/>
  <c r="D891" i="7"/>
  <c r="F891" i="7"/>
  <c r="G891" i="7"/>
  <c r="H891" i="7"/>
  <c r="C38" i="8"/>
  <c r="D38" i="8"/>
  <c r="L38" i="8"/>
  <c r="D892" i="7"/>
  <c r="F892" i="7"/>
  <c r="G892" i="7"/>
  <c r="D893" i="7"/>
  <c r="F893" i="7"/>
  <c r="G893" i="7"/>
  <c r="D894" i="7"/>
  <c r="F894" i="7"/>
  <c r="G894" i="7"/>
  <c r="D895" i="7"/>
  <c r="F895" i="7"/>
  <c r="G895" i="7"/>
  <c r="D896" i="7"/>
  <c r="F896" i="7"/>
  <c r="G896" i="7"/>
  <c r="D897" i="7"/>
  <c r="F897" i="7"/>
  <c r="G897" i="7"/>
  <c r="D898" i="7"/>
  <c r="F898" i="7"/>
  <c r="G898" i="7"/>
  <c r="D899" i="7"/>
  <c r="F899" i="7"/>
  <c r="G899" i="7"/>
  <c r="D900" i="7"/>
  <c r="F900" i="7"/>
  <c r="G900" i="7"/>
  <c r="D901" i="7"/>
  <c r="F901" i="7"/>
  <c r="G901" i="7"/>
  <c r="D902" i="7"/>
  <c r="F902" i="7"/>
  <c r="G902" i="7"/>
  <c r="D903" i="7"/>
  <c r="F903" i="7"/>
  <c r="G903" i="7"/>
  <c r="D904" i="7"/>
  <c r="F904" i="7"/>
  <c r="G904" i="7"/>
  <c r="D905" i="7"/>
  <c r="F905" i="7"/>
  <c r="G905" i="7"/>
  <c r="D906" i="7"/>
  <c r="F906" i="7"/>
  <c r="G906" i="7"/>
  <c r="D907" i="7"/>
  <c r="F907" i="7"/>
  <c r="G907" i="7"/>
  <c r="D908" i="7"/>
  <c r="F908" i="7"/>
  <c r="G908" i="7"/>
  <c r="D909" i="7"/>
  <c r="F909" i="7"/>
  <c r="G909" i="7"/>
  <c r="D910" i="7"/>
  <c r="F910" i="7"/>
  <c r="G910" i="7"/>
  <c r="D911" i="7"/>
  <c r="F911" i="7"/>
  <c r="G911" i="7"/>
  <c r="D912" i="7"/>
  <c r="F912" i="7"/>
  <c r="G912" i="7"/>
  <c r="D913" i="7"/>
  <c r="F913" i="7"/>
  <c r="G913" i="7"/>
  <c r="D914" i="7"/>
  <c r="F914" i="7"/>
  <c r="G914" i="7"/>
  <c r="D915" i="7"/>
  <c r="F915" i="7"/>
  <c r="G915" i="7"/>
  <c r="D916" i="7"/>
  <c r="F916" i="7"/>
  <c r="G916" i="7"/>
  <c r="D917" i="7"/>
  <c r="F917" i="7"/>
  <c r="G917" i="7"/>
  <c r="D918" i="7"/>
  <c r="F918" i="7"/>
  <c r="G918" i="7"/>
  <c r="D919" i="7"/>
  <c r="F919" i="7"/>
  <c r="G919" i="7"/>
  <c r="D920" i="7"/>
  <c r="F920" i="7"/>
  <c r="G920" i="7"/>
  <c r="D921" i="7"/>
  <c r="F921" i="7"/>
  <c r="G921" i="7"/>
  <c r="D922" i="7"/>
  <c r="F922" i="7"/>
  <c r="G922" i="7"/>
  <c r="H922" i="7"/>
  <c r="C39" i="8"/>
  <c r="D39" i="8"/>
  <c r="L39" i="8"/>
  <c r="D923" i="7"/>
  <c r="F923" i="7"/>
  <c r="G923" i="7"/>
  <c r="D924" i="7"/>
  <c r="F924" i="7"/>
  <c r="G924" i="7"/>
  <c r="D925" i="7"/>
  <c r="F925" i="7"/>
  <c r="G925" i="7"/>
  <c r="D926" i="7"/>
  <c r="F926" i="7"/>
  <c r="G926" i="7"/>
  <c r="D927" i="7"/>
  <c r="F927" i="7"/>
  <c r="G927" i="7"/>
  <c r="D928" i="7"/>
  <c r="F928" i="7"/>
  <c r="G928" i="7"/>
  <c r="D929" i="7"/>
  <c r="F929" i="7"/>
  <c r="G929" i="7"/>
  <c r="D930" i="7"/>
  <c r="F930" i="7"/>
  <c r="G930" i="7"/>
  <c r="D931" i="7"/>
  <c r="F931" i="7"/>
  <c r="G931" i="7"/>
  <c r="D932" i="7"/>
  <c r="F932" i="7"/>
  <c r="G932" i="7"/>
  <c r="D933" i="7"/>
  <c r="F933" i="7"/>
  <c r="G933" i="7"/>
  <c r="D934" i="7"/>
  <c r="F934" i="7"/>
  <c r="G934" i="7"/>
  <c r="D935" i="7"/>
  <c r="F935" i="7"/>
  <c r="G935" i="7"/>
  <c r="D936" i="7"/>
  <c r="F936" i="7"/>
  <c r="G936" i="7"/>
  <c r="D937" i="7"/>
  <c r="F937" i="7"/>
  <c r="G937" i="7"/>
  <c r="D938" i="7"/>
  <c r="F938" i="7"/>
  <c r="G938" i="7"/>
  <c r="D939" i="7"/>
  <c r="F939" i="7"/>
  <c r="G939" i="7"/>
  <c r="D940" i="7"/>
  <c r="F940" i="7"/>
  <c r="G940" i="7"/>
  <c r="D941" i="7"/>
  <c r="F941" i="7"/>
  <c r="G941" i="7"/>
  <c r="D942" i="7"/>
  <c r="F942" i="7"/>
  <c r="G942" i="7"/>
  <c r="D943" i="7"/>
  <c r="F943" i="7"/>
  <c r="G943" i="7"/>
  <c r="D944" i="7"/>
  <c r="F944" i="7"/>
  <c r="G944" i="7"/>
  <c r="D945" i="7"/>
  <c r="F945" i="7"/>
  <c r="G945" i="7"/>
  <c r="D946" i="7"/>
  <c r="F946" i="7"/>
  <c r="G946" i="7"/>
  <c r="D947" i="7"/>
  <c r="F947" i="7"/>
  <c r="G947" i="7"/>
  <c r="D948" i="7"/>
  <c r="F948" i="7"/>
  <c r="G948" i="7"/>
  <c r="D949" i="7"/>
  <c r="F949" i="7"/>
  <c r="G949" i="7"/>
  <c r="D950" i="7"/>
  <c r="F950" i="7"/>
  <c r="G950" i="7"/>
  <c r="D951" i="7"/>
  <c r="F951" i="7"/>
  <c r="G951" i="7"/>
  <c r="D952" i="7"/>
  <c r="F952" i="7"/>
  <c r="G952" i="7"/>
  <c r="H952" i="7"/>
  <c r="C40" i="8"/>
  <c r="D40" i="8"/>
  <c r="L40" i="8"/>
  <c r="D954" i="7"/>
  <c r="F954" i="7"/>
  <c r="G954" i="7"/>
  <c r="D955" i="7"/>
  <c r="F955" i="7"/>
  <c r="G955" i="7"/>
  <c r="D956" i="7"/>
  <c r="F956" i="7"/>
  <c r="G956" i="7"/>
  <c r="D957" i="7"/>
  <c r="F957" i="7"/>
  <c r="G957" i="7"/>
  <c r="D958" i="7"/>
  <c r="F958" i="7"/>
  <c r="G958" i="7"/>
  <c r="D959" i="7"/>
  <c r="F959" i="7"/>
  <c r="G959" i="7"/>
  <c r="D960" i="7"/>
  <c r="F960" i="7"/>
  <c r="G960" i="7"/>
  <c r="D961" i="7"/>
  <c r="F961" i="7"/>
  <c r="G961" i="7"/>
  <c r="D962" i="7"/>
  <c r="F962" i="7"/>
  <c r="G962" i="7"/>
  <c r="D963" i="7"/>
  <c r="F963" i="7"/>
  <c r="G963" i="7"/>
  <c r="D964" i="7"/>
  <c r="F964" i="7"/>
  <c r="G964" i="7"/>
  <c r="D965" i="7"/>
  <c r="F965" i="7"/>
  <c r="G965" i="7"/>
  <c r="D966" i="7"/>
  <c r="F966" i="7"/>
  <c r="G966" i="7"/>
  <c r="D967" i="7"/>
  <c r="F967" i="7"/>
  <c r="G967" i="7"/>
  <c r="D968" i="7"/>
  <c r="F968" i="7"/>
  <c r="G968" i="7"/>
  <c r="D969" i="7"/>
  <c r="F969" i="7"/>
  <c r="G969" i="7"/>
  <c r="D970" i="7"/>
  <c r="F970" i="7"/>
  <c r="G970" i="7"/>
  <c r="D971" i="7"/>
  <c r="F971" i="7"/>
  <c r="G971" i="7"/>
  <c r="D972" i="7"/>
  <c r="F972" i="7"/>
  <c r="G972" i="7"/>
  <c r="D973" i="7"/>
  <c r="F973" i="7"/>
  <c r="G973" i="7"/>
  <c r="D974" i="7"/>
  <c r="F974" i="7"/>
  <c r="G974" i="7"/>
  <c r="D975" i="7"/>
  <c r="F975" i="7"/>
  <c r="G975" i="7"/>
  <c r="D976" i="7"/>
  <c r="F976" i="7"/>
  <c r="G976" i="7"/>
  <c r="D977" i="7"/>
  <c r="F977" i="7"/>
  <c r="G977" i="7"/>
  <c r="D978" i="7"/>
  <c r="F978" i="7"/>
  <c r="G978" i="7"/>
  <c r="D979" i="7"/>
  <c r="F979" i="7"/>
  <c r="G979" i="7"/>
  <c r="D980" i="7"/>
  <c r="F980" i="7"/>
  <c r="G980" i="7"/>
  <c r="D981" i="7"/>
  <c r="F981" i="7"/>
  <c r="G981" i="7"/>
  <c r="D982" i="7"/>
  <c r="F982" i="7"/>
  <c r="G982" i="7"/>
  <c r="D983" i="7"/>
  <c r="F983" i="7"/>
  <c r="G983" i="7"/>
  <c r="H983" i="7"/>
  <c r="C41" i="8"/>
  <c r="D41" i="8"/>
  <c r="L41" i="8"/>
  <c r="D42" i="8"/>
  <c r="L42" i="8"/>
  <c r="D43" i="8"/>
  <c r="L43" i="8"/>
  <c r="D93" i="7"/>
  <c r="F93" i="7"/>
  <c r="G93" i="7"/>
  <c r="D94" i="7"/>
  <c r="F94" i="7"/>
  <c r="G94" i="7"/>
  <c r="D95" i="7"/>
  <c r="F95" i="7"/>
  <c r="G95" i="7"/>
  <c r="D96" i="7"/>
  <c r="F96" i="7"/>
  <c r="G96" i="7"/>
  <c r="D97" i="7"/>
  <c r="F97" i="7"/>
  <c r="G97" i="7"/>
  <c r="D98" i="7"/>
  <c r="F98" i="7"/>
  <c r="G98" i="7"/>
  <c r="D99" i="7"/>
  <c r="F99" i="7"/>
  <c r="G99" i="7"/>
  <c r="D100" i="7"/>
  <c r="F100" i="7"/>
  <c r="G100" i="7"/>
  <c r="D101" i="7"/>
  <c r="F101" i="7"/>
  <c r="G101" i="7"/>
  <c r="D102" i="7"/>
  <c r="F102" i="7"/>
  <c r="G102" i="7"/>
  <c r="D103" i="7"/>
  <c r="F103" i="7"/>
  <c r="G103" i="7"/>
  <c r="D104" i="7"/>
  <c r="F104" i="7"/>
  <c r="G104" i="7"/>
  <c r="D105" i="7"/>
  <c r="F105" i="7"/>
  <c r="G105" i="7"/>
  <c r="D106" i="7"/>
  <c r="F106" i="7"/>
  <c r="G106" i="7"/>
  <c r="D107" i="7"/>
  <c r="F107" i="7"/>
  <c r="G107" i="7"/>
  <c r="D108" i="7"/>
  <c r="F108" i="7"/>
  <c r="G108" i="7"/>
  <c r="D109" i="7"/>
  <c r="F109" i="7"/>
  <c r="G109" i="7"/>
  <c r="D110" i="7"/>
  <c r="F110" i="7"/>
  <c r="G110" i="7"/>
  <c r="D111" i="7"/>
  <c r="F111" i="7"/>
  <c r="G111" i="7"/>
  <c r="D112" i="7"/>
  <c r="F112" i="7"/>
  <c r="G112" i="7"/>
  <c r="D113" i="7"/>
  <c r="F113" i="7"/>
  <c r="G113" i="7"/>
  <c r="D114" i="7"/>
  <c r="F114" i="7"/>
  <c r="G114" i="7"/>
  <c r="D115" i="7"/>
  <c r="F115" i="7"/>
  <c r="G115" i="7"/>
  <c r="D116" i="7"/>
  <c r="F116" i="7"/>
  <c r="G116" i="7"/>
  <c r="D117" i="7"/>
  <c r="F117" i="7"/>
  <c r="G117" i="7"/>
  <c r="D118" i="7"/>
  <c r="F118" i="7"/>
  <c r="G118" i="7"/>
  <c r="D119" i="7"/>
  <c r="F119" i="7"/>
  <c r="G119" i="7"/>
  <c r="D120" i="7"/>
  <c r="F120" i="7"/>
  <c r="G120" i="7"/>
  <c r="D121" i="7"/>
  <c r="F121" i="7"/>
  <c r="G121" i="7"/>
  <c r="D122" i="7"/>
  <c r="F122" i="7"/>
  <c r="G122" i="7"/>
  <c r="H122" i="7"/>
  <c r="C12" i="8"/>
  <c r="D12" i="8"/>
  <c r="L12" i="8"/>
  <c r="H37" i="8"/>
  <c r="J37" i="8"/>
  <c r="I38" i="8"/>
  <c r="H38" i="8"/>
  <c r="J38" i="8"/>
  <c r="G39" i="8"/>
  <c r="I39" i="8"/>
  <c r="H39" i="8"/>
  <c r="J39" i="8"/>
  <c r="G40" i="8"/>
  <c r="I40" i="8"/>
  <c r="H40" i="8"/>
  <c r="J40" i="8"/>
  <c r="G41" i="8"/>
  <c r="I41" i="8"/>
  <c r="H41" i="8"/>
  <c r="J41" i="8"/>
  <c r="G42" i="8"/>
  <c r="I42" i="8"/>
  <c r="H42" i="8"/>
  <c r="J42" i="8"/>
  <c r="G43" i="8"/>
  <c r="I43" i="8"/>
  <c r="H43" i="8"/>
  <c r="J43" i="8"/>
  <c r="A711" i="7"/>
  <c r="S1164" i="7"/>
  <c r="R1164" i="7"/>
  <c r="Q1164" i="7"/>
  <c r="P1164" i="7"/>
  <c r="S1134" i="7"/>
  <c r="R1134" i="7"/>
  <c r="Q1134" i="7"/>
  <c r="P1134" i="7"/>
  <c r="S1106" i="7"/>
  <c r="R1106" i="7"/>
  <c r="Q1106" i="7"/>
  <c r="P1106" i="7"/>
  <c r="S1075" i="7"/>
  <c r="R1075" i="7"/>
  <c r="Q1075" i="7"/>
  <c r="P1075" i="7"/>
  <c r="S1044" i="7"/>
  <c r="R1044" i="7"/>
  <c r="Q1044" i="7"/>
  <c r="P1044" i="7"/>
  <c r="S1014" i="7"/>
  <c r="R1014" i="7"/>
  <c r="Q1014" i="7"/>
  <c r="P1014" i="7"/>
  <c r="S983" i="7"/>
  <c r="R983" i="7"/>
  <c r="Q983" i="7"/>
  <c r="P983" i="7"/>
  <c r="S953" i="7"/>
  <c r="R953" i="7"/>
  <c r="Q953" i="7"/>
  <c r="S922" i="7"/>
  <c r="R922" i="7"/>
  <c r="Q922" i="7"/>
  <c r="P922" i="7"/>
  <c r="S891" i="7"/>
  <c r="R891" i="7"/>
  <c r="Q891" i="7"/>
  <c r="P891" i="7"/>
  <c r="S860" i="7"/>
  <c r="R860" i="7"/>
  <c r="Q860" i="7"/>
  <c r="P860" i="7"/>
  <c r="S830" i="7"/>
  <c r="R830" i="7"/>
  <c r="Q830" i="7"/>
  <c r="P830" i="7"/>
  <c r="S800" i="7"/>
  <c r="R800" i="7"/>
  <c r="Q800" i="7"/>
  <c r="P800" i="7"/>
  <c r="S769" i="7"/>
  <c r="R769" i="7"/>
  <c r="Q769" i="7"/>
  <c r="P769" i="7"/>
  <c r="S741" i="7"/>
  <c r="R741" i="7"/>
  <c r="Q741" i="7"/>
  <c r="P741" i="7"/>
  <c r="S710" i="7"/>
  <c r="R710" i="7"/>
  <c r="Q710" i="7"/>
  <c r="P710" i="7"/>
  <c r="S679" i="7"/>
  <c r="R679" i="7"/>
  <c r="Q679" i="7"/>
  <c r="P679" i="7"/>
  <c r="S649" i="7"/>
  <c r="R649" i="7"/>
  <c r="Q649" i="7"/>
  <c r="P649" i="7"/>
  <c r="P32" i="7"/>
  <c r="D1076" i="7"/>
  <c r="F1076" i="7"/>
  <c r="G1076" i="7"/>
  <c r="D1077" i="7"/>
  <c r="F1077" i="7"/>
  <c r="G1077" i="7"/>
  <c r="D1078" i="7"/>
  <c r="F1078" i="7"/>
  <c r="G1078" i="7"/>
  <c r="D1079" i="7"/>
  <c r="F1079" i="7"/>
  <c r="G1079" i="7"/>
  <c r="D1080" i="7"/>
  <c r="F1080" i="7"/>
  <c r="G1080" i="7"/>
  <c r="D1081" i="7"/>
  <c r="F1081" i="7"/>
  <c r="G1081" i="7"/>
  <c r="D1082" i="7"/>
  <c r="F1082" i="7"/>
  <c r="G1082" i="7"/>
  <c r="D1083" i="7"/>
  <c r="F1083" i="7"/>
  <c r="G1083" i="7"/>
  <c r="D1084" i="7"/>
  <c r="F1084" i="7"/>
  <c r="G1084" i="7"/>
  <c r="D1085" i="7"/>
  <c r="F1085" i="7"/>
  <c r="G1085" i="7"/>
  <c r="D1086" i="7"/>
  <c r="F1086" i="7"/>
  <c r="G1086" i="7"/>
  <c r="D1087" i="7"/>
  <c r="F1087" i="7"/>
  <c r="G1087" i="7"/>
  <c r="D1088" i="7"/>
  <c r="F1088" i="7"/>
  <c r="G1088" i="7"/>
  <c r="D1089" i="7"/>
  <c r="F1089" i="7"/>
  <c r="G1089" i="7"/>
  <c r="D1090" i="7"/>
  <c r="F1090" i="7"/>
  <c r="G1090" i="7"/>
  <c r="D1091" i="7"/>
  <c r="F1091" i="7"/>
  <c r="G1091" i="7"/>
  <c r="D1092" i="7"/>
  <c r="F1092" i="7"/>
  <c r="G1092" i="7"/>
  <c r="D1093" i="7"/>
  <c r="F1093" i="7"/>
  <c r="G1093" i="7"/>
  <c r="D1094" i="7"/>
  <c r="F1094" i="7"/>
  <c r="G1094" i="7"/>
  <c r="D1095" i="7"/>
  <c r="F1095" i="7"/>
  <c r="G1095" i="7"/>
  <c r="D1096" i="7"/>
  <c r="F1096" i="7"/>
  <c r="G1096" i="7"/>
  <c r="D1097" i="7"/>
  <c r="F1097" i="7"/>
  <c r="G1097" i="7"/>
  <c r="D1098" i="7"/>
  <c r="F1098" i="7"/>
  <c r="G1098" i="7"/>
  <c r="D1099" i="7"/>
  <c r="F1099" i="7"/>
  <c r="G1099" i="7"/>
  <c r="D1100" i="7"/>
  <c r="F1100" i="7"/>
  <c r="G1100" i="7"/>
  <c r="D1101" i="7"/>
  <c r="F1101" i="7"/>
  <c r="G1101" i="7"/>
  <c r="D1102" i="7"/>
  <c r="F1102" i="7"/>
  <c r="G1102" i="7"/>
  <c r="D1103" i="7"/>
  <c r="F1103" i="7"/>
  <c r="G1103" i="7"/>
  <c r="D1104" i="7"/>
  <c r="F1104" i="7"/>
  <c r="G1104" i="7"/>
  <c r="D1105" i="7"/>
  <c r="F1105" i="7"/>
  <c r="G1105" i="7"/>
  <c r="D1106" i="7"/>
  <c r="F1106" i="7"/>
  <c r="G1106" i="7"/>
  <c r="H1106" i="7"/>
  <c r="H9" i="8"/>
  <c r="J9" i="8"/>
  <c r="H10" i="8"/>
  <c r="J10" i="8"/>
  <c r="H11" i="8"/>
  <c r="J11" i="8"/>
  <c r="H12" i="8"/>
  <c r="J12" i="8"/>
  <c r="H13" i="8"/>
  <c r="J13" i="8"/>
  <c r="H14" i="8"/>
  <c r="J14" i="8"/>
  <c r="H15" i="8"/>
  <c r="J15" i="8"/>
  <c r="H16" i="8"/>
  <c r="J16" i="8"/>
  <c r="H17" i="8"/>
  <c r="J17" i="8"/>
  <c r="H18" i="8"/>
  <c r="J18" i="8"/>
  <c r="H19" i="8"/>
  <c r="J19" i="8"/>
  <c r="H20" i="8"/>
  <c r="J20" i="8"/>
  <c r="H21" i="8"/>
  <c r="J21" i="8"/>
  <c r="H22" i="8"/>
  <c r="J22" i="8"/>
  <c r="H23" i="8"/>
  <c r="J23" i="8"/>
  <c r="H24" i="8"/>
  <c r="J24" i="8"/>
  <c r="H25" i="8"/>
  <c r="J25" i="8"/>
  <c r="H26" i="8"/>
  <c r="J26" i="8"/>
  <c r="H27" i="8"/>
  <c r="J27" i="8"/>
  <c r="H28" i="8"/>
  <c r="J28" i="8"/>
  <c r="H29" i="8"/>
  <c r="J29" i="8"/>
  <c r="J65" i="8"/>
  <c r="D2" i="7"/>
  <c r="F2" i="7"/>
  <c r="G2" i="7"/>
  <c r="D3" i="7"/>
  <c r="F3" i="7"/>
  <c r="G3" i="7"/>
  <c r="D4" i="7"/>
  <c r="F4" i="7"/>
  <c r="G4" i="7"/>
  <c r="D5" i="7"/>
  <c r="F5" i="7"/>
  <c r="G5" i="7"/>
  <c r="D6" i="7"/>
  <c r="F6" i="7"/>
  <c r="G6" i="7"/>
  <c r="D7" i="7"/>
  <c r="F7" i="7"/>
  <c r="G7" i="7"/>
  <c r="D8" i="7"/>
  <c r="F8" i="7"/>
  <c r="G8" i="7"/>
  <c r="D9" i="7"/>
  <c r="F9" i="7"/>
  <c r="G9" i="7"/>
  <c r="D10" i="7"/>
  <c r="F10" i="7"/>
  <c r="G10" i="7"/>
  <c r="D11" i="7"/>
  <c r="F11" i="7"/>
  <c r="G11" i="7"/>
  <c r="D12" i="7"/>
  <c r="F12" i="7"/>
  <c r="G12" i="7"/>
  <c r="D13" i="7"/>
  <c r="F13" i="7"/>
  <c r="G13" i="7"/>
  <c r="D14" i="7"/>
  <c r="F14" i="7"/>
  <c r="G14" i="7"/>
  <c r="D15" i="7"/>
  <c r="F15" i="7"/>
  <c r="G15" i="7"/>
  <c r="D16" i="7"/>
  <c r="F16" i="7"/>
  <c r="G16" i="7"/>
  <c r="D17" i="7"/>
  <c r="F17" i="7"/>
  <c r="G17" i="7"/>
  <c r="D18" i="7"/>
  <c r="F18" i="7"/>
  <c r="G18" i="7"/>
  <c r="D19" i="7"/>
  <c r="F19" i="7"/>
  <c r="G19" i="7"/>
  <c r="D20" i="7"/>
  <c r="F20" i="7"/>
  <c r="G20" i="7"/>
  <c r="D21" i="7"/>
  <c r="F21" i="7"/>
  <c r="G21" i="7"/>
  <c r="D22" i="7"/>
  <c r="F22" i="7"/>
  <c r="G22" i="7"/>
  <c r="D23" i="7"/>
  <c r="F23" i="7"/>
  <c r="G23" i="7"/>
  <c r="D24" i="7"/>
  <c r="F24" i="7"/>
  <c r="G24" i="7"/>
  <c r="D25" i="7"/>
  <c r="F25" i="7"/>
  <c r="G25" i="7"/>
  <c r="D26" i="7"/>
  <c r="F26" i="7"/>
  <c r="G26" i="7"/>
  <c r="D27" i="7"/>
  <c r="F27" i="7"/>
  <c r="G27" i="7"/>
  <c r="D28" i="7"/>
  <c r="F28" i="7"/>
  <c r="G28" i="7"/>
  <c r="D29" i="7"/>
  <c r="F29" i="7"/>
  <c r="G29" i="7"/>
  <c r="D30" i="7"/>
  <c r="F30" i="7"/>
  <c r="G30" i="7"/>
  <c r="D31" i="7"/>
  <c r="F31" i="7"/>
  <c r="G31" i="7"/>
  <c r="D32" i="7"/>
  <c r="F32" i="7"/>
  <c r="G32" i="7"/>
  <c r="H32" i="7"/>
  <c r="C9" i="8"/>
  <c r="D9" i="8"/>
  <c r="K9" i="8"/>
  <c r="D33" i="7"/>
  <c r="F33" i="7"/>
  <c r="G33" i="7"/>
  <c r="D34" i="7"/>
  <c r="F34" i="7"/>
  <c r="G34" i="7"/>
  <c r="D35" i="7"/>
  <c r="F35" i="7"/>
  <c r="G35" i="7"/>
  <c r="D36" i="7"/>
  <c r="F36" i="7"/>
  <c r="G36" i="7"/>
  <c r="D37" i="7"/>
  <c r="F37" i="7"/>
  <c r="G37" i="7"/>
  <c r="D38" i="7"/>
  <c r="F38" i="7"/>
  <c r="G38" i="7"/>
  <c r="D39" i="7"/>
  <c r="F39" i="7"/>
  <c r="G39" i="7"/>
  <c r="D40" i="7"/>
  <c r="F40" i="7"/>
  <c r="G40" i="7"/>
  <c r="D41" i="7"/>
  <c r="F41" i="7"/>
  <c r="G41" i="7"/>
  <c r="D42" i="7"/>
  <c r="F42" i="7"/>
  <c r="G42" i="7"/>
  <c r="D43" i="7"/>
  <c r="F43" i="7"/>
  <c r="G43" i="7"/>
  <c r="D44" i="7"/>
  <c r="F44" i="7"/>
  <c r="G44" i="7"/>
  <c r="D45" i="7"/>
  <c r="F45" i="7"/>
  <c r="G45" i="7"/>
  <c r="D46" i="7"/>
  <c r="F46" i="7"/>
  <c r="G46" i="7"/>
  <c r="D47" i="7"/>
  <c r="F47" i="7"/>
  <c r="G47" i="7"/>
  <c r="D48" i="7"/>
  <c r="F48" i="7"/>
  <c r="G48" i="7"/>
  <c r="D49" i="7"/>
  <c r="F49" i="7"/>
  <c r="G49" i="7"/>
  <c r="D50" i="7"/>
  <c r="F50" i="7"/>
  <c r="G50" i="7"/>
  <c r="D51" i="7"/>
  <c r="F51" i="7"/>
  <c r="G51" i="7"/>
  <c r="D52" i="7"/>
  <c r="F52" i="7"/>
  <c r="G52" i="7"/>
  <c r="D53" i="7"/>
  <c r="F53" i="7"/>
  <c r="G53" i="7"/>
  <c r="D54" i="7"/>
  <c r="F54" i="7"/>
  <c r="G54" i="7"/>
  <c r="D55" i="7"/>
  <c r="F55" i="7"/>
  <c r="G55" i="7"/>
  <c r="D56" i="7"/>
  <c r="F56" i="7"/>
  <c r="G56" i="7"/>
  <c r="D57" i="7"/>
  <c r="F57" i="7"/>
  <c r="G57" i="7"/>
  <c r="D58" i="7"/>
  <c r="F58" i="7"/>
  <c r="G58" i="7"/>
  <c r="D59" i="7"/>
  <c r="F59" i="7"/>
  <c r="G59" i="7"/>
  <c r="D60" i="7"/>
  <c r="F60" i="7"/>
  <c r="G60" i="7"/>
  <c r="D61" i="7"/>
  <c r="F61" i="7"/>
  <c r="G61" i="7"/>
  <c r="H61" i="7"/>
  <c r="C10" i="8"/>
  <c r="D10" i="8"/>
  <c r="K10" i="8"/>
  <c r="D62" i="7"/>
  <c r="F62" i="7"/>
  <c r="G62" i="7"/>
  <c r="D63" i="7"/>
  <c r="F63" i="7"/>
  <c r="G63" i="7"/>
  <c r="D64" i="7"/>
  <c r="F64" i="7"/>
  <c r="G64" i="7"/>
  <c r="D65" i="7"/>
  <c r="F65" i="7"/>
  <c r="G65" i="7"/>
  <c r="D66" i="7"/>
  <c r="F66" i="7"/>
  <c r="G66" i="7"/>
  <c r="D67" i="7"/>
  <c r="F67" i="7"/>
  <c r="G67" i="7"/>
  <c r="D68" i="7"/>
  <c r="F68" i="7"/>
  <c r="G68" i="7"/>
  <c r="D69" i="7"/>
  <c r="F69" i="7"/>
  <c r="G69" i="7"/>
  <c r="D70" i="7"/>
  <c r="F70" i="7"/>
  <c r="G70" i="7"/>
  <c r="D71" i="7"/>
  <c r="F71" i="7"/>
  <c r="G71" i="7"/>
  <c r="D72" i="7"/>
  <c r="F72" i="7"/>
  <c r="G72" i="7"/>
  <c r="D73" i="7"/>
  <c r="F73" i="7"/>
  <c r="G73" i="7"/>
  <c r="D74" i="7"/>
  <c r="F74" i="7"/>
  <c r="G74" i="7"/>
  <c r="D75" i="7"/>
  <c r="F75" i="7"/>
  <c r="G75" i="7"/>
  <c r="D76" i="7"/>
  <c r="F76" i="7"/>
  <c r="G76" i="7"/>
  <c r="D77" i="7"/>
  <c r="F77" i="7"/>
  <c r="G77" i="7"/>
  <c r="D78" i="7"/>
  <c r="F78" i="7"/>
  <c r="G78" i="7"/>
  <c r="D79" i="7"/>
  <c r="F79" i="7"/>
  <c r="G79" i="7"/>
  <c r="D80" i="7"/>
  <c r="F80" i="7"/>
  <c r="G80" i="7"/>
  <c r="D81" i="7"/>
  <c r="F81" i="7"/>
  <c r="G81" i="7"/>
  <c r="D82" i="7"/>
  <c r="F82" i="7"/>
  <c r="G82" i="7"/>
  <c r="D83" i="7"/>
  <c r="F83" i="7"/>
  <c r="G83" i="7"/>
  <c r="D84" i="7"/>
  <c r="F84" i="7"/>
  <c r="G84" i="7"/>
  <c r="D85" i="7"/>
  <c r="F85" i="7"/>
  <c r="G85" i="7"/>
  <c r="D86" i="7"/>
  <c r="F86" i="7"/>
  <c r="G86" i="7"/>
  <c r="D87" i="7"/>
  <c r="F87" i="7"/>
  <c r="G87" i="7"/>
  <c r="D88" i="7"/>
  <c r="F88" i="7"/>
  <c r="G88" i="7"/>
  <c r="D89" i="7"/>
  <c r="F89" i="7"/>
  <c r="G89" i="7"/>
  <c r="D90" i="7"/>
  <c r="F90" i="7"/>
  <c r="G90" i="7"/>
  <c r="D91" i="7"/>
  <c r="F91" i="7"/>
  <c r="G91" i="7"/>
  <c r="D92" i="7"/>
  <c r="F92" i="7"/>
  <c r="G92" i="7"/>
  <c r="H92" i="7"/>
  <c r="C11" i="8"/>
  <c r="D11" i="8"/>
  <c r="K11" i="8"/>
  <c r="K12" i="8"/>
  <c r="D123" i="7"/>
  <c r="F123" i="7"/>
  <c r="G123" i="7"/>
  <c r="D124" i="7"/>
  <c r="F124" i="7"/>
  <c r="G124" i="7"/>
  <c r="D125" i="7"/>
  <c r="F125" i="7"/>
  <c r="G125" i="7"/>
  <c r="D126" i="7"/>
  <c r="F126" i="7"/>
  <c r="G126" i="7"/>
  <c r="D127" i="7"/>
  <c r="F127" i="7"/>
  <c r="G127" i="7"/>
  <c r="D128" i="7"/>
  <c r="F128" i="7"/>
  <c r="G128" i="7"/>
  <c r="D129" i="7"/>
  <c r="F129" i="7"/>
  <c r="G129" i="7"/>
  <c r="D130" i="7"/>
  <c r="F130" i="7"/>
  <c r="G130" i="7"/>
  <c r="D131" i="7"/>
  <c r="F131" i="7"/>
  <c r="G131" i="7"/>
  <c r="D132" i="7"/>
  <c r="F132" i="7"/>
  <c r="G132" i="7"/>
  <c r="D133" i="7"/>
  <c r="F133" i="7"/>
  <c r="G133" i="7"/>
  <c r="D134" i="7"/>
  <c r="F134" i="7"/>
  <c r="G134" i="7"/>
  <c r="D135" i="7"/>
  <c r="F135" i="7"/>
  <c r="G135" i="7"/>
  <c r="D136" i="7"/>
  <c r="F136" i="7"/>
  <c r="G136" i="7"/>
  <c r="D137" i="7"/>
  <c r="F137" i="7"/>
  <c r="G137" i="7"/>
  <c r="D138" i="7"/>
  <c r="F138" i="7"/>
  <c r="G138" i="7"/>
  <c r="D139" i="7"/>
  <c r="F139" i="7"/>
  <c r="G139" i="7"/>
  <c r="D140" i="7"/>
  <c r="F140" i="7"/>
  <c r="G140" i="7"/>
  <c r="D141" i="7"/>
  <c r="F141" i="7"/>
  <c r="G141" i="7"/>
  <c r="D142" i="7"/>
  <c r="F142" i="7"/>
  <c r="G142" i="7"/>
  <c r="D143" i="7"/>
  <c r="F143" i="7"/>
  <c r="G143" i="7"/>
  <c r="D144" i="7"/>
  <c r="F144" i="7"/>
  <c r="G144" i="7"/>
  <c r="D145" i="7"/>
  <c r="F145" i="7"/>
  <c r="G145" i="7"/>
  <c r="D146" i="7"/>
  <c r="F146" i="7"/>
  <c r="G146" i="7"/>
  <c r="D147" i="7"/>
  <c r="F147" i="7"/>
  <c r="G147" i="7"/>
  <c r="D148" i="7"/>
  <c r="F148" i="7"/>
  <c r="G148" i="7"/>
  <c r="D149" i="7"/>
  <c r="F149" i="7"/>
  <c r="G149" i="7"/>
  <c r="D150" i="7"/>
  <c r="F150" i="7"/>
  <c r="G150" i="7"/>
  <c r="D151" i="7"/>
  <c r="F151" i="7"/>
  <c r="G151" i="7"/>
  <c r="D152" i="7"/>
  <c r="F152" i="7"/>
  <c r="G152" i="7"/>
  <c r="D153" i="7"/>
  <c r="F153" i="7"/>
  <c r="G153" i="7"/>
  <c r="H153" i="7"/>
  <c r="C13" i="8"/>
  <c r="D13" i="8"/>
  <c r="K13" i="8"/>
  <c r="D154" i="7"/>
  <c r="F154" i="7"/>
  <c r="G154" i="7"/>
  <c r="D155" i="7"/>
  <c r="F155" i="7"/>
  <c r="G155" i="7"/>
  <c r="D156" i="7"/>
  <c r="F156" i="7"/>
  <c r="G156" i="7"/>
  <c r="D157" i="7"/>
  <c r="F157" i="7"/>
  <c r="G157" i="7"/>
  <c r="D158" i="7"/>
  <c r="F158" i="7"/>
  <c r="G158" i="7"/>
  <c r="D159" i="7"/>
  <c r="F159" i="7"/>
  <c r="G159" i="7"/>
  <c r="D160" i="7"/>
  <c r="F160" i="7"/>
  <c r="G160" i="7"/>
  <c r="D161" i="7"/>
  <c r="F161" i="7"/>
  <c r="G161" i="7"/>
  <c r="D162" i="7"/>
  <c r="F162" i="7"/>
  <c r="G162" i="7"/>
  <c r="D163" i="7"/>
  <c r="F163" i="7"/>
  <c r="G163" i="7"/>
  <c r="D164" i="7"/>
  <c r="F164" i="7"/>
  <c r="G164" i="7"/>
  <c r="D165" i="7"/>
  <c r="F165" i="7"/>
  <c r="G165" i="7"/>
  <c r="D166" i="7"/>
  <c r="F166" i="7"/>
  <c r="G166" i="7"/>
  <c r="D167" i="7"/>
  <c r="F167" i="7"/>
  <c r="G167" i="7"/>
  <c r="D168" i="7"/>
  <c r="F168" i="7"/>
  <c r="G168" i="7"/>
  <c r="D169" i="7"/>
  <c r="F169" i="7"/>
  <c r="G169" i="7"/>
  <c r="D170" i="7"/>
  <c r="F170" i="7"/>
  <c r="G170" i="7"/>
  <c r="D171" i="7"/>
  <c r="F171" i="7"/>
  <c r="G171" i="7"/>
  <c r="D172" i="7"/>
  <c r="F172" i="7"/>
  <c r="G172" i="7"/>
  <c r="D173" i="7"/>
  <c r="F173" i="7"/>
  <c r="G173" i="7"/>
  <c r="D174" i="7"/>
  <c r="F174" i="7"/>
  <c r="G174" i="7"/>
  <c r="D175" i="7"/>
  <c r="F175" i="7"/>
  <c r="G175" i="7"/>
  <c r="D176" i="7"/>
  <c r="F176" i="7"/>
  <c r="G176" i="7"/>
  <c r="D177" i="7"/>
  <c r="F177" i="7"/>
  <c r="G177" i="7"/>
  <c r="D178" i="7"/>
  <c r="F178" i="7"/>
  <c r="G178" i="7"/>
  <c r="D179" i="7"/>
  <c r="F179" i="7"/>
  <c r="G179" i="7"/>
  <c r="D180" i="7"/>
  <c r="F180" i="7"/>
  <c r="G180" i="7"/>
  <c r="D181" i="7"/>
  <c r="F181" i="7"/>
  <c r="G181" i="7"/>
  <c r="D182" i="7"/>
  <c r="F182" i="7"/>
  <c r="G182" i="7"/>
  <c r="D183" i="7"/>
  <c r="F183" i="7"/>
  <c r="G183" i="7"/>
  <c r="H183" i="7"/>
  <c r="C14" i="8"/>
  <c r="D14" i="8"/>
  <c r="K14" i="8"/>
  <c r="D184" i="7"/>
  <c r="F184" i="7"/>
  <c r="G184" i="7"/>
  <c r="D185" i="7"/>
  <c r="F185" i="7"/>
  <c r="G185" i="7"/>
  <c r="D186" i="7"/>
  <c r="F186" i="7"/>
  <c r="G186" i="7"/>
  <c r="D187" i="7"/>
  <c r="F187" i="7"/>
  <c r="G187" i="7"/>
  <c r="D188" i="7"/>
  <c r="F188" i="7"/>
  <c r="G188" i="7"/>
  <c r="D189" i="7"/>
  <c r="F189" i="7"/>
  <c r="G189" i="7"/>
  <c r="D190" i="7"/>
  <c r="F190" i="7"/>
  <c r="G190" i="7"/>
  <c r="D191" i="7"/>
  <c r="F191" i="7"/>
  <c r="G191" i="7"/>
  <c r="D192" i="7"/>
  <c r="F192" i="7"/>
  <c r="G192" i="7"/>
  <c r="D193" i="7"/>
  <c r="F193" i="7"/>
  <c r="G193" i="7"/>
  <c r="D194" i="7"/>
  <c r="F194" i="7"/>
  <c r="G194" i="7"/>
  <c r="D195" i="7"/>
  <c r="F195" i="7"/>
  <c r="G195" i="7"/>
  <c r="D196" i="7"/>
  <c r="F196" i="7"/>
  <c r="G196" i="7"/>
  <c r="D197" i="7"/>
  <c r="F197" i="7"/>
  <c r="G197" i="7"/>
  <c r="D198" i="7"/>
  <c r="F198" i="7"/>
  <c r="G198" i="7"/>
  <c r="D199" i="7"/>
  <c r="F199" i="7"/>
  <c r="G199" i="7"/>
  <c r="D200" i="7"/>
  <c r="F200" i="7"/>
  <c r="G200" i="7"/>
  <c r="D201" i="7"/>
  <c r="F201" i="7"/>
  <c r="G201" i="7"/>
  <c r="D202" i="7"/>
  <c r="F202" i="7"/>
  <c r="G202" i="7"/>
  <c r="D203" i="7"/>
  <c r="F203" i="7"/>
  <c r="G203" i="7"/>
  <c r="D204" i="7"/>
  <c r="F204" i="7"/>
  <c r="G204" i="7"/>
  <c r="D205" i="7"/>
  <c r="F205" i="7"/>
  <c r="G205" i="7"/>
  <c r="D206" i="7"/>
  <c r="F206" i="7"/>
  <c r="G206" i="7"/>
  <c r="D207" i="7"/>
  <c r="F207" i="7"/>
  <c r="G207" i="7"/>
  <c r="D208" i="7"/>
  <c r="F208" i="7"/>
  <c r="G208" i="7"/>
  <c r="D209" i="7"/>
  <c r="F209" i="7"/>
  <c r="G209" i="7"/>
  <c r="D210" i="7"/>
  <c r="F210" i="7"/>
  <c r="G210" i="7"/>
  <c r="D211" i="7"/>
  <c r="F211" i="7"/>
  <c r="G211" i="7"/>
  <c r="D212" i="7"/>
  <c r="F212" i="7"/>
  <c r="G212" i="7"/>
  <c r="D213" i="7"/>
  <c r="F213" i="7"/>
  <c r="G213" i="7"/>
  <c r="D214" i="7"/>
  <c r="F214" i="7"/>
  <c r="G214" i="7"/>
  <c r="H214" i="7"/>
  <c r="C15" i="8"/>
  <c r="D15" i="8"/>
  <c r="K15" i="8"/>
  <c r="D215" i="7"/>
  <c r="F215" i="7"/>
  <c r="G215" i="7"/>
  <c r="D216" i="7"/>
  <c r="F216" i="7"/>
  <c r="G216" i="7"/>
  <c r="D217" i="7"/>
  <c r="F217" i="7"/>
  <c r="G217" i="7"/>
  <c r="D218" i="7"/>
  <c r="F218" i="7"/>
  <c r="G218" i="7"/>
  <c r="D219" i="7"/>
  <c r="F219" i="7"/>
  <c r="G219" i="7"/>
  <c r="D220" i="7"/>
  <c r="F220" i="7"/>
  <c r="G220" i="7"/>
  <c r="D221" i="7"/>
  <c r="F221" i="7"/>
  <c r="G221" i="7"/>
  <c r="D222" i="7"/>
  <c r="F222" i="7"/>
  <c r="G222" i="7"/>
  <c r="D223" i="7"/>
  <c r="F223" i="7"/>
  <c r="G223" i="7"/>
  <c r="D224" i="7"/>
  <c r="F224" i="7"/>
  <c r="G224" i="7"/>
  <c r="D225" i="7"/>
  <c r="F225" i="7"/>
  <c r="G225" i="7"/>
  <c r="D226" i="7"/>
  <c r="F226" i="7"/>
  <c r="G226" i="7"/>
  <c r="D227" i="7"/>
  <c r="F227" i="7"/>
  <c r="G227" i="7"/>
  <c r="D228" i="7"/>
  <c r="F228" i="7"/>
  <c r="G228" i="7"/>
  <c r="D229" i="7"/>
  <c r="F229" i="7"/>
  <c r="G229" i="7"/>
  <c r="D230" i="7"/>
  <c r="F230" i="7"/>
  <c r="G230" i="7"/>
  <c r="D231" i="7"/>
  <c r="F231" i="7"/>
  <c r="G231" i="7"/>
  <c r="D232" i="7"/>
  <c r="F232" i="7"/>
  <c r="G232" i="7"/>
  <c r="D233" i="7"/>
  <c r="F233" i="7"/>
  <c r="G233" i="7"/>
  <c r="D234" i="7"/>
  <c r="F234" i="7"/>
  <c r="G234" i="7"/>
  <c r="D235" i="7"/>
  <c r="F235" i="7"/>
  <c r="G235" i="7"/>
  <c r="D236" i="7"/>
  <c r="F236" i="7"/>
  <c r="G236" i="7"/>
  <c r="D237" i="7"/>
  <c r="F237" i="7"/>
  <c r="G237" i="7"/>
  <c r="D238" i="7"/>
  <c r="F238" i="7"/>
  <c r="G238" i="7"/>
  <c r="D239" i="7"/>
  <c r="F239" i="7"/>
  <c r="G239" i="7"/>
  <c r="D240" i="7"/>
  <c r="F240" i="7"/>
  <c r="G240" i="7"/>
  <c r="D241" i="7"/>
  <c r="F241" i="7"/>
  <c r="G241" i="7"/>
  <c r="D242" i="7"/>
  <c r="F242" i="7"/>
  <c r="G242" i="7"/>
  <c r="D243" i="7"/>
  <c r="F243" i="7"/>
  <c r="G243" i="7"/>
  <c r="D244" i="7"/>
  <c r="F244" i="7"/>
  <c r="G244" i="7"/>
  <c r="D245" i="7"/>
  <c r="F245" i="7"/>
  <c r="G245" i="7"/>
  <c r="H245" i="7"/>
  <c r="C16" i="8"/>
  <c r="D16" i="8"/>
  <c r="K16" i="8"/>
  <c r="D246" i="7"/>
  <c r="F246" i="7"/>
  <c r="G246" i="7"/>
  <c r="D247" i="7"/>
  <c r="F247" i="7"/>
  <c r="G247" i="7"/>
  <c r="D248" i="7"/>
  <c r="F248" i="7"/>
  <c r="G248" i="7"/>
  <c r="D249" i="7"/>
  <c r="F249" i="7"/>
  <c r="G249" i="7"/>
  <c r="D250" i="7"/>
  <c r="F250" i="7"/>
  <c r="G250" i="7"/>
  <c r="D251" i="7"/>
  <c r="F251" i="7"/>
  <c r="G251" i="7"/>
  <c r="D252" i="7"/>
  <c r="F252" i="7"/>
  <c r="G252" i="7"/>
  <c r="D253" i="7"/>
  <c r="F253" i="7"/>
  <c r="G253" i="7"/>
  <c r="D254" i="7"/>
  <c r="F254" i="7"/>
  <c r="G254" i="7"/>
  <c r="D255" i="7"/>
  <c r="F255" i="7"/>
  <c r="G255" i="7"/>
  <c r="D256" i="7"/>
  <c r="F256" i="7"/>
  <c r="G256" i="7"/>
  <c r="D257" i="7"/>
  <c r="F257" i="7"/>
  <c r="G257" i="7"/>
  <c r="D258" i="7"/>
  <c r="F258" i="7"/>
  <c r="G258" i="7"/>
  <c r="D259" i="7"/>
  <c r="F259" i="7"/>
  <c r="G259" i="7"/>
  <c r="D260" i="7"/>
  <c r="F260" i="7"/>
  <c r="G260" i="7"/>
  <c r="D261" i="7"/>
  <c r="F261" i="7"/>
  <c r="G261" i="7"/>
  <c r="D262" i="7"/>
  <c r="F262" i="7"/>
  <c r="G262" i="7"/>
  <c r="D263" i="7"/>
  <c r="F263" i="7"/>
  <c r="G263" i="7"/>
  <c r="D264" i="7"/>
  <c r="F264" i="7"/>
  <c r="G264" i="7"/>
  <c r="D265" i="7"/>
  <c r="F265" i="7"/>
  <c r="G265" i="7"/>
  <c r="D266" i="7"/>
  <c r="F266" i="7"/>
  <c r="G266" i="7"/>
  <c r="D267" i="7"/>
  <c r="F267" i="7"/>
  <c r="G267" i="7"/>
  <c r="D268" i="7"/>
  <c r="F268" i="7"/>
  <c r="G268" i="7"/>
  <c r="D269" i="7"/>
  <c r="F269" i="7"/>
  <c r="G269" i="7"/>
  <c r="D270" i="7"/>
  <c r="F270" i="7"/>
  <c r="G270" i="7"/>
  <c r="D271" i="7"/>
  <c r="F271" i="7"/>
  <c r="G271" i="7"/>
  <c r="D272" i="7"/>
  <c r="F272" i="7"/>
  <c r="G272" i="7"/>
  <c r="D273" i="7"/>
  <c r="F273" i="7"/>
  <c r="G273" i="7"/>
  <c r="D274" i="7"/>
  <c r="F274" i="7"/>
  <c r="G274" i="7"/>
  <c r="D275" i="7"/>
  <c r="F275" i="7"/>
  <c r="G275" i="7"/>
  <c r="H275" i="7"/>
  <c r="C17" i="8"/>
  <c r="D17" i="8"/>
  <c r="K17" i="8"/>
  <c r="K18" i="8"/>
  <c r="K19" i="8"/>
  <c r="K21" i="8"/>
  <c r="K22" i="8"/>
  <c r="K23" i="8"/>
  <c r="K24" i="8"/>
  <c r="K25" i="8"/>
  <c r="K26" i="8"/>
  <c r="K27" i="8"/>
  <c r="K28" i="8"/>
  <c r="K29" i="8"/>
  <c r="K65" i="8"/>
  <c r="J66" i="8"/>
  <c r="K66" i="8"/>
  <c r="H30" i="8"/>
  <c r="K30" i="8"/>
  <c r="H31" i="8"/>
  <c r="K31" i="8"/>
  <c r="H32" i="8"/>
  <c r="K32" i="8"/>
  <c r="H33" i="8"/>
  <c r="K33" i="8"/>
  <c r="H34" i="8"/>
  <c r="K34" i="8"/>
  <c r="H35" i="8"/>
  <c r="K35" i="8"/>
  <c r="H36" i="8"/>
  <c r="K36" i="8"/>
  <c r="K37" i="8"/>
  <c r="K38" i="8"/>
  <c r="K39" i="8"/>
  <c r="K40" i="8"/>
  <c r="K41" i="8"/>
  <c r="K42" i="8"/>
  <c r="K43" i="8"/>
  <c r="H4" i="8"/>
  <c r="J4" i="8"/>
  <c r="H5" i="8"/>
  <c r="J5" i="8"/>
  <c r="H6" i="8"/>
  <c r="J6" i="8"/>
  <c r="H7" i="8"/>
  <c r="J7" i="8"/>
  <c r="H8" i="8"/>
  <c r="J8" i="8"/>
  <c r="J30" i="8"/>
  <c r="J31" i="8"/>
  <c r="J32" i="8"/>
  <c r="J33" i="8"/>
  <c r="J34" i="8"/>
  <c r="J35" i="8"/>
  <c r="J36" i="8"/>
  <c r="H3" i="8"/>
  <c r="J3" i="8"/>
  <c r="H44" i="8"/>
  <c r="H2" i="8"/>
  <c r="F953" i="7"/>
  <c r="G953" i="7"/>
  <c r="I30" i="8"/>
  <c r="I31" i="8"/>
  <c r="I32" i="8"/>
  <c r="I33" i="8"/>
  <c r="I34" i="8"/>
  <c r="I35" i="8"/>
  <c r="I36" i="8"/>
  <c r="D831" i="7"/>
  <c r="F831" i="7"/>
  <c r="G831" i="7"/>
  <c r="D832" i="7"/>
  <c r="F832" i="7"/>
  <c r="G832" i="7"/>
  <c r="D833" i="7"/>
  <c r="F833" i="7"/>
  <c r="G833" i="7"/>
  <c r="D834" i="7"/>
  <c r="F834" i="7"/>
  <c r="G834" i="7"/>
  <c r="D835" i="7"/>
  <c r="F835" i="7"/>
  <c r="G835" i="7"/>
  <c r="D836" i="7"/>
  <c r="F836" i="7"/>
  <c r="G836" i="7"/>
  <c r="D837" i="7"/>
  <c r="F837" i="7"/>
  <c r="G837" i="7"/>
  <c r="D838" i="7"/>
  <c r="F838" i="7"/>
  <c r="G838" i="7"/>
  <c r="D839" i="7"/>
  <c r="F839" i="7"/>
  <c r="G839" i="7"/>
  <c r="D840" i="7"/>
  <c r="F840" i="7"/>
  <c r="G840" i="7"/>
  <c r="D841" i="7"/>
  <c r="F841" i="7"/>
  <c r="G841" i="7"/>
  <c r="D842" i="7"/>
  <c r="F842" i="7"/>
  <c r="G842" i="7"/>
  <c r="D843" i="7"/>
  <c r="F843" i="7"/>
  <c r="G843" i="7"/>
  <c r="D844" i="7"/>
  <c r="F844" i="7"/>
  <c r="G844" i="7"/>
  <c r="D845" i="7"/>
  <c r="F845" i="7"/>
  <c r="G845" i="7"/>
  <c r="D846" i="7"/>
  <c r="F846" i="7"/>
  <c r="G846" i="7"/>
  <c r="D847" i="7"/>
  <c r="F847" i="7"/>
  <c r="G847" i="7"/>
  <c r="D848" i="7"/>
  <c r="F848" i="7"/>
  <c r="G848" i="7"/>
  <c r="D849" i="7"/>
  <c r="F849" i="7"/>
  <c r="G849" i="7"/>
  <c r="D850" i="7"/>
  <c r="F850" i="7"/>
  <c r="G850" i="7"/>
  <c r="D851" i="7"/>
  <c r="F851" i="7"/>
  <c r="G851" i="7"/>
  <c r="D852" i="7"/>
  <c r="F852" i="7"/>
  <c r="G852" i="7"/>
  <c r="D853" i="7"/>
  <c r="F853" i="7"/>
  <c r="G853" i="7"/>
  <c r="D854" i="7"/>
  <c r="F854" i="7"/>
  <c r="G854" i="7"/>
  <c r="D855" i="7"/>
  <c r="F855" i="7"/>
  <c r="G855" i="7"/>
  <c r="D856" i="7"/>
  <c r="F856" i="7"/>
  <c r="G856" i="7"/>
  <c r="D857" i="7"/>
  <c r="F857" i="7"/>
  <c r="G857" i="7"/>
  <c r="D858" i="7"/>
  <c r="F858" i="7"/>
  <c r="G858" i="7"/>
  <c r="D859" i="7"/>
  <c r="F859" i="7"/>
  <c r="G859" i="7"/>
  <c r="D860" i="7"/>
  <c r="F860" i="7"/>
  <c r="G860" i="7"/>
  <c r="D861" i="7"/>
  <c r="F861" i="7"/>
  <c r="G861" i="7"/>
  <c r="H861" i="7"/>
  <c r="F66" i="8"/>
  <c r="I9" i="8"/>
  <c r="I10" i="8"/>
  <c r="I11" i="8"/>
  <c r="I14" i="8"/>
  <c r="I15" i="8"/>
  <c r="I16" i="8"/>
  <c r="I17" i="8"/>
  <c r="I18" i="8"/>
  <c r="I19" i="8"/>
  <c r="I21" i="8"/>
  <c r="I22" i="8"/>
  <c r="I23" i="8"/>
  <c r="I24" i="8"/>
  <c r="I25" i="8"/>
  <c r="I26" i="8"/>
  <c r="I27" i="8"/>
  <c r="I28" i="8"/>
  <c r="I29" i="8"/>
  <c r="I66" i="8"/>
  <c r="I12" i="8"/>
  <c r="I13" i="8"/>
  <c r="I65" i="8"/>
  <c r="Q526" i="7"/>
  <c r="R526" i="7"/>
  <c r="S526" i="7"/>
  <c r="Q557" i="7"/>
  <c r="R557" i="7"/>
  <c r="S557" i="7"/>
  <c r="Q588" i="7"/>
  <c r="R588" i="7"/>
  <c r="S588" i="7"/>
  <c r="Q618" i="7"/>
  <c r="R618" i="7"/>
  <c r="S618" i="7"/>
  <c r="P618" i="7"/>
  <c r="P588" i="7"/>
  <c r="P557" i="7"/>
  <c r="P526" i="7"/>
  <c r="F337" i="7"/>
  <c r="D337" i="7"/>
  <c r="G337" i="7"/>
  <c r="F338" i="7"/>
  <c r="D338" i="7"/>
  <c r="G338" i="7"/>
  <c r="F339" i="7"/>
  <c r="D339" i="7"/>
  <c r="G339" i="7"/>
  <c r="F340" i="7"/>
  <c r="D340" i="7"/>
  <c r="G340" i="7"/>
  <c r="F341" i="7"/>
  <c r="D341" i="7"/>
  <c r="G341" i="7"/>
  <c r="F342" i="7"/>
  <c r="D342" i="7"/>
  <c r="G342" i="7"/>
  <c r="F343" i="7"/>
  <c r="D343" i="7"/>
  <c r="G343" i="7"/>
  <c r="F344" i="7"/>
  <c r="D344" i="7"/>
  <c r="G344" i="7"/>
  <c r="F345" i="7"/>
  <c r="D345" i="7"/>
  <c r="G345" i="7"/>
  <c r="Q496" i="7"/>
  <c r="R496" i="7"/>
  <c r="S496" i="7"/>
  <c r="P496" i="7"/>
  <c r="Q465" i="7"/>
  <c r="R465" i="7"/>
  <c r="S465" i="7"/>
  <c r="P465" i="7"/>
  <c r="Q435" i="7"/>
  <c r="R435" i="7"/>
  <c r="S435" i="7"/>
  <c r="P435" i="7"/>
  <c r="Q404" i="7"/>
  <c r="R404" i="7"/>
  <c r="S404" i="7"/>
  <c r="P404" i="7"/>
  <c r="Q376" i="7"/>
  <c r="R376" i="7"/>
  <c r="S376" i="7"/>
  <c r="P376" i="7"/>
  <c r="Q336" i="7"/>
  <c r="R336" i="7"/>
  <c r="S336" i="7"/>
  <c r="P336" i="7"/>
  <c r="Q306" i="7"/>
  <c r="R306" i="7"/>
  <c r="S306" i="7"/>
  <c r="P306" i="7"/>
  <c r="Q275" i="7"/>
  <c r="R275" i="7"/>
  <c r="S275" i="7"/>
  <c r="P275" i="7"/>
  <c r="P245" i="7"/>
  <c r="P214" i="7"/>
  <c r="Q183" i="7"/>
  <c r="R183" i="7"/>
  <c r="S183" i="7"/>
  <c r="P183" i="7"/>
  <c r="P153" i="7"/>
  <c r="Q122" i="7"/>
  <c r="R122" i="7"/>
  <c r="S122" i="7"/>
  <c r="P122" i="7"/>
  <c r="P92" i="7"/>
  <c r="Q61" i="7"/>
  <c r="R61" i="7"/>
  <c r="S61" i="7"/>
  <c r="P61" i="7"/>
  <c r="L17" i="8"/>
  <c r="L16" i="8"/>
  <c r="L15" i="8"/>
  <c r="L14" i="8"/>
  <c r="L13" i="8"/>
  <c r="L11" i="8"/>
  <c r="L10" i="8"/>
  <c r="L9" i="8"/>
  <c r="S245" i="7"/>
  <c r="R245" i="7"/>
  <c r="Q245" i="7"/>
  <c r="S214" i="7"/>
  <c r="R214" i="7"/>
  <c r="Q214" i="7"/>
  <c r="S153" i="7"/>
  <c r="R153" i="7"/>
  <c r="Q153" i="7"/>
  <c r="S92" i="7"/>
  <c r="R92" i="7"/>
  <c r="Q92" i="7"/>
  <c r="Q32" i="7"/>
  <c r="R32" i="7"/>
  <c r="S32" i="7"/>
</calcChain>
</file>

<file path=xl/comments1.xml><?xml version="1.0" encoding="utf-8"?>
<comments xmlns="http://schemas.openxmlformats.org/spreadsheetml/2006/main">
  <authors>
    <author>Daniel Childers</author>
    <author>Chris Sanchez</author>
  </authors>
  <commentList>
    <comment ref="K1" authorId="0">
      <text>
        <r>
          <rPr>
            <b/>
            <sz val="12"/>
            <color indexed="81"/>
            <rFont val="Calibri"/>
          </rPr>
          <t>Daniel Childers:</t>
        </r>
        <r>
          <rPr>
            <sz val="12"/>
            <color indexed="81"/>
            <rFont val="Calibri"/>
          </rPr>
          <t xml:space="preserve">
Summed hourly ET rates every 24 hours</t>
        </r>
      </text>
    </comment>
    <comment ref="B1257" authorId="1">
      <text>
        <r>
          <rPr>
            <b/>
            <sz val="9"/>
            <color indexed="81"/>
            <rFont val="Calibri"/>
            <family val="2"/>
          </rPr>
          <t>Chris Sanchez:</t>
        </r>
        <r>
          <rPr>
            <sz val="9"/>
            <color indexed="81"/>
            <rFont val="Calibri"/>
            <family val="2"/>
          </rPr>
          <t xml:space="preserve">
Calc'd by splitting total site influw by 3. Values from here and below are approximate</t>
        </r>
      </text>
    </comment>
  </commentList>
</comments>
</file>

<file path=xl/sharedStrings.xml><?xml version="1.0" encoding="utf-8"?>
<sst xmlns="http://schemas.openxmlformats.org/spreadsheetml/2006/main" count="58" uniqueCount="49">
  <si>
    <t>Date</t>
  </si>
  <si>
    <t>Month</t>
  </si>
  <si>
    <t>FRW-1 Inflow (MGD)</t>
  </si>
  <si>
    <t>FRW-1 Outflow (MGD)</t>
  </si>
  <si>
    <t>Monthy ET Flux (m3)</t>
  </si>
  <si>
    <t>Monthly ET Flux (10^3 m3)</t>
  </si>
  <si>
    <t>TYPHA monthly (m3)</t>
  </si>
  <si>
    <t>SAM monthly (m3)</t>
  </si>
  <si>
    <t>SAC/STAB monthly (m3)</t>
  </si>
  <si>
    <t>SCAL monthly (m3)</t>
  </si>
  <si>
    <t>Whole Sys Monthy ET Flux</t>
  </si>
  <si>
    <t>Species Specific</t>
  </si>
  <si>
    <t>Dummy Var - Total Water Flux</t>
  </si>
  <si>
    <t>Julian Day</t>
  </si>
  <si>
    <t>SAM ET (m3 H2O/day)</t>
  </si>
  <si>
    <t>TYPHA ET (m3 H2O/day)</t>
  </si>
  <si>
    <t>SAC/STAB ET (m3 H2O/day)</t>
  </si>
  <si>
    <t>SCAL ET (m3 H2O/day)</t>
  </si>
  <si>
    <t>Whole System (m3 H2O/day)</t>
  </si>
  <si>
    <t>Whole-Sys Water Deficit (m3/d)</t>
  </si>
  <si>
    <t>Monthly Deficit (m3/mo)</t>
  </si>
  <si>
    <t>Monthly Deficit (m3)</t>
  </si>
  <si>
    <t>Monthly Deficit (10^3 m3)</t>
  </si>
  <si>
    <t>Month Ct</t>
  </si>
  <si>
    <t>Open water evap (10^3 m3)</t>
  </si>
  <si>
    <t>% of Deficit = ET+Evap</t>
  </si>
  <si>
    <t>June 11-May 2012 total=</t>
  </si>
  <si>
    <t>June 12-May 13 total=</t>
  </si>
  <si>
    <t>YEAR</t>
  </si>
  <si>
    <t>MONTH</t>
  </si>
  <si>
    <t>Monthly PRCP Total (mm)</t>
  </si>
  <si>
    <t>Monthly rain (10^3 m3)</t>
  </si>
  <si>
    <t>% of ET+Evap=rain</t>
  </si>
  <si>
    <t>% of Deficit = rain</t>
  </si>
  <si>
    <t>total avg (July 2011-Sept 2013)=</t>
  </si>
  <si>
    <t>same avg w/out Mar-May 2012=</t>
  </si>
  <si>
    <t>Jan 15</t>
  </si>
  <si>
    <t>Feb 15</t>
  </si>
  <si>
    <t>Mar 15</t>
  </si>
  <si>
    <t>b</t>
  </si>
  <si>
    <t>May 15</t>
  </si>
  <si>
    <t>Jun 15</t>
  </si>
  <si>
    <t>Jul 15</t>
  </si>
  <si>
    <t xml:space="preserve"> </t>
  </si>
  <si>
    <t>Apr 15</t>
  </si>
  <si>
    <t>FRW-1 Inflow (m3)</t>
  </si>
  <si>
    <t>FRW-1 Outflow (m3)</t>
  </si>
  <si>
    <t>data from:</t>
  </si>
  <si>
    <t>http://www.ncdc.noaa.gov/cdo-web/datatools/findstation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</si>
</sst>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2"/>
      <color theme="1"/>
      <name val="Calibri"/>
      <family val="2"/>
      <scheme val="minor"/>
    </font>
    <font>
      <sz val="12"/>
      <name val="Calibri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1"/>
      <name val="Calibri"/>
    </font>
    <font>
      <sz val="12"/>
      <color indexed="81"/>
      <name val="Calibri"/>
    </font>
    <font>
      <sz val="10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auto="1"/>
      </top>
      <bottom/>
      <diagonal/>
    </border>
  </borders>
  <cellStyleXfs count="3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14" fontId="0" fillId="0" borderId="0" xfId="0" applyNumberFormat="1" applyAlignment="1">
      <alignment horizontal="center"/>
    </xf>
    <xf numFmtId="0" fontId="6" fillId="0" borderId="0" xfId="0" applyFont="1"/>
    <xf numFmtId="0" fontId="0" fillId="0" borderId="0" xfId="0" applyFont="1"/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2" fillId="0" borderId="0" xfId="0" applyNumberFormat="1" applyFont="1"/>
    <xf numFmtId="17" fontId="0" fillId="0" borderId="0" xfId="0" applyNumberFormat="1"/>
    <xf numFmtId="0" fontId="6" fillId="0" borderId="0" xfId="0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2" fontId="0" fillId="0" borderId="0" xfId="0" applyNumberFormat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center"/>
    </xf>
    <xf numFmtId="14" fontId="10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ont="1"/>
    <xf numFmtId="1" fontId="0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0" applyNumberFormat="1"/>
    <xf numFmtId="49" fontId="11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</cellXfs>
  <cellStyles count="3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Normal" xfId="0" builtinId="0"/>
    <cellStyle name="Output 2" xfId="1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-Series%20ET%20(August%202015%20CLEAN)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ropbox/Tres%20Rios%20data%20for%20Chris/Open%20Water%20Evap%20Calculations%20Jan%2020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childers/Dropbox/Tres%20Rios%20data%20for%20Chris/Open%20Water%20Evap%20Calculations%20Aug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-scaling"/>
      <sheetName val="Daily Bio from Bio Deriv"/>
      <sheetName val="Daily ET totals"/>
      <sheetName val="Monthly totals"/>
      <sheetName val="Sheet1"/>
      <sheetName val="Sheet2"/>
      <sheetName val="workspace"/>
      <sheetName val="Sheet3"/>
    </sheetNames>
    <sheetDataSet>
      <sheetData sheetId="0" refreshError="1"/>
      <sheetData sheetId="1" refreshError="1"/>
      <sheetData sheetId="2">
        <row r="3">
          <cell r="H3">
            <v>13775.085731896686</v>
          </cell>
        </row>
      </sheetData>
      <sheetData sheetId="3">
        <row r="2">
          <cell r="F2">
            <v>343758.62586903811</v>
          </cell>
        </row>
        <row r="3">
          <cell r="F3">
            <v>226196.09815488409</v>
          </cell>
        </row>
        <row r="4">
          <cell r="F4">
            <v>129748.52047296765</v>
          </cell>
        </row>
        <row r="5">
          <cell r="F5">
            <v>101918.72847520308</v>
          </cell>
        </row>
        <row r="6">
          <cell r="F6">
            <v>54209.135947635485</v>
          </cell>
        </row>
        <row r="7">
          <cell r="F7">
            <v>23985.38971106911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-2012 raw daily"/>
      <sheetName val="2012 Hourly (incomplete)"/>
      <sheetName val="Raw Hourly Evap"/>
      <sheetName val="Daily and Monthly Evap"/>
      <sheetName val="Sheet1"/>
    </sheetNames>
    <sheetDataSet>
      <sheetData sheetId="0"/>
      <sheetData sheetId="1"/>
      <sheetData sheetId="2"/>
      <sheetData sheetId="3">
        <row r="39">
          <cell r="H39">
            <v>121.43681838937178</v>
          </cell>
        </row>
        <row r="40">
          <cell r="H40">
            <v>103.02020608553114</v>
          </cell>
        </row>
        <row r="41">
          <cell r="H41">
            <v>87.025285810773426</v>
          </cell>
        </row>
        <row r="42">
          <cell r="H42">
            <v>76.13518366186203</v>
          </cell>
        </row>
        <row r="43">
          <cell r="H43">
            <v>73.153404989126386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-2012 raw daily"/>
      <sheetName val="2012 Hourly (incomplete)"/>
      <sheetName val="Raw Hourly Evap"/>
      <sheetName val="Daily and Monthly Evap"/>
      <sheetName val="Sheet1"/>
    </sheetNames>
    <sheetDataSet>
      <sheetData sheetId="0" refreshError="1"/>
      <sheetData sheetId="1" refreshError="1"/>
      <sheetData sheetId="2" refreshError="1"/>
      <sheetData sheetId="3">
        <row r="44">
          <cell r="H44">
            <v>49.16743500041531</v>
          </cell>
        </row>
        <row r="45">
          <cell r="H45">
            <v>58.956782901574591</v>
          </cell>
        </row>
        <row r="46">
          <cell r="H46">
            <v>68.496455662307753</v>
          </cell>
        </row>
        <row r="47">
          <cell r="H47">
            <v>95.026995322520079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464"/>
  <sheetViews>
    <sheetView topLeftCell="G1" workbookViewId="0">
      <pane ySplit="760" topLeftCell="A1591" activePane="bottomLeft"/>
      <selection activeCell="C1453" sqref="C1453"/>
      <selection pane="bottomLeft" activeCell="C1652" sqref="C1652"/>
    </sheetView>
  </sheetViews>
  <sheetFormatPr baseColWidth="10" defaultRowHeight="16" x14ac:dyDescent="0.2"/>
  <cols>
    <col min="2" max="2" width="14.5" style="3" bestFit="1" customWidth="1"/>
    <col min="3" max="3" width="19.83203125" style="2" bestFit="1" customWidth="1"/>
    <col min="4" max="4" width="15.83203125" style="5" bestFit="1" customWidth="1"/>
    <col min="5" max="5" width="19.5" style="21" bestFit="1" customWidth="1"/>
    <col min="6" max="6" width="17.33203125" style="5" bestFit="1" customWidth="1"/>
    <col min="7" max="7" width="21" style="4" customWidth="1"/>
    <col min="8" max="8" width="16.6640625" style="4" bestFit="1" customWidth="1"/>
    <col min="9" max="9" width="4.1640625" style="4" customWidth="1"/>
    <col min="10" max="10" width="4" style="4" customWidth="1"/>
    <col min="11" max="14" width="20.33203125" customWidth="1"/>
    <col min="15" max="15" width="20.33203125" style="4" customWidth="1"/>
    <col min="16" max="16" width="16.5" bestFit="1" customWidth="1"/>
    <col min="17" max="17" width="18.1640625" bestFit="1" customWidth="1"/>
    <col min="18" max="18" width="20.83203125" bestFit="1" customWidth="1"/>
    <col min="19" max="19" width="16.6640625" bestFit="1" customWidth="1"/>
    <col min="20" max="20" width="14.1640625" bestFit="1" customWidth="1"/>
    <col min="22" max="22" width="11.6640625" customWidth="1"/>
    <col min="23" max="23" width="13.33203125" customWidth="1"/>
    <col min="24" max="24" width="16" customWidth="1"/>
    <col min="25" max="25" width="11.83203125" customWidth="1"/>
  </cols>
  <sheetData>
    <row r="1" spans="1:20" x14ac:dyDescent="0.2">
      <c r="A1" t="s">
        <v>13</v>
      </c>
      <c r="B1" s="6" t="s">
        <v>0</v>
      </c>
      <c r="C1" s="7" t="s">
        <v>2</v>
      </c>
      <c r="D1" s="5" t="s">
        <v>45</v>
      </c>
      <c r="E1" s="1" t="s">
        <v>3</v>
      </c>
      <c r="F1" s="5" t="s">
        <v>46</v>
      </c>
      <c r="G1" s="4" t="s">
        <v>19</v>
      </c>
      <c r="H1" s="4" t="s">
        <v>20</v>
      </c>
      <c r="K1" s="1" t="s">
        <v>14</v>
      </c>
      <c r="L1" s="1" t="s">
        <v>15</v>
      </c>
      <c r="M1" s="1" t="s">
        <v>16</v>
      </c>
      <c r="N1" s="1" t="s">
        <v>17</v>
      </c>
      <c r="O1" t="s">
        <v>18</v>
      </c>
      <c r="P1" s="5" t="s">
        <v>7</v>
      </c>
      <c r="Q1" s="5" t="s">
        <v>6</v>
      </c>
      <c r="R1" s="5" t="s">
        <v>8</v>
      </c>
      <c r="S1" s="5" t="s">
        <v>9</v>
      </c>
      <c r="T1" s="4" t="s">
        <v>10</v>
      </c>
    </row>
    <row r="2" spans="1:20" x14ac:dyDescent="0.2">
      <c r="A2">
        <v>1</v>
      </c>
      <c r="B2" s="12">
        <v>40909.958333333336</v>
      </c>
      <c r="C2" s="8">
        <v>27.6128</v>
      </c>
      <c r="D2" s="5">
        <f>(C2*1000000)*0.00379</f>
        <v>104652.512</v>
      </c>
      <c r="E2" s="1">
        <v>28.800799999999999</v>
      </c>
      <c r="F2" s="5">
        <f t="shared" ref="F2:F65" si="0">(E2*1000000)*0.00379</f>
        <v>109155.03199999999</v>
      </c>
      <c r="G2" s="4">
        <f>D2-F2</f>
        <v>-4502.5199999999895</v>
      </c>
      <c r="K2">
        <v>132.50903064613092</v>
      </c>
      <c r="L2">
        <v>440.69133243572344</v>
      </c>
      <c r="M2">
        <v>293.24959640777706</v>
      </c>
      <c r="N2">
        <v>104.79077873774087</v>
      </c>
      <c r="O2">
        <v>971.24073822737228</v>
      </c>
    </row>
    <row r="3" spans="1:20" x14ac:dyDescent="0.2">
      <c r="A3">
        <v>2</v>
      </c>
      <c r="B3" s="12">
        <v>40910.958333333336</v>
      </c>
      <c r="C3" s="9">
        <v>24.308399999999999</v>
      </c>
      <c r="D3" s="5">
        <f t="shared" ref="D3:D66" si="1">(C3*1000000)*0.00379</f>
        <v>92128.835999999996</v>
      </c>
      <c r="E3" s="1">
        <v>27.515799999999999</v>
      </c>
      <c r="F3" s="5">
        <f t="shared" si="0"/>
        <v>104284.882</v>
      </c>
      <c r="G3" s="4">
        <f t="shared" ref="G3:G66" si="2">D3-F3</f>
        <v>-12156.046000000002</v>
      </c>
      <c r="K3">
        <v>147.86946643549285</v>
      </c>
      <c r="L3">
        <v>473.41480441147149</v>
      </c>
      <c r="M3">
        <v>328.8791123429026</v>
      </c>
      <c r="N3">
        <v>121.65877303541808</v>
      </c>
      <c r="O3">
        <v>1071.822156225285</v>
      </c>
    </row>
    <row r="4" spans="1:20" x14ac:dyDescent="0.2">
      <c r="A4">
        <v>3</v>
      </c>
      <c r="B4" s="12">
        <v>40911.958333333336</v>
      </c>
      <c r="C4" s="9">
        <v>28.937000000000001</v>
      </c>
      <c r="D4" s="5">
        <f t="shared" si="1"/>
        <v>109671.23</v>
      </c>
      <c r="E4" s="1">
        <v>29.033899999999999</v>
      </c>
      <c r="F4" s="5">
        <f t="shared" si="0"/>
        <v>110038.481</v>
      </c>
      <c r="G4" s="4">
        <f t="shared" si="2"/>
        <v>-367.25100000000384</v>
      </c>
      <c r="K4">
        <v>112.95806925303667</v>
      </c>
      <c r="L4">
        <v>436.67932579324059</v>
      </c>
      <c r="M4">
        <v>252.72988159144643</v>
      </c>
      <c r="N4">
        <v>105.64005592251971</v>
      </c>
      <c r="O4">
        <v>908.00733256024341</v>
      </c>
    </row>
    <row r="5" spans="1:20" x14ac:dyDescent="0.2">
      <c r="A5">
        <v>4</v>
      </c>
      <c r="B5" s="12">
        <v>40912.958333333336</v>
      </c>
      <c r="C5" s="9">
        <v>29.574400000000001</v>
      </c>
      <c r="D5" s="5">
        <f t="shared" si="1"/>
        <v>112086.976</v>
      </c>
      <c r="E5" s="1">
        <v>29.290099999999999</v>
      </c>
      <c r="F5" s="5">
        <f t="shared" si="0"/>
        <v>111009.47899999999</v>
      </c>
      <c r="G5" s="4">
        <f t="shared" si="2"/>
        <v>1077.497000000003</v>
      </c>
      <c r="K5">
        <v>118.41812743838611</v>
      </c>
      <c r="L5">
        <v>420.77373968236208</v>
      </c>
      <c r="M5">
        <v>266.69675267858946</v>
      </c>
      <c r="N5">
        <v>98.726569422708778</v>
      </c>
      <c r="O5">
        <v>904.61518922204641</v>
      </c>
    </row>
    <row r="6" spans="1:20" x14ac:dyDescent="0.2">
      <c r="A6">
        <v>5</v>
      </c>
      <c r="B6" s="12">
        <v>40913.958333333336</v>
      </c>
      <c r="C6" s="9">
        <v>36.284700000000001</v>
      </c>
      <c r="D6" s="5">
        <f t="shared" si="1"/>
        <v>137519.01300000001</v>
      </c>
      <c r="E6" s="1">
        <v>30.7257</v>
      </c>
      <c r="F6" s="5">
        <f t="shared" si="0"/>
        <v>116450.40300000001</v>
      </c>
      <c r="G6" s="4">
        <f t="shared" si="2"/>
        <v>21068.61</v>
      </c>
      <c r="K6">
        <v>112.60598183606612</v>
      </c>
      <c r="L6">
        <v>423.88543338977291</v>
      </c>
      <c r="M6">
        <v>255.08508148916474</v>
      </c>
      <c r="N6">
        <v>101.35135912868834</v>
      </c>
      <c r="O6">
        <v>892.92785584369221</v>
      </c>
    </row>
    <row r="7" spans="1:20" x14ac:dyDescent="0.2">
      <c r="A7">
        <v>6</v>
      </c>
      <c r="B7" s="12">
        <v>40914.958333333336</v>
      </c>
      <c r="C7" s="9">
        <v>29.7607</v>
      </c>
      <c r="D7" s="5">
        <f t="shared" si="1"/>
        <v>112793.053</v>
      </c>
      <c r="E7" s="1">
        <v>29.3901</v>
      </c>
      <c r="F7" s="5">
        <f t="shared" si="0"/>
        <v>111388.47899999999</v>
      </c>
      <c r="G7" s="4">
        <f t="shared" si="2"/>
        <v>1404.5740000000078</v>
      </c>
      <c r="K7">
        <v>95.420652077402991</v>
      </c>
      <c r="L7">
        <v>388.72685847117975</v>
      </c>
      <c r="M7">
        <v>217.61102482836915</v>
      </c>
      <c r="N7">
        <v>85.388685963854158</v>
      </c>
      <c r="O7">
        <v>787.14722134080614</v>
      </c>
    </row>
    <row r="8" spans="1:20" x14ac:dyDescent="0.2">
      <c r="A8">
        <v>7</v>
      </c>
      <c r="B8" s="12">
        <v>40915.958333333336</v>
      </c>
      <c r="C8" s="9">
        <v>34.307299999999998</v>
      </c>
      <c r="D8" s="5">
        <f t="shared" si="1"/>
        <v>130024.667</v>
      </c>
      <c r="E8" s="1">
        <v>29.943300000000001</v>
      </c>
      <c r="F8" s="5">
        <f t="shared" si="0"/>
        <v>113485.107</v>
      </c>
      <c r="G8" s="4">
        <f t="shared" si="2"/>
        <v>16539.559999999998</v>
      </c>
      <c r="K8">
        <v>92.334633584393458</v>
      </c>
      <c r="L8">
        <v>385.67941749829919</v>
      </c>
      <c r="M8">
        <v>211.92498615040097</v>
      </c>
      <c r="N8">
        <v>84.933757906155051</v>
      </c>
      <c r="O8">
        <v>774.87279513924864</v>
      </c>
    </row>
    <row r="9" spans="1:20" x14ac:dyDescent="0.2">
      <c r="A9">
        <v>8</v>
      </c>
      <c r="B9" s="12">
        <v>40916.958333333336</v>
      </c>
      <c r="C9" s="9">
        <v>38.580399999999997</v>
      </c>
      <c r="D9" s="5">
        <f t="shared" si="1"/>
        <v>146219.71599999999</v>
      </c>
      <c r="E9" s="1">
        <v>31.256499999999999</v>
      </c>
      <c r="F9" s="5">
        <f t="shared" si="0"/>
        <v>118462.13499999999</v>
      </c>
      <c r="G9" s="4">
        <f t="shared" si="2"/>
        <v>27757.580999999991</v>
      </c>
      <c r="K9">
        <v>81.756334637896998</v>
      </c>
      <c r="L9">
        <v>390.4817212862938</v>
      </c>
      <c r="M9">
        <v>188.83795037357274</v>
      </c>
      <c r="N9">
        <v>88.224869309763747</v>
      </c>
      <c r="O9">
        <v>749.30087560752736</v>
      </c>
    </row>
    <row r="10" spans="1:20" x14ac:dyDescent="0.2">
      <c r="A10">
        <v>9</v>
      </c>
      <c r="B10" s="12">
        <v>40917.958333333336</v>
      </c>
      <c r="C10" s="9">
        <v>33.575000000000003</v>
      </c>
      <c r="D10" s="5">
        <f t="shared" si="1"/>
        <v>127249.25</v>
      </c>
      <c r="E10" s="1">
        <v>32.888399999999997</v>
      </c>
      <c r="F10" s="5">
        <f t="shared" si="0"/>
        <v>124647.03599999998</v>
      </c>
      <c r="G10" s="4">
        <f t="shared" si="2"/>
        <v>2602.2140000000218</v>
      </c>
      <c r="K10">
        <v>86.689803428411295</v>
      </c>
      <c r="L10">
        <v>380.83441758440881</v>
      </c>
      <c r="M10">
        <v>201.60369426052767</v>
      </c>
      <c r="N10">
        <v>84.660366708165327</v>
      </c>
      <c r="O10">
        <v>753.78828198151314</v>
      </c>
    </row>
    <row r="11" spans="1:20" x14ac:dyDescent="0.2">
      <c r="A11">
        <v>10</v>
      </c>
      <c r="B11" s="12">
        <v>40918.958333333336</v>
      </c>
      <c r="C11" s="9">
        <v>38.707000000000001</v>
      </c>
      <c r="D11" s="5">
        <f t="shared" si="1"/>
        <v>146699.53</v>
      </c>
      <c r="E11" s="1">
        <v>31.629300000000001</v>
      </c>
      <c r="F11" s="5">
        <f t="shared" si="0"/>
        <v>119875.04700000001</v>
      </c>
      <c r="G11" s="4">
        <f t="shared" si="2"/>
        <v>26824.482999999993</v>
      </c>
      <c r="K11">
        <v>77.326840096845629</v>
      </c>
      <c r="L11">
        <v>356.0057739208595</v>
      </c>
      <c r="M11">
        <v>181.07935962363487</v>
      </c>
      <c r="N11">
        <v>73.500946491463196</v>
      </c>
      <c r="O11">
        <v>687.91292013280315</v>
      </c>
    </row>
    <row r="12" spans="1:20" x14ac:dyDescent="0.2">
      <c r="A12">
        <v>11</v>
      </c>
      <c r="B12" s="12">
        <v>40919.958333333336</v>
      </c>
      <c r="C12" s="9">
        <v>35.899500000000003</v>
      </c>
      <c r="D12" s="5">
        <f t="shared" si="1"/>
        <v>136059.10500000001</v>
      </c>
      <c r="E12" s="1">
        <v>30.282299999999999</v>
      </c>
      <c r="F12" s="5">
        <f t="shared" si="0"/>
        <v>114769.917</v>
      </c>
      <c r="G12" s="4">
        <f t="shared" si="2"/>
        <v>21289.188000000009</v>
      </c>
      <c r="K12">
        <v>66.786523547145862</v>
      </c>
      <c r="L12">
        <v>341.86093320138212</v>
      </c>
      <c r="M12">
        <v>157.50806651192386</v>
      </c>
      <c r="N12">
        <v>67.78435785078257</v>
      </c>
      <c r="O12">
        <v>633.93988111123451</v>
      </c>
    </row>
    <row r="13" spans="1:20" x14ac:dyDescent="0.2">
      <c r="A13">
        <v>12</v>
      </c>
      <c r="B13" s="12">
        <v>40920.958333333336</v>
      </c>
      <c r="C13" s="9">
        <v>31.111999999999998</v>
      </c>
      <c r="D13" s="5">
        <f t="shared" si="1"/>
        <v>117914.48</v>
      </c>
      <c r="E13" s="1">
        <v>29.105899999999998</v>
      </c>
      <c r="F13" s="5">
        <f t="shared" si="0"/>
        <v>110311.361</v>
      </c>
      <c r="G13" s="4">
        <f t="shared" si="2"/>
        <v>7603.1189999999915</v>
      </c>
      <c r="K13">
        <v>51.52069143112714</v>
      </c>
      <c r="L13">
        <v>329.17857835736481</v>
      </c>
      <c r="M13">
        <v>122.35605006305829</v>
      </c>
      <c r="N13">
        <v>63.308587957539551</v>
      </c>
      <c r="O13">
        <v>566.36390780908982</v>
      </c>
    </row>
    <row r="14" spans="1:20" x14ac:dyDescent="0.2">
      <c r="A14">
        <v>13</v>
      </c>
      <c r="B14" s="12">
        <v>40921.958333333336</v>
      </c>
      <c r="C14" s="9">
        <v>29.638100000000001</v>
      </c>
      <c r="D14" s="5">
        <f t="shared" si="1"/>
        <v>112328.399</v>
      </c>
      <c r="E14" s="1">
        <v>16.4361</v>
      </c>
      <c r="F14" s="5">
        <f t="shared" si="0"/>
        <v>62292.818999999996</v>
      </c>
      <c r="G14" s="4">
        <f t="shared" si="2"/>
        <v>50035.580000000009</v>
      </c>
      <c r="K14">
        <v>79.795774967651127</v>
      </c>
      <c r="L14">
        <v>347.63716088392232</v>
      </c>
      <c r="M14">
        <v>190.88760811477934</v>
      </c>
      <c r="N14">
        <v>72.492039191497909</v>
      </c>
      <c r="O14">
        <v>690.81258315785078</v>
      </c>
    </row>
    <row r="15" spans="1:20" x14ac:dyDescent="0.2">
      <c r="A15">
        <v>14</v>
      </c>
      <c r="B15" s="12">
        <v>40922.958333333336</v>
      </c>
      <c r="C15" s="9">
        <v>20.815799999999999</v>
      </c>
      <c r="D15" s="5">
        <f t="shared" si="1"/>
        <v>78891.881999999998</v>
      </c>
      <c r="E15" s="1">
        <v>18.825500000000002</v>
      </c>
      <c r="F15" s="5">
        <f t="shared" si="0"/>
        <v>71348.645000000004</v>
      </c>
      <c r="G15" s="4">
        <f t="shared" si="2"/>
        <v>7543.2369999999937</v>
      </c>
      <c r="K15">
        <v>71.377421362522981</v>
      </c>
      <c r="L15">
        <v>349.53944963210381</v>
      </c>
      <c r="M15">
        <v>171.99136161820442</v>
      </c>
      <c r="N15">
        <v>74.719048859736404</v>
      </c>
      <c r="O15">
        <v>667.62728147256757</v>
      </c>
    </row>
    <row r="16" spans="1:20" x14ac:dyDescent="0.2">
      <c r="A16">
        <v>15</v>
      </c>
      <c r="B16" s="12">
        <v>40923.958333333336</v>
      </c>
      <c r="C16" s="9">
        <v>21.601700000000001</v>
      </c>
      <c r="D16" s="5">
        <f t="shared" si="1"/>
        <v>81870.442999999999</v>
      </c>
      <c r="E16" s="1">
        <v>28.401399999999999</v>
      </c>
      <c r="F16" s="5">
        <f t="shared" si="0"/>
        <v>107641.306</v>
      </c>
      <c r="G16" s="4">
        <f t="shared" si="2"/>
        <v>-25770.862999999998</v>
      </c>
      <c r="K16" s="14">
        <v>50.181939824383399</v>
      </c>
      <c r="L16" s="14">
        <v>353.0140735252366</v>
      </c>
      <c r="M16" s="14">
        <v>121.79902756698743</v>
      </c>
      <c r="N16" s="14">
        <v>78.60024240332838</v>
      </c>
      <c r="O16" s="14">
        <v>603.59528331993579</v>
      </c>
    </row>
    <row r="17" spans="1:20" x14ac:dyDescent="0.2">
      <c r="A17">
        <v>16</v>
      </c>
      <c r="B17" s="12">
        <v>40924.958333333336</v>
      </c>
      <c r="C17" s="9">
        <v>17.076499999999999</v>
      </c>
      <c r="D17" s="5">
        <f t="shared" si="1"/>
        <v>64719.934999999998</v>
      </c>
      <c r="E17" s="1">
        <v>26.6403</v>
      </c>
      <c r="F17" s="5">
        <f t="shared" si="0"/>
        <v>100966.73699999999</v>
      </c>
      <c r="G17" s="4">
        <f t="shared" si="2"/>
        <v>-36246.801999999996</v>
      </c>
      <c r="K17">
        <v>75.564549949459391</v>
      </c>
      <c r="L17">
        <v>378.35152135574742</v>
      </c>
      <c r="M17">
        <v>184.80090815258578</v>
      </c>
      <c r="N17">
        <v>90.945576942860384</v>
      </c>
      <c r="O17">
        <v>729.66255640065299</v>
      </c>
    </row>
    <row r="18" spans="1:20" x14ac:dyDescent="0.2">
      <c r="A18">
        <v>17</v>
      </c>
      <c r="B18" s="12">
        <v>40925.958333333336</v>
      </c>
      <c r="C18" s="9">
        <v>20.996300000000002</v>
      </c>
      <c r="D18" s="5">
        <f t="shared" si="1"/>
        <v>79575.976999999999</v>
      </c>
      <c r="E18" s="1">
        <v>23.899100000000001</v>
      </c>
      <c r="F18" s="5">
        <f t="shared" si="0"/>
        <v>90577.588999999993</v>
      </c>
      <c r="G18" s="4">
        <f t="shared" si="2"/>
        <v>-11001.611999999994</v>
      </c>
      <c r="K18">
        <v>76.334045404709613</v>
      </c>
      <c r="L18">
        <v>357.79080308385176</v>
      </c>
      <c r="M18">
        <v>188.24022776738835</v>
      </c>
      <c r="N18">
        <v>81.418204001156795</v>
      </c>
      <c r="O18">
        <v>703.78328025710653</v>
      </c>
    </row>
    <row r="19" spans="1:20" x14ac:dyDescent="0.2">
      <c r="A19">
        <v>18</v>
      </c>
      <c r="B19" s="12">
        <v>40926.958333333336</v>
      </c>
      <c r="C19" s="9">
        <v>34.688499999999998</v>
      </c>
      <c r="D19" s="5">
        <f t="shared" si="1"/>
        <v>131469.41500000001</v>
      </c>
      <c r="E19" s="1">
        <v>28.378299999999999</v>
      </c>
      <c r="F19" s="5">
        <f t="shared" si="0"/>
        <v>107553.757</v>
      </c>
      <c r="G19" s="4">
        <f t="shared" si="2"/>
        <v>23915.65800000001</v>
      </c>
      <c r="K19">
        <v>73.837878357911194</v>
      </c>
      <c r="L19">
        <v>348.00429859325141</v>
      </c>
      <c r="M19">
        <v>183.54310888607657</v>
      </c>
      <c r="N19">
        <v>77.572070040986489</v>
      </c>
      <c r="O19">
        <v>682.9573558782256</v>
      </c>
    </row>
    <row r="20" spans="1:20" x14ac:dyDescent="0.2">
      <c r="A20">
        <v>19</v>
      </c>
      <c r="B20" s="12">
        <v>40927.958333333336</v>
      </c>
      <c r="C20" s="9">
        <v>37.952100000000002</v>
      </c>
      <c r="D20" s="5">
        <f t="shared" si="1"/>
        <v>143838.459</v>
      </c>
      <c r="E20" s="1">
        <v>32.246200000000002</v>
      </c>
      <c r="F20" s="5">
        <f t="shared" si="0"/>
        <v>122213.098</v>
      </c>
      <c r="G20" s="4">
        <f t="shared" si="2"/>
        <v>21625.361000000004</v>
      </c>
      <c r="K20">
        <v>77.131964491233461</v>
      </c>
      <c r="L20">
        <v>344.50402598462972</v>
      </c>
      <c r="M20">
        <v>193.33506712559355</v>
      </c>
      <c r="N20">
        <v>76.718009930105978</v>
      </c>
      <c r="O20">
        <v>691.68906753156273</v>
      </c>
    </row>
    <row r="21" spans="1:20" x14ac:dyDescent="0.2">
      <c r="A21">
        <v>20</v>
      </c>
      <c r="B21" s="12">
        <v>40928.958333333336</v>
      </c>
      <c r="C21" s="9">
        <v>30.144400000000001</v>
      </c>
      <c r="D21" s="5">
        <f t="shared" si="1"/>
        <v>114247.276</v>
      </c>
      <c r="E21" s="1">
        <v>29.795999999999999</v>
      </c>
      <c r="F21" s="5">
        <f t="shared" si="0"/>
        <v>112926.84</v>
      </c>
      <c r="G21" s="4">
        <f t="shared" si="2"/>
        <v>1320.4360000000015</v>
      </c>
      <c r="K21">
        <v>74.433564332398205</v>
      </c>
      <c r="L21">
        <v>340.38951841700214</v>
      </c>
      <c r="M21">
        <v>188.14176961429888</v>
      </c>
      <c r="N21">
        <v>75.850009416092377</v>
      </c>
      <c r="O21">
        <v>678.81486177979161</v>
      </c>
    </row>
    <row r="22" spans="1:20" x14ac:dyDescent="0.2">
      <c r="A22">
        <v>21</v>
      </c>
      <c r="B22" s="12">
        <v>40929.958333333336</v>
      </c>
      <c r="C22" s="9">
        <v>23.750499999999999</v>
      </c>
      <c r="D22" s="5">
        <f t="shared" si="1"/>
        <v>90014.395000000004</v>
      </c>
      <c r="E22" s="1">
        <v>23.8033</v>
      </c>
      <c r="F22" s="5">
        <f t="shared" si="0"/>
        <v>90214.506999999998</v>
      </c>
      <c r="G22" s="4">
        <f t="shared" si="2"/>
        <v>-200.11199999999371</v>
      </c>
      <c r="K22">
        <v>64.256673380512908</v>
      </c>
      <c r="L22">
        <v>343.31090305740122</v>
      </c>
      <c r="M22">
        <v>163.85818908701722</v>
      </c>
      <c r="N22">
        <v>79.292889536429186</v>
      </c>
      <c r="O22">
        <v>650.71865506136055</v>
      </c>
    </row>
    <row r="23" spans="1:20" x14ac:dyDescent="0.2">
      <c r="A23">
        <v>22</v>
      </c>
      <c r="B23" s="12">
        <v>40930.958333333336</v>
      </c>
      <c r="C23" s="9">
        <v>21.852</v>
      </c>
      <c r="D23" s="5">
        <f t="shared" si="1"/>
        <v>82819.08</v>
      </c>
      <c r="E23" s="1">
        <v>20.785699999999999</v>
      </c>
      <c r="F23" s="5">
        <f t="shared" si="0"/>
        <v>78777.803</v>
      </c>
      <c r="G23" s="4">
        <f t="shared" si="2"/>
        <v>4041.2770000000019</v>
      </c>
      <c r="K23">
        <v>57.444056759088333</v>
      </c>
      <c r="L23">
        <v>340.67020382977762</v>
      </c>
      <c r="M23">
        <v>147.72265068161039</v>
      </c>
      <c r="N23">
        <v>78.453814136116392</v>
      </c>
      <c r="O23">
        <v>624.29072540659274</v>
      </c>
    </row>
    <row r="24" spans="1:20" x14ac:dyDescent="0.2">
      <c r="A24">
        <v>23</v>
      </c>
      <c r="B24" s="12">
        <v>40931.958333333336</v>
      </c>
      <c r="C24" s="9">
        <v>17.227499999999999</v>
      </c>
      <c r="D24" s="5">
        <f t="shared" si="1"/>
        <v>65292.224999999999</v>
      </c>
      <c r="E24" s="1">
        <v>19.172999999999998</v>
      </c>
      <c r="F24" s="5">
        <f t="shared" si="0"/>
        <v>72665.67</v>
      </c>
      <c r="G24" s="4">
        <f t="shared" si="2"/>
        <v>-7373.4449999999997</v>
      </c>
      <c r="K24">
        <v>45.884978387431708</v>
      </c>
      <c r="L24">
        <v>306.08766305772019</v>
      </c>
      <c r="M24">
        <v>119.05040938336387</v>
      </c>
      <c r="N24">
        <v>62.115257655650325</v>
      </c>
      <c r="O24">
        <v>533.13830848416615</v>
      </c>
    </row>
    <row r="25" spans="1:20" x14ac:dyDescent="0.2">
      <c r="A25">
        <v>24</v>
      </c>
      <c r="B25" s="12">
        <v>40932.958333333336</v>
      </c>
      <c r="C25" s="9">
        <v>15.3735</v>
      </c>
      <c r="D25" s="5">
        <f t="shared" si="1"/>
        <v>58265.565000000002</v>
      </c>
      <c r="E25" s="1">
        <v>14.9411</v>
      </c>
      <c r="F25" s="5">
        <f t="shared" si="0"/>
        <v>56626.769</v>
      </c>
      <c r="G25" s="4">
        <f t="shared" si="2"/>
        <v>1638.7960000000021</v>
      </c>
      <c r="K25">
        <v>68.273907322860111</v>
      </c>
      <c r="L25">
        <v>347.43913331566722</v>
      </c>
      <c r="M25">
        <v>178.76668870066351</v>
      </c>
      <c r="N25">
        <v>83.586642650737488</v>
      </c>
      <c r="O25">
        <v>678.06637198992837</v>
      </c>
    </row>
    <row r="26" spans="1:20" x14ac:dyDescent="0.2">
      <c r="A26">
        <v>25</v>
      </c>
      <c r="B26" s="12">
        <v>40933.958333333336</v>
      </c>
      <c r="C26" s="9">
        <v>15.866899999999999</v>
      </c>
      <c r="D26" s="5">
        <f t="shared" si="1"/>
        <v>60135.550999999999</v>
      </c>
      <c r="E26" s="1">
        <v>15.584899999999999</v>
      </c>
      <c r="F26" s="5">
        <f t="shared" si="0"/>
        <v>59066.771000000001</v>
      </c>
      <c r="G26" s="4">
        <f t="shared" si="2"/>
        <v>1068.7799999999988</v>
      </c>
      <c r="K26">
        <v>83.140131982261664</v>
      </c>
      <c r="L26">
        <v>365.04872122241352</v>
      </c>
      <c r="M26">
        <v>219.69906429442446</v>
      </c>
      <c r="N26">
        <v>93.805427786398539</v>
      </c>
      <c r="O26">
        <v>761.69334528549825</v>
      </c>
    </row>
    <row r="27" spans="1:20" x14ac:dyDescent="0.2">
      <c r="A27">
        <v>26</v>
      </c>
      <c r="B27" s="12">
        <v>40934.958333333336</v>
      </c>
      <c r="C27" s="9">
        <v>10.6044</v>
      </c>
      <c r="D27" s="5">
        <f t="shared" si="1"/>
        <v>40190.675999999999</v>
      </c>
      <c r="E27" s="1">
        <v>10.702</v>
      </c>
      <c r="F27" s="5">
        <f t="shared" si="0"/>
        <v>40560.58</v>
      </c>
      <c r="G27" s="4">
        <f t="shared" si="2"/>
        <v>-369.90400000000227</v>
      </c>
      <c r="K27">
        <v>79.948041452520968</v>
      </c>
      <c r="L27">
        <v>346.0865014655347</v>
      </c>
      <c r="M27">
        <v>213.39259120039631</v>
      </c>
      <c r="N27">
        <v>85.053241505168302</v>
      </c>
      <c r="O27">
        <v>724.48037562362026</v>
      </c>
    </row>
    <row r="28" spans="1:20" x14ac:dyDescent="0.2">
      <c r="A28">
        <v>27</v>
      </c>
      <c r="B28" s="12">
        <v>40935.958333333336</v>
      </c>
      <c r="C28" s="9">
        <v>16.0198</v>
      </c>
      <c r="D28" s="5">
        <f t="shared" si="1"/>
        <v>60715.042000000001</v>
      </c>
      <c r="E28" s="1">
        <v>12.5611</v>
      </c>
      <c r="F28" s="5">
        <f t="shared" si="0"/>
        <v>47606.569000000003</v>
      </c>
      <c r="G28" s="4">
        <f t="shared" si="2"/>
        <v>13108.472999999998</v>
      </c>
      <c r="K28">
        <v>61.127648805883091</v>
      </c>
      <c r="L28">
        <v>329.70354751477686</v>
      </c>
      <c r="M28">
        <v>164.68772574052286</v>
      </c>
      <c r="N28">
        <v>78.528488523622414</v>
      </c>
      <c r="O28">
        <v>634.04741058480522</v>
      </c>
    </row>
    <row r="29" spans="1:20" x14ac:dyDescent="0.2">
      <c r="A29">
        <v>28</v>
      </c>
      <c r="B29" s="12">
        <v>40936.958333333336</v>
      </c>
      <c r="C29" s="9">
        <v>24.5899</v>
      </c>
      <c r="D29" s="5">
        <f t="shared" si="1"/>
        <v>93195.721000000005</v>
      </c>
      <c r="E29" s="1">
        <v>17.799700000000001</v>
      </c>
      <c r="F29" s="5">
        <f t="shared" si="0"/>
        <v>67460.862999999998</v>
      </c>
      <c r="G29" s="4">
        <f t="shared" si="2"/>
        <v>25734.858000000007</v>
      </c>
      <c r="K29">
        <v>98.198807527099149</v>
      </c>
      <c r="L29">
        <v>385.38509840941282</v>
      </c>
      <c r="M29">
        <v>267.23752322888231</v>
      </c>
      <c r="N29">
        <v>108.077705379672</v>
      </c>
      <c r="O29">
        <v>858.89913454506632</v>
      </c>
    </row>
    <row r="30" spans="1:20" x14ac:dyDescent="0.2">
      <c r="A30">
        <v>29</v>
      </c>
      <c r="B30" s="12">
        <v>40937.958333333336</v>
      </c>
      <c r="C30" s="9">
        <v>28.854099999999999</v>
      </c>
      <c r="D30" s="5">
        <f t="shared" si="1"/>
        <v>109357.039</v>
      </c>
      <c r="E30" s="1">
        <v>24.3111</v>
      </c>
      <c r="F30" s="5">
        <f t="shared" si="0"/>
        <v>92139.069000000003</v>
      </c>
      <c r="G30" s="4">
        <f t="shared" si="2"/>
        <v>17217.97</v>
      </c>
      <c r="K30">
        <v>89.749219803324195</v>
      </c>
      <c r="L30">
        <v>369.71904581275749</v>
      </c>
      <c r="M30">
        <v>246.78751484242466</v>
      </c>
      <c r="N30">
        <v>100.98564907891803</v>
      </c>
      <c r="O30">
        <v>807.24142953742444</v>
      </c>
    </row>
    <row r="31" spans="1:20" x14ac:dyDescent="0.2">
      <c r="A31">
        <v>30</v>
      </c>
      <c r="B31" s="12">
        <v>40938.958333333336</v>
      </c>
      <c r="C31" s="9">
        <v>22.854099999999999</v>
      </c>
      <c r="D31" s="5">
        <f t="shared" si="1"/>
        <v>86617.039000000004</v>
      </c>
      <c r="E31" s="1">
        <v>24.0654</v>
      </c>
      <c r="F31" s="5">
        <f t="shared" si="0"/>
        <v>91207.865999999995</v>
      </c>
      <c r="G31" s="4">
        <f t="shared" si="2"/>
        <v>-4590.8269999999902</v>
      </c>
      <c r="K31">
        <v>79.513025253729808</v>
      </c>
      <c r="L31">
        <v>349.50579425482846</v>
      </c>
      <c r="M31">
        <v>221.03297909723278</v>
      </c>
      <c r="N31">
        <v>91.42894365882016</v>
      </c>
      <c r="O31">
        <v>741.48074226461119</v>
      </c>
    </row>
    <row r="32" spans="1:20" x14ac:dyDescent="0.2">
      <c r="A32">
        <v>31</v>
      </c>
      <c r="B32" s="12">
        <v>40939.958333333336</v>
      </c>
      <c r="C32" s="9">
        <v>17.338200000000001</v>
      </c>
      <c r="D32" s="5">
        <f t="shared" si="1"/>
        <v>65711.778000000006</v>
      </c>
      <c r="E32" s="1">
        <v>17.928599999999999</v>
      </c>
      <c r="F32" s="5">
        <f t="shared" si="0"/>
        <v>67949.394</v>
      </c>
      <c r="G32" s="4">
        <f t="shared" si="2"/>
        <v>-2237.6159999999945</v>
      </c>
      <c r="H32" s="4">
        <f>SUM(G2:G32)</f>
        <v>188600.25400000007</v>
      </c>
      <c r="K32">
        <v>76.965718963160441</v>
      </c>
      <c r="L32">
        <v>349.62819614754738</v>
      </c>
      <c r="M32">
        <v>216.27599780172017</v>
      </c>
      <c r="N32">
        <v>92.871920470801527</v>
      </c>
      <c r="O32">
        <v>735.7418333832295</v>
      </c>
      <c r="P32" s="4">
        <f>SUM(K2:K32)</f>
        <v>2559.3555027404773</v>
      </c>
      <c r="Q32" s="4">
        <f>SUM(L2:L32)</f>
        <v>11420.027995595943</v>
      </c>
      <c r="R32" s="4">
        <f>SUM(M2:M32)</f>
        <v>6258.8119692255405</v>
      </c>
      <c r="S32" s="4">
        <f>SUM(N2:N32)</f>
        <v>2662.4842896028986</v>
      </c>
      <c r="T32" s="4">
        <f>SUM(O2:O32)</f>
        <v>22900.679757164857</v>
      </c>
    </row>
    <row r="33" spans="1:15" x14ac:dyDescent="0.2">
      <c r="A33">
        <v>32</v>
      </c>
      <c r="B33" s="12">
        <v>40940.958333333336</v>
      </c>
      <c r="C33" s="9">
        <v>17.786300000000001</v>
      </c>
      <c r="D33" s="5">
        <f t="shared" si="1"/>
        <v>67410.077000000005</v>
      </c>
      <c r="E33" s="1">
        <v>16.247499999999999</v>
      </c>
      <c r="F33" s="5">
        <f t="shared" si="0"/>
        <v>61578.024999999994</v>
      </c>
      <c r="G33" s="4">
        <f t="shared" si="2"/>
        <v>5832.0520000000106</v>
      </c>
      <c r="K33">
        <v>70.016441489423187</v>
      </c>
      <c r="L33">
        <v>331.66443909689326</v>
      </c>
      <c r="M33">
        <v>196.89200082299598</v>
      </c>
      <c r="N33">
        <v>83.89646735639883</v>
      </c>
      <c r="O33">
        <v>682.46934876571129</v>
      </c>
    </row>
    <row r="34" spans="1:15" x14ac:dyDescent="0.2">
      <c r="A34">
        <v>33</v>
      </c>
      <c r="B34" s="12">
        <v>40941.958333333336</v>
      </c>
      <c r="C34" s="9">
        <v>25.647500000000001</v>
      </c>
      <c r="D34" s="5">
        <f t="shared" si="1"/>
        <v>97204.024999999994</v>
      </c>
      <c r="E34" s="1">
        <v>19.564800000000002</v>
      </c>
      <c r="F34" s="5">
        <f t="shared" si="0"/>
        <v>74150.592000000004</v>
      </c>
      <c r="G34" s="4">
        <f t="shared" si="2"/>
        <v>23053.43299999999</v>
      </c>
      <c r="K34">
        <v>65.115350096118291</v>
      </c>
      <c r="L34">
        <v>325.54871153641307</v>
      </c>
      <c r="M34">
        <v>185.03914639001189</v>
      </c>
      <c r="N34">
        <v>80.833512545630924</v>
      </c>
      <c r="O34">
        <v>656.53672056817413</v>
      </c>
    </row>
    <row r="35" spans="1:15" x14ac:dyDescent="0.2">
      <c r="A35">
        <v>34</v>
      </c>
      <c r="B35" s="12">
        <v>40942.958333333336</v>
      </c>
      <c r="C35" s="9">
        <v>26.554500000000001</v>
      </c>
      <c r="D35" s="5">
        <f t="shared" si="1"/>
        <v>100641.55499999999</v>
      </c>
      <c r="E35" s="1">
        <v>23.796299999999999</v>
      </c>
      <c r="F35" s="5">
        <f t="shared" si="0"/>
        <v>90187.976999999999</v>
      </c>
      <c r="G35" s="4">
        <f t="shared" si="2"/>
        <v>10453.577999999994</v>
      </c>
      <c r="K35">
        <v>61.814280359423549</v>
      </c>
      <c r="L35">
        <v>319.91478953316147</v>
      </c>
      <c r="M35">
        <v>177.68554896202252</v>
      </c>
      <c r="N35">
        <v>79.023634491784833</v>
      </c>
      <c r="O35">
        <v>638.43825334639234</v>
      </c>
    </row>
    <row r="36" spans="1:15" x14ac:dyDescent="0.2">
      <c r="A36">
        <v>35</v>
      </c>
      <c r="B36" s="12">
        <v>40943.958333333336</v>
      </c>
      <c r="C36" s="9">
        <v>24.983000000000001</v>
      </c>
      <c r="D36" s="5">
        <f t="shared" si="1"/>
        <v>94685.569999999992</v>
      </c>
      <c r="E36" s="1">
        <v>24.036000000000001</v>
      </c>
      <c r="F36" s="5">
        <f t="shared" si="0"/>
        <v>91096.44</v>
      </c>
      <c r="G36" s="4">
        <f t="shared" si="2"/>
        <v>3589.1299999999901</v>
      </c>
      <c r="K36">
        <v>69.427282496369799</v>
      </c>
      <c r="L36">
        <v>327.7502560777632</v>
      </c>
      <c r="M36">
        <v>201.85734333563138</v>
      </c>
      <c r="N36">
        <v>84.422380656600509</v>
      </c>
      <c r="O36">
        <v>683.45726256636488</v>
      </c>
    </row>
    <row r="37" spans="1:15" x14ac:dyDescent="0.2">
      <c r="A37">
        <v>36</v>
      </c>
      <c r="B37" s="12">
        <v>40944.958333333336</v>
      </c>
      <c r="C37" s="9">
        <v>24.9817</v>
      </c>
      <c r="D37" s="5">
        <f t="shared" si="1"/>
        <v>94680.642999999996</v>
      </c>
      <c r="E37" s="1">
        <v>24.944199999999999</v>
      </c>
      <c r="F37" s="5">
        <f t="shared" si="0"/>
        <v>94538.517999999996</v>
      </c>
      <c r="G37" s="4">
        <f t="shared" si="2"/>
        <v>142.125</v>
      </c>
      <c r="K37">
        <v>65.306656148221364</v>
      </c>
      <c r="L37">
        <v>318.39330008056362</v>
      </c>
      <c r="M37">
        <v>192.2595092679249</v>
      </c>
      <c r="N37">
        <v>80.530739569610915</v>
      </c>
      <c r="O37">
        <v>656.49020506632075</v>
      </c>
    </row>
    <row r="38" spans="1:15" x14ac:dyDescent="0.2">
      <c r="A38">
        <v>37</v>
      </c>
      <c r="B38" s="12">
        <v>40945.958333333336</v>
      </c>
      <c r="C38" s="9">
        <v>26.818899999999999</v>
      </c>
      <c r="D38" s="5">
        <f t="shared" si="1"/>
        <v>101643.63099999999</v>
      </c>
      <c r="E38" s="1">
        <v>25.9163</v>
      </c>
      <c r="F38" s="5">
        <f t="shared" si="0"/>
        <v>98222.777000000002</v>
      </c>
      <c r="G38" s="4">
        <f t="shared" si="2"/>
        <v>3420.8539999999921</v>
      </c>
      <c r="K38">
        <v>58.752745636242125</v>
      </c>
      <c r="L38">
        <v>318.79209249919563</v>
      </c>
      <c r="M38">
        <v>175.095437303686</v>
      </c>
      <c r="N38">
        <v>82.450520086884879</v>
      </c>
      <c r="O38">
        <v>635.09079552600872</v>
      </c>
    </row>
    <row r="39" spans="1:15" x14ac:dyDescent="0.2">
      <c r="A39">
        <v>38</v>
      </c>
      <c r="B39" s="12">
        <v>40946.958333333336</v>
      </c>
      <c r="C39" s="9">
        <v>26.385899999999999</v>
      </c>
      <c r="D39" s="5">
        <f t="shared" si="1"/>
        <v>100002.561</v>
      </c>
      <c r="E39" s="1">
        <v>24.578900000000001</v>
      </c>
      <c r="F39" s="5">
        <f t="shared" si="0"/>
        <v>93154.031000000003</v>
      </c>
      <c r="G39" s="4">
        <f t="shared" si="2"/>
        <v>6848.5299999999988</v>
      </c>
      <c r="K39">
        <v>68.555908122323743</v>
      </c>
      <c r="L39">
        <v>334.85946728754823</v>
      </c>
      <c r="M39">
        <v>206.85387520800697</v>
      </c>
      <c r="N39">
        <v>92.710998950016048</v>
      </c>
      <c r="O39">
        <v>702.98024956789493</v>
      </c>
    </row>
    <row r="40" spans="1:15" x14ac:dyDescent="0.2">
      <c r="A40">
        <v>39</v>
      </c>
      <c r="B40" s="12">
        <v>40947.958333333336</v>
      </c>
      <c r="C40" s="9">
        <v>24.257899999999999</v>
      </c>
      <c r="D40" s="5">
        <f t="shared" si="1"/>
        <v>91937.441000000006</v>
      </c>
      <c r="E40" s="1">
        <v>22.817499999999999</v>
      </c>
      <c r="F40" s="5">
        <f t="shared" si="0"/>
        <v>86478.324999999997</v>
      </c>
      <c r="G40" s="4">
        <f t="shared" si="2"/>
        <v>5459.1160000000091</v>
      </c>
      <c r="K40">
        <v>69.554872525929113</v>
      </c>
      <c r="L40">
        <v>343.75144441139952</v>
      </c>
      <c r="M40">
        <v>212.46562050147793</v>
      </c>
      <c r="N40">
        <v>99.273206504685021</v>
      </c>
      <c r="O40">
        <v>725.04514394349167</v>
      </c>
    </row>
    <row r="41" spans="1:15" x14ac:dyDescent="0.2">
      <c r="A41">
        <v>40</v>
      </c>
      <c r="B41" s="12">
        <v>40948.958333333336</v>
      </c>
      <c r="C41" s="9">
        <v>23.8218</v>
      </c>
      <c r="D41" s="5">
        <f t="shared" si="1"/>
        <v>90284.622000000003</v>
      </c>
      <c r="E41" s="1">
        <v>21.655200000000001</v>
      </c>
      <c r="F41" s="5">
        <f t="shared" si="0"/>
        <v>82073.207999999999</v>
      </c>
      <c r="G41" s="4">
        <f t="shared" si="2"/>
        <v>8211.4140000000043</v>
      </c>
      <c r="K41">
        <v>84.946124889760497</v>
      </c>
      <c r="L41">
        <v>357.95184110762142</v>
      </c>
      <c r="M41">
        <v>263.27741108312466</v>
      </c>
      <c r="N41">
        <v>107.46821008058912</v>
      </c>
      <c r="O41">
        <v>813.64358716109564</v>
      </c>
    </row>
    <row r="42" spans="1:15" x14ac:dyDescent="0.2">
      <c r="A42">
        <v>41</v>
      </c>
      <c r="B42" s="12">
        <v>40949.958333333336</v>
      </c>
      <c r="C42" s="9">
        <v>24.8705</v>
      </c>
      <c r="D42" s="5">
        <f t="shared" si="1"/>
        <v>94259.194999999992</v>
      </c>
      <c r="E42" s="1">
        <v>21.816299999999998</v>
      </c>
      <c r="F42" s="5">
        <f t="shared" si="0"/>
        <v>82683.777000000002</v>
      </c>
      <c r="G42" s="4">
        <f t="shared" si="2"/>
        <v>11575.417999999991</v>
      </c>
      <c r="K42">
        <v>84.464109418515932</v>
      </c>
      <c r="L42">
        <v>355.80872599376062</v>
      </c>
      <c r="M42">
        <v>265.32622784589438</v>
      </c>
      <c r="N42">
        <v>107.54200277150318</v>
      </c>
      <c r="O42">
        <v>813.14106602967399</v>
      </c>
    </row>
    <row r="43" spans="1:15" x14ac:dyDescent="0.2">
      <c r="A43">
        <v>42</v>
      </c>
      <c r="B43" s="12">
        <v>40950.958333333336</v>
      </c>
      <c r="C43" s="9">
        <v>24.772200000000002</v>
      </c>
      <c r="D43" s="5">
        <f t="shared" si="1"/>
        <v>93886.638000000006</v>
      </c>
      <c r="E43" s="1">
        <v>21.454000000000001</v>
      </c>
      <c r="F43" s="5">
        <f t="shared" si="0"/>
        <v>81310.66</v>
      </c>
      <c r="G43" s="4">
        <f t="shared" si="2"/>
        <v>12575.978000000003</v>
      </c>
      <c r="K43">
        <v>84.683636451003778</v>
      </c>
      <c r="L43">
        <v>353.74952200475394</v>
      </c>
      <c r="M43">
        <v>269.98843401839827</v>
      </c>
      <c r="N43">
        <v>107.79389714542663</v>
      </c>
      <c r="O43">
        <v>816.21548961958263</v>
      </c>
    </row>
    <row r="44" spans="1:15" x14ac:dyDescent="0.2">
      <c r="A44">
        <v>43</v>
      </c>
      <c r="B44" s="12">
        <v>40951.958333333336</v>
      </c>
      <c r="C44" s="9">
        <v>23.6448</v>
      </c>
      <c r="D44" s="5">
        <f t="shared" si="1"/>
        <v>89613.792000000001</v>
      </c>
      <c r="E44" s="1">
        <v>20.979600000000001</v>
      </c>
      <c r="F44" s="5">
        <f t="shared" si="0"/>
        <v>79512.683999999994</v>
      </c>
      <c r="G44" s="4">
        <f t="shared" si="2"/>
        <v>10101.108000000007</v>
      </c>
      <c r="K44" s="14">
        <v>69.343874146411551</v>
      </c>
      <c r="L44" s="14">
        <v>338.95824559444253</v>
      </c>
      <c r="M44" s="14">
        <v>223.85494468160579</v>
      </c>
      <c r="N44" s="14">
        <v>100.78951141705507</v>
      </c>
      <c r="O44" s="14">
        <v>732.94657583951494</v>
      </c>
    </row>
    <row r="45" spans="1:15" x14ac:dyDescent="0.2">
      <c r="A45">
        <v>44</v>
      </c>
      <c r="B45" s="12">
        <v>40952.958333333336</v>
      </c>
      <c r="C45" s="9">
        <v>12.5754</v>
      </c>
      <c r="D45" s="5">
        <f t="shared" si="1"/>
        <v>47660.765999999996</v>
      </c>
      <c r="E45" s="1">
        <v>19.427299999999999</v>
      </c>
      <c r="F45" s="5">
        <f t="shared" si="0"/>
        <v>73629.467000000004</v>
      </c>
      <c r="G45" s="4">
        <f t="shared" si="2"/>
        <v>-25968.701000000008</v>
      </c>
      <c r="K45">
        <v>59.284431608844862</v>
      </c>
      <c r="L45">
        <v>320.45814547999208</v>
      </c>
      <c r="M45">
        <v>194.67749524912512</v>
      </c>
      <c r="N45">
        <v>91.796791276872057</v>
      </c>
      <c r="O45">
        <v>666.21686361483398</v>
      </c>
    </row>
    <row r="46" spans="1:15" x14ac:dyDescent="0.2">
      <c r="A46">
        <v>45</v>
      </c>
      <c r="B46" s="12">
        <v>40953.958333333336</v>
      </c>
      <c r="C46" s="9">
        <v>14.0623</v>
      </c>
      <c r="D46" s="5">
        <f t="shared" si="1"/>
        <v>53296.116999999998</v>
      </c>
      <c r="E46" s="1">
        <v>19.021799999999999</v>
      </c>
      <c r="F46" s="5">
        <f t="shared" si="0"/>
        <v>72092.622000000003</v>
      </c>
      <c r="G46" s="4">
        <f t="shared" si="2"/>
        <v>-18796.505000000005</v>
      </c>
      <c r="K46">
        <v>35.127150979538833</v>
      </c>
      <c r="L46">
        <v>284.78084880101346</v>
      </c>
      <c r="M46">
        <v>117.16821775948547</v>
      </c>
      <c r="N46">
        <v>73.094086337958601</v>
      </c>
      <c r="O46">
        <v>510.17030387799639</v>
      </c>
    </row>
    <row r="47" spans="1:15" x14ac:dyDescent="0.2">
      <c r="A47">
        <v>46</v>
      </c>
      <c r="B47" s="12">
        <v>40954.958333333336</v>
      </c>
      <c r="C47" s="9">
        <v>23.5823</v>
      </c>
      <c r="D47" s="5">
        <f t="shared" si="1"/>
        <v>89376.917000000001</v>
      </c>
      <c r="E47" s="1">
        <v>20.017299999999999</v>
      </c>
      <c r="F47" s="5">
        <f t="shared" si="0"/>
        <v>75865.566999999995</v>
      </c>
      <c r="G47" s="4">
        <f t="shared" si="2"/>
        <v>13511.350000000006</v>
      </c>
      <c r="K47">
        <v>43.929199013108523</v>
      </c>
      <c r="L47">
        <v>275.15316969041885</v>
      </c>
      <c r="M47">
        <v>149.00123174134598</v>
      </c>
      <c r="N47">
        <v>68.054003456577846</v>
      </c>
      <c r="O47">
        <v>536.13760390145126</v>
      </c>
    </row>
    <row r="48" spans="1:15" x14ac:dyDescent="0.2">
      <c r="A48">
        <v>47</v>
      </c>
      <c r="B48" s="12">
        <v>40955.958333333336</v>
      </c>
      <c r="C48" s="9">
        <v>24.5383</v>
      </c>
      <c r="D48" s="5">
        <f t="shared" si="1"/>
        <v>93000.156999999992</v>
      </c>
      <c r="E48" s="1">
        <v>20.746400000000001</v>
      </c>
      <c r="F48" s="5">
        <f t="shared" si="0"/>
        <v>78628.856</v>
      </c>
      <c r="G48" s="4">
        <f t="shared" si="2"/>
        <v>14371.300999999992</v>
      </c>
      <c r="K48">
        <v>54.778960628813927</v>
      </c>
      <c r="L48">
        <v>298.15588698836592</v>
      </c>
      <c r="M48">
        <v>188.94511394460272</v>
      </c>
      <c r="N48">
        <v>82.513217671077967</v>
      </c>
      <c r="O48">
        <v>624.39317923286058</v>
      </c>
    </row>
    <row r="49" spans="1:20" x14ac:dyDescent="0.2">
      <c r="A49">
        <v>48</v>
      </c>
      <c r="B49" s="12">
        <v>40956.958333333336</v>
      </c>
      <c r="C49" s="9">
        <v>26.117799999999999</v>
      </c>
      <c r="D49" s="5">
        <f t="shared" si="1"/>
        <v>98986.462</v>
      </c>
      <c r="E49" s="1">
        <v>21.674499999999998</v>
      </c>
      <c r="F49" s="5">
        <f t="shared" si="0"/>
        <v>82146.354999999996</v>
      </c>
      <c r="G49" s="4">
        <f t="shared" si="2"/>
        <v>16840.107000000004</v>
      </c>
      <c r="K49">
        <v>54.866097004565781</v>
      </c>
      <c r="L49">
        <v>306.97399880678239</v>
      </c>
      <c r="M49">
        <v>192.51215089649043</v>
      </c>
      <c r="N49">
        <v>89.029943176837619</v>
      </c>
      <c r="O49">
        <v>643.38218988467622</v>
      </c>
    </row>
    <row r="50" spans="1:20" x14ac:dyDescent="0.2">
      <c r="A50">
        <v>49</v>
      </c>
      <c r="B50" s="12">
        <v>40957.958333333336</v>
      </c>
      <c r="C50" s="9">
        <v>25.908999999999999</v>
      </c>
      <c r="D50" s="5">
        <f t="shared" si="1"/>
        <v>98195.11</v>
      </c>
      <c r="E50" s="1">
        <v>22.280200000000001</v>
      </c>
      <c r="F50" s="5">
        <f t="shared" si="0"/>
        <v>84441.957999999999</v>
      </c>
      <c r="G50" s="4">
        <f t="shared" si="2"/>
        <v>13753.152000000002</v>
      </c>
      <c r="K50">
        <v>52.212878506873771</v>
      </c>
      <c r="L50">
        <v>299.72952206839244</v>
      </c>
      <c r="M50">
        <v>186.53745146995411</v>
      </c>
      <c r="N50">
        <v>86.086634296026944</v>
      </c>
      <c r="O50">
        <v>624.56648634124736</v>
      </c>
    </row>
    <row r="51" spans="1:20" x14ac:dyDescent="0.2">
      <c r="A51">
        <v>50</v>
      </c>
      <c r="B51" s="12">
        <v>40958.958333333336</v>
      </c>
      <c r="C51" s="9">
        <v>26.104199999999999</v>
      </c>
      <c r="D51" s="5">
        <f t="shared" si="1"/>
        <v>98934.918000000005</v>
      </c>
      <c r="E51" s="1">
        <v>22.4072</v>
      </c>
      <c r="F51" s="5">
        <f t="shared" si="0"/>
        <v>84923.288</v>
      </c>
      <c r="G51" s="4">
        <f t="shared" si="2"/>
        <v>14011.630000000005</v>
      </c>
      <c r="K51">
        <v>47.570295551084243</v>
      </c>
      <c r="L51">
        <v>289.27390260596968</v>
      </c>
      <c r="M51">
        <v>173.21551475026581</v>
      </c>
      <c r="N51">
        <v>81.494112465942266</v>
      </c>
      <c r="O51">
        <v>591.55382537326204</v>
      </c>
    </row>
    <row r="52" spans="1:20" x14ac:dyDescent="0.2">
      <c r="A52">
        <v>51</v>
      </c>
      <c r="B52" s="12">
        <v>40959.958333333336</v>
      </c>
      <c r="C52" s="9">
        <v>20.9055</v>
      </c>
      <c r="D52" s="5">
        <f t="shared" si="1"/>
        <v>79231.845000000001</v>
      </c>
      <c r="E52" s="1">
        <v>20.254999999999999</v>
      </c>
      <c r="F52" s="5">
        <f t="shared" si="0"/>
        <v>76766.45</v>
      </c>
      <c r="G52" s="4">
        <f t="shared" si="2"/>
        <v>2465.3950000000041</v>
      </c>
      <c r="K52">
        <v>50.402314421607905</v>
      </c>
      <c r="L52">
        <v>297.71028914707824</v>
      </c>
      <c r="M52">
        <v>186.9411824558623</v>
      </c>
      <c r="N52">
        <v>87.728165909961632</v>
      </c>
      <c r="O52">
        <v>622.78195193451006</v>
      </c>
    </row>
    <row r="53" spans="1:20" x14ac:dyDescent="0.2">
      <c r="A53">
        <v>52</v>
      </c>
      <c r="B53" s="12">
        <v>40960.958333333336</v>
      </c>
      <c r="C53" s="9">
        <v>19.738900000000001</v>
      </c>
      <c r="D53" s="5">
        <f t="shared" si="1"/>
        <v>74810.430999999997</v>
      </c>
      <c r="E53" s="1">
        <v>17.613299999999999</v>
      </c>
      <c r="F53" s="5">
        <f t="shared" si="0"/>
        <v>66754.407000000007</v>
      </c>
      <c r="G53" s="4">
        <f t="shared" si="2"/>
        <v>8056.0239999999903</v>
      </c>
      <c r="K53">
        <v>57.176454577571931</v>
      </c>
      <c r="L53">
        <v>301.0660975953781</v>
      </c>
      <c r="M53">
        <v>216.41551519135209</v>
      </c>
      <c r="N53">
        <v>90.920348425698563</v>
      </c>
      <c r="O53">
        <v>665.57841579000058</v>
      </c>
    </row>
    <row r="54" spans="1:20" x14ac:dyDescent="0.2">
      <c r="A54">
        <v>53</v>
      </c>
      <c r="B54" s="12">
        <v>40961.958333333336</v>
      </c>
      <c r="C54" s="9">
        <v>19.467199999999998</v>
      </c>
      <c r="D54" s="5">
        <f t="shared" si="1"/>
        <v>73780.687999999995</v>
      </c>
      <c r="E54" s="1">
        <v>16.3154</v>
      </c>
      <c r="F54" s="5">
        <f t="shared" si="0"/>
        <v>61835.366000000002</v>
      </c>
      <c r="G54" s="4">
        <f t="shared" si="2"/>
        <v>11945.321999999993</v>
      </c>
      <c r="K54">
        <v>58.018234152432555</v>
      </c>
      <c r="L54">
        <v>304.29548469091122</v>
      </c>
      <c r="M54">
        <v>224.26336819053398</v>
      </c>
      <c r="N54">
        <v>94.43546510776504</v>
      </c>
      <c r="O54">
        <v>681.0125521416428</v>
      </c>
    </row>
    <row r="55" spans="1:20" x14ac:dyDescent="0.2">
      <c r="A55">
        <v>54</v>
      </c>
      <c r="B55" s="12">
        <v>40962.958333333336</v>
      </c>
      <c r="C55" s="9">
        <v>16.521799999999999</v>
      </c>
      <c r="D55" s="5">
        <f t="shared" si="1"/>
        <v>62617.621999999996</v>
      </c>
      <c r="E55" s="1">
        <v>14.5517</v>
      </c>
      <c r="F55" s="5">
        <f t="shared" si="0"/>
        <v>55150.942999999999</v>
      </c>
      <c r="G55" s="4">
        <f t="shared" si="2"/>
        <v>7466.6789999999964</v>
      </c>
      <c r="K55">
        <v>60.278503500982268</v>
      </c>
      <c r="L55">
        <v>312.51353972307828</v>
      </c>
      <c r="M55">
        <v>237.99091578134619</v>
      </c>
      <c r="N55">
        <v>100.91657615922776</v>
      </c>
      <c r="O55">
        <v>711.69953516463443</v>
      </c>
    </row>
    <row r="56" spans="1:20" x14ac:dyDescent="0.2">
      <c r="A56">
        <v>55</v>
      </c>
      <c r="B56" s="12">
        <v>40963.958333333336</v>
      </c>
      <c r="C56" s="9">
        <v>16.207699999999999</v>
      </c>
      <c r="D56" s="5">
        <f t="shared" si="1"/>
        <v>61427.182999999997</v>
      </c>
      <c r="E56" s="1">
        <v>13.7806</v>
      </c>
      <c r="F56" s="5">
        <f t="shared" si="0"/>
        <v>52228.474000000002</v>
      </c>
      <c r="G56" s="4">
        <f t="shared" si="2"/>
        <v>9198.7089999999953</v>
      </c>
      <c r="K56">
        <v>65.583504298547041</v>
      </c>
      <c r="L56">
        <v>326.57073734382669</v>
      </c>
      <c r="M56">
        <v>264.59691388810489</v>
      </c>
      <c r="N56">
        <v>110.88163098757879</v>
      </c>
      <c r="O56">
        <v>767.6327865180574</v>
      </c>
    </row>
    <row r="57" spans="1:20" x14ac:dyDescent="0.2">
      <c r="A57">
        <v>56</v>
      </c>
      <c r="B57" s="12">
        <v>40964.958333333336</v>
      </c>
      <c r="C57" s="9">
        <v>26.767900000000001</v>
      </c>
      <c r="D57" s="5">
        <f t="shared" si="1"/>
        <v>101450.341</v>
      </c>
      <c r="E57" s="1">
        <v>17.6402</v>
      </c>
      <c r="F57" s="5">
        <f t="shared" si="0"/>
        <v>66856.357999999993</v>
      </c>
      <c r="G57" s="4">
        <f t="shared" si="2"/>
        <v>34593.983000000007</v>
      </c>
      <c r="K57">
        <v>61.314992222834256</v>
      </c>
      <c r="L57">
        <v>315.90188115484864</v>
      </c>
      <c r="M57">
        <v>253.32358022011039</v>
      </c>
      <c r="N57">
        <v>105.89263481980264</v>
      </c>
      <c r="O57">
        <v>736.43308841759585</v>
      </c>
    </row>
    <row r="58" spans="1:20" x14ac:dyDescent="0.2">
      <c r="A58">
        <v>57</v>
      </c>
      <c r="B58" s="12">
        <v>40965.958333333336</v>
      </c>
      <c r="C58" s="9">
        <v>30.610399999999998</v>
      </c>
      <c r="D58" s="5">
        <f t="shared" si="1"/>
        <v>116013.416</v>
      </c>
      <c r="E58" s="1">
        <v>23.9313</v>
      </c>
      <c r="F58" s="5">
        <f t="shared" si="0"/>
        <v>90699.626999999993</v>
      </c>
      <c r="G58" s="4">
        <f t="shared" si="2"/>
        <v>25313.789000000004</v>
      </c>
      <c r="K58">
        <v>56.825778924325157</v>
      </c>
      <c r="L58">
        <v>309.34358794850937</v>
      </c>
      <c r="M58">
        <v>240.64313971008221</v>
      </c>
      <c r="N58">
        <v>103.38001777085766</v>
      </c>
      <c r="O58">
        <v>710.19252435377439</v>
      </c>
    </row>
    <row r="59" spans="1:20" x14ac:dyDescent="0.2">
      <c r="A59">
        <v>58</v>
      </c>
      <c r="B59" s="12">
        <v>40966.958333333336</v>
      </c>
      <c r="C59" s="9">
        <v>30.922000000000001</v>
      </c>
      <c r="D59" s="5">
        <f t="shared" si="1"/>
        <v>117194.38</v>
      </c>
      <c r="E59" s="1">
        <v>25.409800000000001</v>
      </c>
      <c r="F59" s="5">
        <f t="shared" si="0"/>
        <v>96303.141999999993</v>
      </c>
      <c r="G59" s="4">
        <f t="shared" si="2"/>
        <v>20891.238000000012</v>
      </c>
      <c r="K59">
        <v>54.924964918541285</v>
      </c>
      <c r="L59">
        <v>310.54425052328185</v>
      </c>
      <c r="M59">
        <v>238.13111386714385</v>
      </c>
      <c r="N59">
        <v>105.66227064811179</v>
      </c>
      <c r="O59">
        <v>709.26259995707869</v>
      </c>
    </row>
    <row r="60" spans="1:20" x14ac:dyDescent="0.2">
      <c r="A60">
        <v>59</v>
      </c>
      <c r="B60" s="12">
        <v>40967.958333333336</v>
      </c>
      <c r="C60" s="9">
        <v>29.319800000000001</v>
      </c>
      <c r="D60" s="5">
        <f t="shared" si="1"/>
        <v>111122.042</v>
      </c>
      <c r="E60" s="1">
        <v>24.110499999999998</v>
      </c>
      <c r="F60" s="5">
        <f t="shared" si="0"/>
        <v>91378.794999999998</v>
      </c>
      <c r="G60" s="4">
        <f t="shared" si="2"/>
        <v>19743.247000000003</v>
      </c>
      <c r="K60">
        <v>30.597400006607618</v>
      </c>
      <c r="L60">
        <v>258.59325566497586</v>
      </c>
      <c r="M60">
        <v>136.35522946960762</v>
      </c>
      <c r="N60">
        <v>74.934570310696444</v>
      </c>
      <c r="O60">
        <v>500.48045545188756</v>
      </c>
    </row>
    <row r="61" spans="1:20" x14ac:dyDescent="0.2">
      <c r="A61">
        <v>60</v>
      </c>
      <c r="B61" s="12">
        <v>40968.958333333336</v>
      </c>
      <c r="C61" s="9">
        <v>29.07</v>
      </c>
      <c r="D61" s="5">
        <f t="shared" si="1"/>
        <v>110175.3</v>
      </c>
      <c r="E61" s="1">
        <v>23.944500000000001</v>
      </c>
      <c r="F61" s="5">
        <f t="shared" si="0"/>
        <v>90749.654999999999</v>
      </c>
      <c r="G61" s="4">
        <f t="shared" si="2"/>
        <v>19425.645000000004</v>
      </c>
      <c r="H61" s="4">
        <f>SUM(G33:G61)</f>
        <v>288085.10100000002</v>
      </c>
      <c r="K61">
        <v>37.416793158603205</v>
      </c>
      <c r="L61">
        <v>261.09745254091337</v>
      </c>
      <c r="M61">
        <v>171.62555871953592</v>
      </c>
      <c r="N61">
        <v>77.712102793134349</v>
      </c>
      <c r="O61">
        <v>547.8519072121868</v>
      </c>
      <c r="P61" s="15">
        <f>SUM(K33:K61)</f>
        <v>1732.2892352546255</v>
      </c>
      <c r="Q61" s="15">
        <f t="shared" ref="Q61:T61" si="3">SUM(L33:L61)</f>
        <v>9099.3048859972514</v>
      </c>
      <c r="R61" s="15">
        <f t="shared" si="3"/>
        <v>5942.9391927257284</v>
      </c>
      <c r="S61" s="15">
        <f t="shared" si="3"/>
        <v>2631.2676531903135</v>
      </c>
      <c r="T61" s="15">
        <f t="shared" si="3"/>
        <v>19405.800967167921</v>
      </c>
    </row>
    <row r="62" spans="1:20" x14ac:dyDescent="0.2">
      <c r="A62">
        <v>61</v>
      </c>
      <c r="B62" s="12">
        <v>40969.958333333336</v>
      </c>
      <c r="C62" s="9">
        <v>36.388100000000001</v>
      </c>
      <c r="D62" s="5">
        <f t="shared" si="1"/>
        <v>137910.899</v>
      </c>
      <c r="E62" s="1">
        <v>27.319700000000001</v>
      </c>
      <c r="F62" s="5">
        <f t="shared" si="0"/>
        <v>103541.663</v>
      </c>
      <c r="G62" s="4">
        <f t="shared" si="2"/>
        <v>34369.236000000004</v>
      </c>
      <c r="K62">
        <v>37.816147148217638</v>
      </c>
      <c r="L62">
        <v>266.95254222551728</v>
      </c>
      <c r="M62">
        <v>186.34935098051193</v>
      </c>
      <c r="N62">
        <v>84.22294832916252</v>
      </c>
      <c r="O62">
        <v>575.34098868340936</v>
      </c>
    </row>
    <row r="63" spans="1:20" x14ac:dyDescent="0.2">
      <c r="A63">
        <v>62</v>
      </c>
      <c r="B63" s="12">
        <v>40970.958333333336</v>
      </c>
      <c r="C63" s="9">
        <v>34.046500000000002</v>
      </c>
      <c r="D63" s="5">
        <f t="shared" si="1"/>
        <v>129036.235</v>
      </c>
      <c r="E63" s="1">
        <v>30.107099999999999</v>
      </c>
      <c r="F63" s="5">
        <f t="shared" si="0"/>
        <v>114105.909</v>
      </c>
      <c r="G63" s="4">
        <f t="shared" si="2"/>
        <v>14930.326000000001</v>
      </c>
      <c r="K63">
        <v>37.88587358781227</v>
      </c>
      <c r="L63">
        <v>289.38614816968857</v>
      </c>
      <c r="M63">
        <v>181.04220184531258</v>
      </c>
      <c r="N63">
        <v>91.197639115957202</v>
      </c>
      <c r="O63">
        <v>599.51186271877054</v>
      </c>
    </row>
    <row r="64" spans="1:20" x14ac:dyDescent="0.2">
      <c r="A64">
        <v>63</v>
      </c>
      <c r="B64" s="12">
        <v>40971.958333333336</v>
      </c>
      <c r="C64" s="9">
        <v>32.201799999999999</v>
      </c>
      <c r="D64" s="5">
        <f t="shared" si="1"/>
        <v>122044.822</v>
      </c>
      <c r="E64" s="1">
        <v>28.022600000000001</v>
      </c>
      <c r="F64" s="5">
        <f t="shared" si="0"/>
        <v>106205.65399999999</v>
      </c>
      <c r="G64" s="4">
        <f t="shared" si="2"/>
        <v>15839.168000000005</v>
      </c>
      <c r="K64">
        <v>43.527255829837614</v>
      </c>
      <c r="L64">
        <v>309.56121917830427</v>
      </c>
      <c r="M64">
        <v>199.12316407663579</v>
      </c>
      <c r="N64">
        <v>89.748904648050484</v>
      </c>
      <c r="O64">
        <v>641.96054373282811</v>
      </c>
    </row>
    <row r="65" spans="1:15" x14ac:dyDescent="0.2">
      <c r="A65">
        <v>64</v>
      </c>
      <c r="B65" s="12">
        <v>40972.958333333336</v>
      </c>
      <c r="C65" s="9">
        <v>32.586300000000001</v>
      </c>
      <c r="D65" s="5">
        <f t="shared" si="1"/>
        <v>123502.077</v>
      </c>
      <c r="E65" s="1">
        <v>27.859300000000001</v>
      </c>
      <c r="F65" s="5">
        <f t="shared" si="0"/>
        <v>105586.747</v>
      </c>
      <c r="G65" s="4">
        <f t="shared" si="2"/>
        <v>17915.330000000002</v>
      </c>
      <c r="K65">
        <v>60.77443913859598</v>
      </c>
      <c r="L65">
        <v>371.6662935727976</v>
      </c>
      <c r="M65">
        <v>267.73369565600024</v>
      </c>
      <c r="N65">
        <v>112.1619937572742</v>
      </c>
      <c r="O65">
        <v>812.33642212466805</v>
      </c>
    </row>
    <row r="66" spans="1:15" x14ac:dyDescent="0.2">
      <c r="A66">
        <v>65</v>
      </c>
      <c r="B66" s="12">
        <v>40973.958333333336</v>
      </c>
      <c r="C66" s="9">
        <v>35.860500000000002</v>
      </c>
      <c r="D66" s="5">
        <f t="shared" si="1"/>
        <v>135911.29500000001</v>
      </c>
      <c r="E66" s="1">
        <v>29.284099999999999</v>
      </c>
      <c r="F66" s="5">
        <f t="shared" ref="F66:F129" si="4">(E66*1000000)*0.00379</f>
        <v>110986.739</v>
      </c>
      <c r="G66" s="4">
        <f t="shared" si="2"/>
        <v>24924.556000000011</v>
      </c>
      <c r="K66">
        <v>62.265158109819133</v>
      </c>
      <c r="L66">
        <v>398.96318226049834</v>
      </c>
      <c r="M66">
        <v>265.1355526357388</v>
      </c>
      <c r="N66">
        <v>115.47387213642219</v>
      </c>
      <c r="O66">
        <v>841.83776514247847</v>
      </c>
    </row>
    <row r="67" spans="1:15" x14ac:dyDescent="0.2">
      <c r="A67">
        <v>66</v>
      </c>
      <c r="B67" s="12">
        <v>40974.958333333336</v>
      </c>
      <c r="C67" s="9">
        <v>35.326500000000003</v>
      </c>
      <c r="D67" s="5">
        <f t="shared" ref="D67:D130" si="5">(C67*1000000)*0.00379</f>
        <v>133887.435</v>
      </c>
      <c r="E67" s="1">
        <v>29.435400000000001</v>
      </c>
      <c r="F67" s="5">
        <f t="shared" si="4"/>
        <v>111560.166</v>
      </c>
      <c r="G67" s="4">
        <f t="shared" ref="G67:G130" si="6">D67-F67</f>
        <v>22327.269</v>
      </c>
      <c r="K67">
        <v>76.162056296554496</v>
      </c>
      <c r="L67">
        <v>453.91452917024225</v>
      </c>
      <c r="M67">
        <v>313.81309211098272</v>
      </c>
      <c r="N67">
        <v>130.80109133445549</v>
      </c>
      <c r="O67">
        <v>974.69076891223483</v>
      </c>
    </row>
    <row r="68" spans="1:15" x14ac:dyDescent="0.2">
      <c r="A68">
        <v>67</v>
      </c>
      <c r="B68" s="12">
        <v>40975.958333333336</v>
      </c>
      <c r="C68" s="9">
        <v>34.720999999999997</v>
      </c>
      <c r="D68" s="5">
        <f t="shared" si="5"/>
        <v>131592.59</v>
      </c>
      <c r="E68" s="1">
        <v>29.996099999999998</v>
      </c>
      <c r="F68" s="5">
        <f t="shared" si="4"/>
        <v>113685.219</v>
      </c>
      <c r="G68" s="4">
        <f t="shared" si="6"/>
        <v>17907.370999999999</v>
      </c>
      <c r="K68">
        <v>42.375124434125993</v>
      </c>
      <c r="L68">
        <v>392.16938770385815</v>
      </c>
      <c r="M68">
        <v>169.88480288013474</v>
      </c>
      <c r="N68">
        <v>90.602973559768188</v>
      </c>
      <c r="O68">
        <v>695.03228857788713</v>
      </c>
    </row>
    <row r="69" spans="1:15" x14ac:dyDescent="0.2">
      <c r="A69">
        <v>68</v>
      </c>
      <c r="B69" s="12">
        <v>40976.958333333336</v>
      </c>
      <c r="C69" s="9">
        <v>35.403500000000001</v>
      </c>
      <c r="D69" s="5">
        <f t="shared" si="5"/>
        <v>134179.26499999998</v>
      </c>
      <c r="E69" s="1">
        <v>30.624500000000001</v>
      </c>
      <c r="F69" s="5">
        <f t="shared" si="4"/>
        <v>116066.855</v>
      </c>
      <c r="G69" s="4">
        <f t="shared" si="6"/>
        <v>18112.409999999989</v>
      </c>
      <c r="K69">
        <v>58.304568955681141</v>
      </c>
      <c r="L69">
        <v>435.89638218700179</v>
      </c>
      <c r="M69">
        <v>226.38141763073543</v>
      </c>
      <c r="N69">
        <v>100.79593436642108</v>
      </c>
      <c r="O69">
        <v>821.37830313983943</v>
      </c>
    </row>
    <row r="70" spans="1:15" x14ac:dyDescent="0.2">
      <c r="A70">
        <v>69</v>
      </c>
      <c r="B70" s="12">
        <v>40977.958333333336</v>
      </c>
      <c r="C70" s="9">
        <v>32.0396</v>
      </c>
      <c r="D70" s="5">
        <f t="shared" si="5"/>
        <v>121430.084</v>
      </c>
      <c r="E70" s="1">
        <v>28.574400000000001</v>
      </c>
      <c r="F70" s="5">
        <f t="shared" si="4"/>
        <v>108296.976</v>
      </c>
      <c r="G70" s="4">
        <f t="shared" si="6"/>
        <v>13133.108000000007</v>
      </c>
      <c r="K70">
        <v>69.603504257700678</v>
      </c>
      <c r="L70">
        <v>495.45983408090774</v>
      </c>
      <c r="M70">
        <v>263.26324493238201</v>
      </c>
      <c r="N70">
        <v>118.39807853287654</v>
      </c>
      <c r="O70">
        <v>946.72466180386698</v>
      </c>
    </row>
    <row r="71" spans="1:15" x14ac:dyDescent="0.2">
      <c r="A71">
        <v>70</v>
      </c>
      <c r="B71" s="12">
        <v>40978.958333333336</v>
      </c>
      <c r="C71" s="9">
        <v>31.614799999999999</v>
      </c>
      <c r="D71" s="5">
        <f t="shared" si="5"/>
        <v>119820.092</v>
      </c>
      <c r="E71" s="1">
        <v>26.4499</v>
      </c>
      <c r="F71" s="5">
        <f t="shared" si="4"/>
        <v>100245.121</v>
      </c>
      <c r="G71" s="4">
        <f t="shared" si="6"/>
        <v>19574.971000000005</v>
      </c>
      <c r="K71">
        <v>74.396767133593514</v>
      </c>
      <c r="L71">
        <v>534.39062788949752</v>
      </c>
      <c r="M71">
        <v>274.73024696813701</v>
      </c>
      <c r="N71">
        <v>126.06984953983981</v>
      </c>
      <c r="O71">
        <v>1009.5874915310677</v>
      </c>
    </row>
    <row r="72" spans="1:15" x14ac:dyDescent="0.2">
      <c r="A72">
        <v>71</v>
      </c>
      <c r="B72" s="12">
        <v>40979.958333333336</v>
      </c>
      <c r="C72" s="9">
        <v>40.1524</v>
      </c>
      <c r="D72" s="5">
        <f t="shared" si="5"/>
        <v>152177.59599999999</v>
      </c>
      <c r="E72" s="1">
        <v>31.404599999999999</v>
      </c>
      <c r="F72" s="5">
        <f t="shared" si="4"/>
        <v>119023.43399999999</v>
      </c>
      <c r="G72" s="4">
        <f t="shared" si="6"/>
        <v>33154.161999999997</v>
      </c>
      <c r="K72" s="14">
        <v>77.768535820469211</v>
      </c>
      <c r="L72" s="14">
        <v>552.29719163068216</v>
      </c>
      <c r="M72" s="14">
        <v>279.76450218750676</v>
      </c>
      <c r="N72" s="14">
        <v>124.5239380575083</v>
      </c>
      <c r="O72" s="14">
        <v>1034.3541676961663</v>
      </c>
    </row>
    <row r="73" spans="1:15" x14ac:dyDescent="0.2">
      <c r="A73">
        <v>72</v>
      </c>
      <c r="B73" s="12">
        <v>40980.958333333336</v>
      </c>
      <c r="C73" s="9">
        <v>32.879300000000001</v>
      </c>
      <c r="D73" s="5">
        <f t="shared" si="5"/>
        <v>124612.54700000001</v>
      </c>
      <c r="E73" s="1">
        <v>31.322299999999998</v>
      </c>
      <c r="F73" s="5">
        <f t="shared" si="4"/>
        <v>118711.51699999999</v>
      </c>
      <c r="G73" s="4">
        <f t="shared" si="6"/>
        <v>5901.0300000000134</v>
      </c>
      <c r="K73">
        <v>91.473170265504734</v>
      </c>
      <c r="L73">
        <v>607.40430837122619</v>
      </c>
      <c r="M73">
        <v>321.94560616545516</v>
      </c>
      <c r="N73">
        <v>137.77261952034334</v>
      </c>
      <c r="O73">
        <v>1158.5957043225294</v>
      </c>
    </row>
    <row r="74" spans="1:15" x14ac:dyDescent="0.2">
      <c r="A74">
        <v>73</v>
      </c>
      <c r="B74" s="12">
        <v>40981.958333333336</v>
      </c>
      <c r="C74" s="9">
        <v>21.452200000000001</v>
      </c>
      <c r="D74" s="5">
        <f t="shared" si="5"/>
        <v>81303.838000000003</v>
      </c>
      <c r="E74" s="1">
        <v>21.505700000000001</v>
      </c>
      <c r="F74" s="5">
        <f t="shared" si="4"/>
        <v>81506.603000000003</v>
      </c>
      <c r="G74" s="4">
        <f t="shared" si="6"/>
        <v>-202.76499999999942</v>
      </c>
      <c r="K74">
        <v>101.94978031361282</v>
      </c>
      <c r="L74">
        <v>652.8646889075618</v>
      </c>
      <c r="M74">
        <v>351.32070866192669</v>
      </c>
      <c r="N74">
        <v>146.97186668866109</v>
      </c>
      <c r="O74">
        <v>1253.1070445717623</v>
      </c>
    </row>
    <row r="75" spans="1:15" x14ac:dyDescent="0.2">
      <c r="A75">
        <v>74</v>
      </c>
      <c r="B75" s="12">
        <v>40982.958333333336</v>
      </c>
      <c r="C75" s="9">
        <v>30.579599999999999</v>
      </c>
      <c r="D75" s="5">
        <f t="shared" si="5"/>
        <v>115896.68399999999</v>
      </c>
      <c r="E75" s="1">
        <v>21.732600000000001</v>
      </c>
      <c r="F75" s="5">
        <f t="shared" si="4"/>
        <v>82366.554000000004</v>
      </c>
      <c r="G75" s="4">
        <f t="shared" si="6"/>
        <v>33530.12999999999</v>
      </c>
      <c r="K75">
        <v>103.83489964541029</v>
      </c>
      <c r="L75">
        <v>676.85431323124953</v>
      </c>
      <c r="M75">
        <v>350.60687061939518</v>
      </c>
      <c r="N75">
        <v>147.6982515146936</v>
      </c>
      <c r="O75">
        <v>1278.9943350107485</v>
      </c>
    </row>
    <row r="76" spans="1:15" x14ac:dyDescent="0.2">
      <c r="A76">
        <v>75</v>
      </c>
      <c r="B76" s="12">
        <v>40983.958333333336</v>
      </c>
      <c r="C76" s="9">
        <v>34.844700000000003</v>
      </c>
      <c r="D76" s="5">
        <f t="shared" si="5"/>
        <v>132061.413</v>
      </c>
      <c r="E76" s="1">
        <v>27.6907</v>
      </c>
      <c r="F76" s="5">
        <f t="shared" si="4"/>
        <v>104947.753</v>
      </c>
      <c r="G76" s="4">
        <f t="shared" si="6"/>
        <v>27113.660000000003</v>
      </c>
      <c r="K76">
        <v>112.69382177529974</v>
      </c>
      <c r="L76">
        <v>718.77763118938606</v>
      </c>
      <c r="M76">
        <v>373.1966641490115</v>
      </c>
      <c r="N76">
        <v>155.23587102604245</v>
      </c>
      <c r="O76">
        <v>1359.9039881397398</v>
      </c>
    </row>
    <row r="77" spans="1:15" x14ac:dyDescent="0.2">
      <c r="A77">
        <v>76</v>
      </c>
      <c r="B77" s="12">
        <v>40984.958333333336</v>
      </c>
      <c r="C77" s="9">
        <v>36.048099999999998</v>
      </c>
      <c r="D77" s="5">
        <f t="shared" si="5"/>
        <v>136622.299</v>
      </c>
      <c r="E77" s="1">
        <v>29.192799999999998</v>
      </c>
      <c r="F77" s="5">
        <f t="shared" si="4"/>
        <v>110640.712</v>
      </c>
      <c r="G77" s="4">
        <f t="shared" si="6"/>
        <v>25981.587</v>
      </c>
      <c r="K77">
        <v>122.0705878653994</v>
      </c>
      <c r="L77">
        <v>765.66852264965689</v>
      </c>
      <c r="M77">
        <v>396.9708193592511</v>
      </c>
      <c r="N77">
        <v>164.41632698838117</v>
      </c>
      <c r="O77">
        <v>1449.1262568626885</v>
      </c>
    </row>
    <row r="78" spans="1:15" x14ac:dyDescent="0.2">
      <c r="A78">
        <v>77</v>
      </c>
      <c r="B78" s="12">
        <v>40985.958333333336</v>
      </c>
      <c r="C78" s="9">
        <v>34.995399999999997</v>
      </c>
      <c r="D78" s="5">
        <f t="shared" si="5"/>
        <v>132632.56599999999</v>
      </c>
      <c r="E78" s="1">
        <v>28.861699999999999</v>
      </c>
      <c r="F78" s="5">
        <f t="shared" si="4"/>
        <v>109385.84299999999</v>
      </c>
      <c r="G78" s="4">
        <f t="shared" si="6"/>
        <v>23246.722999999998</v>
      </c>
      <c r="K78">
        <v>105.02560373657502</v>
      </c>
      <c r="L78">
        <v>750.03244554930075</v>
      </c>
      <c r="M78">
        <v>336.13477307856687</v>
      </c>
      <c r="N78">
        <v>152.97080144337497</v>
      </c>
      <c r="O78">
        <v>1344.1636238078177</v>
      </c>
    </row>
    <row r="79" spans="1:15" x14ac:dyDescent="0.2">
      <c r="A79">
        <v>78</v>
      </c>
      <c r="B79" s="12">
        <v>40986.958333333336</v>
      </c>
      <c r="C79" s="9">
        <v>35.645200000000003</v>
      </c>
      <c r="D79" s="5">
        <f t="shared" si="5"/>
        <v>135095.30799999999</v>
      </c>
      <c r="E79" s="1">
        <v>30.216999999999999</v>
      </c>
      <c r="F79" s="5">
        <f t="shared" si="4"/>
        <v>114522.43</v>
      </c>
      <c r="G79" s="4">
        <f t="shared" si="6"/>
        <v>20572.877999999997</v>
      </c>
      <c r="K79">
        <v>33.234725139684727</v>
      </c>
      <c r="L79">
        <v>560.94472983980495</v>
      </c>
      <c r="M79">
        <v>104.62193389793552</v>
      </c>
      <c r="N79">
        <v>80.037979086589658</v>
      </c>
      <c r="O79">
        <v>778.83936796401485</v>
      </c>
    </row>
    <row r="80" spans="1:15" x14ac:dyDescent="0.2">
      <c r="A80">
        <v>79</v>
      </c>
      <c r="B80" s="12">
        <v>40987.958333333336</v>
      </c>
      <c r="C80" s="9">
        <v>37.3643</v>
      </c>
      <c r="D80" s="5">
        <f t="shared" si="5"/>
        <v>141610.69699999999</v>
      </c>
      <c r="E80" s="1">
        <v>31.6065</v>
      </c>
      <c r="F80" s="5">
        <f t="shared" si="4"/>
        <v>119788.63499999999</v>
      </c>
      <c r="G80" s="4">
        <f t="shared" si="6"/>
        <v>21822.061999999991</v>
      </c>
      <c r="K80">
        <v>53.171607592541065</v>
      </c>
      <c r="L80">
        <v>615.08340113087763</v>
      </c>
      <c r="M80">
        <v>164.44328963900409</v>
      </c>
      <c r="N80">
        <v>90.521286663549546</v>
      </c>
      <c r="O80">
        <v>923.21958502597226</v>
      </c>
    </row>
    <row r="81" spans="1:20" x14ac:dyDescent="0.2">
      <c r="A81">
        <v>80</v>
      </c>
      <c r="B81" s="12">
        <v>40988.958333333336</v>
      </c>
      <c r="C81" s="9">
        <v>36.558599999999998</v>
      </c>
      <c r="D81" s="5">
        <f t="shared" si="5"/>
        <v>138557.09400000001</v>
      </c>
      <c r="E81" s="1">
        <v>31.7151</v>
      </c>
      <c r="F81" s="5">
        <f t="shared" si="4"/>
        <v>120200.22899999999</v>
      </c>
      <c r="G81" s="4">
        <f t="shared" si="6"/>
        <v>18356.86500000002</v>
      </c>
      <c r="K81">
        <v>78.071317422790742</v>
      </c>
      <c r="L81">
        <v>705.67045132930821</v>
      </c>
      <c r="M81">
        <v>237.73875003303149</v>
      </c>
      <c r="N81">
        <v>114.6584130635156</v>
      </c>
      <c r="O81">
        <v>1136.1389318486461</v>
      </c>
    </row>
    <row r="82" spans="1:20" x14ac:dyDescent="0.2">
      <c r="A82">
        <v>81</v>
      </c>
      <c r="B82" s="12">
        <v>40989.958333333336</v>
      </c>
      <c r="C82" s="9">
        <v>34.295699999999997</v>
      </c>
      <c r="D82" s="5">
        <f t="shared" si="5"/>
        <v>129980.70299999999</v>
      </c>
      <c r="E82" s="1">
        <v>29.487300000000001</v>
      </c>
      <c r="F82" s="5">
        <f t="shared" si="4"/>
        <v>111756.867</v>
      </c>
      <c r="G82" s="4">
        <f t="shared" si="6"/>
        <v>18223.835999999996</v>
      </c>
      <c r="K82">
        <v>104.13726307846544</v>
      </c>
      <c r="L82">
        <v>806.78639971913742</v>
      </c>
      <c r="M82">
        <v>312.56202987886422</v>
      </c>
      <c r="N82">
        <v>142.18977320095951</v>
      </c>
      <c r="O82">
        <v>1365.6754658774266</v>
      </c>
    </row>
    <row r="83" spans="1:20" x14ac:dyDescent="0.2">
      <c r="A83">
        <v>82</v>
      </c>
      <c r="B83" s="12">
        <v>40990.958333333336</v>
      </c>
      <c r="C83" s="9">
        <v>38.738799999999998</v>
      </c>
      <c r="D83" s="5">
        <f t="shared" si="5"/>
        <v>146820.052</v>
      </c>
      <c r="E83" s="1">
        <v>31.1553</v>
      </c>
      <c r="F83" s="5">
        <f t="shared" si="4"/>
        <v>118078.587</v>
      </c>
      <c r="G83" s="4">
        <f t="shared" si="6"/>
        <v>28741.464999999997</v>
      </c>
      <c r="K83">
        <v>138.34696124316162</v>
      </c>
      <c r="L83">
        <v>925.11562763586437</v>
      </c>
      <c r="M83">
        <v>409.58581202579091</v>
      </c>
      <c r="N83">
        <v>174.39928617595285</v>
      </c>
      <c r="O83">
        <v>1647.4476870807698</v>
      </c>
    </row>
    <row r="84" spans="1:20" x14ac:dyDescent="0.2">
      <c r="A84">
        <v>83</v>
      </c>
      <c r="B84" s="12">
        <v>40991.958333333336</v>
      </c>
      <c r="C84" s="9">
        <v>37.287199999999999</v>
      </c>
      <c r="D84" s="5">
        <f t="shared" si="5"/>
        <v>141318.48800000001</v>
      </c>
      <c r="E84" s="1">
        <v>31.073699999999999</v>
      </c>
      <c r="F84" s="5">
        <f t="shared" si="4"/>
        <v>117769.323</v>
      </c>
      <c r="G84" s="4">
        <f t="shared" si="6"/>
        <v>23549.165000000008</v>
      </c>
      <c r="K84">
        <v>160.83477458574694</v>
      </c>
      <c r="L84">
        <v>1008.2526149829743</v>
      </c>
      <c r="M84">
        <v>470.12694365346812</v>
      </c>
      <c r="N84">
        <v>194.48154581772286</v>
      </c>
      <c r="O84">
        <v>1833.6958790399121</v>
      </c>
    </row>
    <row r="85" spans="1:20" x14ac:dyDescent="0.2">
      <c r="A85">
        <v>84</v>
      </c>
      <c r="B85" s="12">
        <v>40992.958333333336</v>
      </c>
      <c r="C85" s="9">
        <v>38.752400000000002</v>
      </c>
      <c r="D85" s="5">
        <f t="shared" si="5"/>
        <v>146871.59599999999</v>
      </c>
      <c r="E85" s="1">
        <v>32.492800000000003</v>
      </c>
      <c r="F85" s="5">
        <f t="shared" si="4"/>
        <v>123147.71200000001</v>
      </c>
      <c r="G85" s="4">
        <f t="shared" si="6"/>
        <v>23723.883999999976</v>
      </c>
      <c r="K85">
        <v>162.86921775483592</v>
      </c>
      <c r="L85">
        <v>1034.4121112184193</v>
      </c>
      <c r="M85">
        <v>470.16725996809174</v>
      </c>
      <c r="N85">
        <v>196.82403783906344</v>
      </c>
      <c r="O85">
        <v>1864.2726267804105</v>
      </c>
    </row>
    <row r="86" spans="1:20" x14ac:dyDescent="0.2">
      <c r="A86">
        <v>85</v>
      </c>
      <c r="B86" s="12">
        <v>40993.958333333336</v>
      </c>
      <c r="C86" s="9">
        <v>38.8904</v>
      </c>
      <c r="D86" s="5">
        <f t="shared" si="5"/>
        <v>147394.61600000001</v>
      </c>
      <c r="E86" s="1">
        <v>33.1755</v>
      </c>
      <c r="F86" s="5">
        <f t="shared" si="4"/>
        <v>125735.145</v>
      </c>
      <c r="G86" s="4">
        <f t="shared" si="6"/>
        <v>21659.471000000005</v>
      </c>
      <c r="K86">
        <v>150.99068727251134</v>
      </c>
      <c r="L86">
        <v>1025.0161809219335</v>
      </c>
      <c r="M86">
        <v>430.57974641664896</v>
      </c>
      <c r="N86">
        <v>188.31716009736056</v>
      </c>
      <c r="O86">
        <v>1794.9037747084544</v>
      </c>
    </row>
    <row r="87" spans="1:20" x14ac:dyDescent="0.2">
      <c r="A87">
        <v>86</v>
      </c>
      <c r="B87" s="12">
        <v>40994.958333333336</v>
      </c>
      <c r="C87" s="9">
        <v>43.3369</v>
      </c>
      <c r="D87" s="5">
        <f t="shared" si="5"/>
        <v>164246.851</v>
      </c>
      <c r="E87" s="1">
        <v>34.934100000000001</v>
      </c>
      <c r="F87" s="5">
        <f t="shared" si="4"/>
        <v>132400.239</v>
      </c>
      <c r="G87" s="4">
        <f t="shared" si="6"/>
        <v>31846.611999999994</v>
      </c>
      <c r="K87">
        <v>137.74814003941967</v>
      </c>
      <c r="L87">
        <v>1007.9015490580531</v>
      </c>
      <c r="M87">
        <v>388.12811620826739</v>
      </c>
      <c r="N87">
        <v>174.64992990858019</v>
      </c>
      <c r="O87">
        <v>1708.4277352143201</v>
      </c>
    </row>
    <row r="88" spans="1:20" x14ac:dyDescent="0.2">
      <c r="A88">
        <v>87</v>
      </c>
      <c r="B88" s="12">
        <v>40995.958333333336</v>
      </c>
      <c r="C88" s="9">
        <v>43.777500000000003</v>
      </c>
      <c r="D88" s="5">
        <f t="shared" si="5"/>
        <v>165916.72500000001</v>
      </c>
      <c r="E88" s="1">
        <v>36.906199999999998</v>
      </c>
      <c r="F88" s="5">
        <f t="shared" si="4"/>
        <v>139874.49799999999</v>
      </c>
      <c r="G88" s="4">
        <f t="shared" si="6"/>
        <v>26042.227000000014</v>
      </c>
      <c r="K88">
        <v>158.66677002882054</v>
      </c>
      <c r="L88">
        <v>1079.5054183042287</v>
      </c>
      <c r="M88">
        <v>441.65826445470776</v>
      </c>
      <c r="N88">
        <v>190.18612001314662</v>
      </c>
      <c r="O88">
        <v>1870.0165728009035</v>
      </c>
    </row>
    <row r="89" spans="1:20" x14ac:dyDescent="0.2">
      <c r="A89">
        <v>88</v>
      </c>
      <c r="B89" s="12">
        <v>40996.958333333336</v>
      </c>
      <c r="C89" s="9">
        <v>35.6768</v>
      </c>
      <c r="D89" s="5">
        <f t="shared" si="5"/>
        <v>135215.07199999999</v>
      </c>
      <c r="E89" s="1">
        <v>32.707099999999997</v>
      </c>
      <c r="F89" s="5">
        <f t="shared" si="4"/>
        <v>123959.90899999999</v>
      </c>
      <c r="G89" s="4">
        <f t="shared" si="6"/>
        <v>11255.163</v>
      </c>
      <c r="K89">
        <v>175.79147537790098</v>
      </c>
      <c r="L89">
        <v>1143.4468550922861</v>
      </c>
      <c r="M89">
        <v>483.9778427016783</v>
      </c>
      <c r="N89">
        <v>203.18271521183749</v>
      </c>
      <c r="O89">
        <v>2006.3988883837028</v>
      </c>
    </row>
    <row r="90" spans="1:20" x14ac:dyDescent="0.2">
      <c r="A90">
        <v>89</v>
      </c>
      <c r="B90" s="12">
        <v>40997.958333333336</v>
      </c>
      <c r="C90" s="9">
        <v>34.239600000000003</v>
      </c>
      <c r="D90" s="5">
        <f t="shared" si="5"/>
        <v>129768.084</v>
      </c>
      <c r="E90" s="1">
        <v>28.588799999999999</v>
      </c>
      <c r="F90" s="5">
        <f t="shared" si="4"/>
        <v>108351.552</v>
      </c>
      <c r="G90" s="4">
        <f t="shared" si="6"/>
        <v>21416.532000000007</v>
      </c>
      <c r="K90">
        <v>193.85148815586527</v>
      </c>
      <c r="L90">
        <v>1212.4071284844629</v>
      </c>
      <c r="M90">
        <v>528.309962861999</v>
      </c>
      <c r="N90">
        <v>217.53270942798019</v>
      </c>
      <c r="O90">
        <v>2152.1012889303074</v>
      </c>
    </row>
    <row r="91" spans="1:20" x14ac:dyDescent="0.2">
      <c r="A91">
        <v>90</v>
      </c>
      <c r="B91" s="12">
        <v>40998.958333333336</v>
      </c>
      <c r="C91" s="9">
        <v>34.373899999999999</v>
      </c>
      <c r="D91" s="5">
        <f t="shared" si="5"/>
        <v>130277.08100000001</v>
      </c>
      <c r="E91" s="1">
        <v>27.2089</v>
      </c>
      <c r="F91" s="5">
        <f t="shared" si="4"/>
        <v>103121.731</v>
      </c>
      <c r="G91" s="4">
        <f t="shared" si="6"/>
        <v>27155.350000000006</v>
      </c>
      <c r="K91">
        <v>207.89340602022099</v>
      </c>
      <c r="L91">
        <v>1268.8189474021333</v>
      </c>
      <c r="M91">
        <v>560.681727219506</v>
      </c>
      <c r="N91">
        <v>227.86757457120686</v>
      </c>
      <c r="O91">
        <v>2265.2616552130671</v>
      </c>
    </row>
    <row r="92" spans="1:20" x14ac:dyDescent="0.2">
      <c r="A92">
        <v>91</v>
      </c>
      <c r="B92" s="12">
        <v>40999.958333333336</v>
      </c>
      <c r="C92" s="9">
        <v>37.732399999999998</v>
      </c>
      <c r="D92" s="5">
        <f t="shared" si="5"/>
        <v>143005.796</v>
      </c>
      <c r="E92" s="1">
        <v>28.784199999999998</v>
      </c>
      <c r="F92" s="5">
        <f t="shared" si="4"/>
        <v>109092.118</v>
      </c>
      <c r="G92" s="4">
        <f t="shared" si="6"/>
        <v>33913.678</v>
      </c>
      <c r="H92" s="4">
        <f>SUM(G62:G92)</f>
        <v>676037.45999999985</v>
      </c>
      <c r="K92">
        <v>235.94887579241939</v>
      </c>
      <c r="L92">
        <v>1361.7546707882163</v>
      </c>
      <c r="M92">
        <v>630.12688808641019</v>
      </c>
      <c r="N92">
        <v>248.52312850599009</v>
      </c>
      <c r="O92">
        <v>2476.3535631730356</v>
      </c>
      <c r="P92" s="15">
        <f>SUM(K62:K92)</f>
        <v>3269.4840038185939</v>
      </c>
      <c r="Q92" s="4">
        <f>SUM(L62:L92)</f>
        <v>22427.375333875079</v>
      </c>
      <c r="R92" s="4">
        <f>SUM(M62:M92)</f>
        <v>10390.105280983089</v>
      </c>
      <c r="S92" s="4">
        <f>SUM(N62:N92)</f>
        <v>4532.4346201426879</v>
      </c>
      <c r="T92" s="4">
        <f>SUM(O62:O92)</f>
        <v>40619.399238819446</v>
      </c>
    </row>
    <row r="93" spans="1:20" x14ac:dyDescent="0.2">
      <c r="A93">
        <v>92</v>
      </c>
      <c r="B93" s="12">
        <v>41000.958333333336</v>
      </c>
      <c r="C93" s="9">
        <v>36.245199999999997</v>
      </c>
      <c r="D93" s="5">
        <f t="shared" si="5"/>
        <v>137369.30799999999</v>
      </c>
      <c r="E93" s="1">
        <v>30.991199999999999</v>
      </c>
      <c r="F93" s="5">
        <f t="shared" si="4"/>
        <v>117456.648</v>
      </c>
      <c r="G93" s="4">
        <f t="shared" si="6"/>
        <v>19912.659999999989</v>
      </c>
      <c r="K93">
        <v>173.90202092383399</v>
      </c>
      <c r="L93">
        <v>1208.3487311204221</v>
      </c>
      <c r="M93">
        <v>463.48437035524893</v>
      </c>
      <c r="N93">
        <v>201.78230763267334</v>
      </c>
      <c r="O93">
        <v>2047.5174300321785</v>
      </c>
    </row>
    <row r="94" spans="1:20" x14ac:dyDescent="0.2">
      <c r="A94">
        <v>93</v>
      </c>
      <c r="B94" s="12">
        <v>41001.958333333336</v>
      </c>
      <c r="C94" s="9">
        <v>35.969099999999997</v>
      </c>
      <c r="D94" s="5">
        <f t="shared" si="5"/>
        <v>136322.889</v>
      </c>
      <c r="E94" s="1">
        <v>32.104799999999997</v>
      </c>
      <c r="F94" s="5">
        <f t="shared" si="4"/>
        <v>121677.19199999998</v>
      </c>
      <c r="G94" s="4">
        <f t="shared" si="6"/>
        <v>14645.697000000015</v>
      </c>
      <c r="K94">
        <v>157.1691891575264</v>
      </c>
      <c r="L94">
        <v>1173.6005666281087</v>
      </c>
      <c r="M94">
        <v>415.70731929274132</v>
      </c>
      <c r="N94">
        <v>187.82384353883219</v>
      </c>
      <c r="O94">
        <v>1934.3009186172085</v>
      </c>
    </row>
    <row r="95" spans="1:20" x14ac:dyDescent="0.2">
      <c r="A95">
        <v>94</v>
      </c>
      <c r="B95" s="12">
        <v>41002.958333333336</v>
      </c>
      <c r="C95" s="9">
        <v>47.221299999999999</v>
      </c>
      <c r="D95" s="5">
        <f t="shared" si="5"/>
        <v>178968.72699999998</v>
      </c>
      <c r="E95" s="1">
        <v>39.704799999999999</v>
      </c>
      <c r="F95" s="5">
        <f t="shared" si="4"/>
        <v>150481.19200000001</v>
      </c>
      <c r="G95" s="4">
        <f t="shared" si="6"/>
        <v>28487.534999999974</v>
      </c>
      <c r="K95">
        <v>178.65824217050042</v>
      </c>
      <c r="L95">
        <v>1248.3615688031584</v>
      </c>
      <c r="M95">
        <v>468.03719154776587</v>
      </c>
      <c r="N95">
        <v>203.56019754484154</v>
      </c>
      <c r="O95">
        <v>2098.6172000662664</v>
      </c>
    </row>
    <row r="96" spans="1:20" x14ac:dyDescent="0.2">
      <c r="A96">
        <v>95</v>
      </c>
      <c r="B96" s="12">
        <v>41003.958333333336</v>
      </c>
      <c r="C96" s="9">
        <v>44.275799999999997</v>
      </c>
      <c r="D96" s="5">
        <f t="shared" si="5"/>
        <v>167805.28200000001</v>
      </c>
      <c r="E96" s="1">
        <v>37.380600000000001</v>
      </c>
      <c r="F96" s="5">
        <f t="shared" si="4"/>
        <v>141672.47399999999</v>
      </c>
      <c r="G96" s="4">
        <f t="shared" si="6"/>
        <v>26132.808000000019</v>
      </c>
      <c r="K96">
        <v>196.5721321956062</v>
      </c>
      <c r="L96">
        <v>1312.2890420905298</v>
      </c>
      <c r="M96">
        <v>510.37187939557657</v>
      </c>
      <c r="N96">
        <v>216.37881341947732</v>
      </c>
      <c r="O96">
        <v>2235.61186710119</v>
      </c>
    </row>
    <row r="97" spans="1:15" x14ac:dyDescent="0.2">
      <c r="A97">
        <v>96</v>
      </c>
      <c r="B97" s="12">
        <v>41004.958333333336</v>
      </c>
      <c r="C97" s="9">
        <v>43.377099999999999</v>
      </c>
      <c r="D97" s="5">
        <f t="shared" si="5"/>
        <v>164399.209</v>
      </c>
      <c r="E97" s="1">
        <v>36.160400000000003</v>
      </c>
      <c r="F97" s="5">
        <f t="shared" si="4"/>
        <v>137047.916</v>
      </c>
      <c r="G97" s="4">
        <f t="shared" si="6"/>
        <v>27351.293000000005</v>
      </c>
      <c r="K97">
        <v>209.22996898458777</v>
      </c>
      <c r="L97">
        <v>1369.5165484547611</v>
      </c>
      <c r="M97">
        <v>538.59312231232775</v>
      </c>
      <c r="N97">
        <v>227.37871462384982</v>
      </c>
      <c r="O97">
        <v>2344.7183543755259</v>
      </c>
    </row>
    <row r="98" spans="1:15" x14ac:dyDescent="0.2">
      <c r="A98">
        <v>97</v>
      </c>
      <c r="B98" s="12">
        <v>41005.958333333336</v>
      </c>
      <c r="C98" s="9">
        <v>40.6922</v>
      </c>
      <c r="D98" s="5">
        <f t="shared" si="5"/>
        <v>154223.43799999999</v>
      </c>
      <c r="E98" s="1">
        <v>35.295699999999997</v>
      </c>
      <c r="F98" s="5">
        <f t="shared" si="4"/>
        <v>133770.70300000001</v>
      </c>
      <c r="G98" s="4">
        <f t="shared" si="6"/>
        <v>20452.734999999986</v>
      </c>
      <c r="K98">
        <v>217.06293219305269</v>
      </c>
      <c r="L98">
        <v>1410.1179676163665</v>
      </c>
      <c r="M98">
        <v>554.49311128199292</v>
      </c>
      <c r="N98">
        <v>232.06743278849859</v>
      </c>
      <c r="O98">
        <v>2413.741443879911</v>
      </c>
    </row>
    <row r="99" spans="1:15" x14ac:dyDescent="0.2">
      <c r="A99">
        <v>98</v>
      </c>
      <c r="B99" s="12">
        <v>41006.958333333336</v>
      </c>
      <c r="C99" s="9">
        <v>31.091799999999999</v>
      </c>
      <c r="D99" s="5">
        <f t="shared" si="5"/>
        <v>117837.92200000001</v>
      </c>
      <c r="E99" s="1">
        <v>27.5945</v>
      </c>
      <c r="F99" s="5">
        <f t="shared" si="4"/>
        <v>104583.155</v>
      </c>
      <c r="G99" s="4">
        <f t="shared" si="6"/>
        <v>13254.767000000007</v>
      </c>
      <c r="K99">
        <v>231.98249150209301</v>
      </c>
      <c r="L99">
        <v>1460.3676385541521</v>
      </c>
      <c r="M99">
        <v>587.22132922140372</v>
      </c>
      <c r="N99">
        <v>239.87088945088055</v>
      </c>
      <c r="O99">
        <v>2519.4423487285294</v>
      </c>
    </row>
    <row r="100" spans="1:15" x14ac:dyDescent="0.2">
      <c r="A100">
        <v>99</v>
      </c>
      <c r="B100" s="12">
        <v>41007.958333333336</v>
      </c>
      <c r="C100" s="9">
        <v>33.131799999999998</v>
      </c>
      <c r="D100" s="5">
        <f t="shared" si="5"/>
        <v>125569.522</v>
      </c>
      <c r="E100" s="1">
        <v>26.626100000000001</v>
      </c>
      <c r="F100" s="5">
        <f t="shared" si="4"/>
        <v>100912.91899999999</v>
      </c>
      <c r="G100" s="4">
        <f t="shared" si="6"/>
        <v>24656.603000000003</v>
      </c>
      <c r="K100" s="14">
        <v>244.66780730329316</v>
      </c>
      <c r="L100" s="14">
        <v>1524.114839137284</v>
      </c>
      <c r="M100" s="14">
        <v>614.76504352803431</v>
      </c>
      <c r="N100" s="14">
        <v>253.25325425993589</v>
      </c>
      <c r="O100" s="14">
        <v>2636.8009442285475</v>
      </c>
    </row>
    <row r="101" spans="1:15" x14ac:dyDescent="0.2">
      <c r="A101">
        <v>100</v>
      </c>
      <c r="B101" s="12">
        <v>41008.958333333336</v>
      </c>
      <c r="C101" s="9">
        <v>31.241700000000002</v>
      </c>
      <c r="D101" s="5">
        <f t="shared" si="5"/>
        <v>118406.04300000001</v>
      </c>
      <c r="E101" s="1">
        <v>28.133299999999998</v>
      </c>
      <c r="F101" s="5">
        <f t="shared" si="4"/>
        <v>106625.20699999999</v>
      </c>
      <c r="G101" s="4">
        <f t="shared" si="6"/>
        <v>11780.83600000001</v>
      </c>
      <c r="K101" s="14">
        <v>288.88548020543493</v>
      </c>
      <c r="L101" s="14">
        <v>1659.6092484480553</v>
      </c>
      <c r="M101" s="14">
        <v>720.41859554998223</v>
      </c>
      <c r="N101" s="14">
        <v>283.04602945358101</v>
      </c>
      <c r="O101" s="14">
        <v>2951.9593536570533</v>
      </c>
    </row>
    <row r="102" spans="1:15" x14ac:dyDescent="0.2">
      <c r="A102">
        <v>101</v>
      </c>
      <c r="B102" s="12">
        <v>41009.958333333336</v>
      </c>
      <c r="C102" s="9">
        <v>35.947099999999999</v>
      </c>
      <c r="D102" s="5">
        <f t="shared" si="5"/>
        <v>136239.50899999999</v>
      </c>
      <c r="E102" s="1">
        <v>23.341999999999999</v>
      </c>
      <c r="F102" s="5">
        <f t="shared" si="4"/>
        <v>88466.18</v>
      </c>
      <c r="G102" s="4">
        <f t="shared" si="6"/>
        <v>47773.328999999998</v>
      </c>
      <c r="K102">
        <v>291.24923441085548</v>
      </c>
      <c r="L102">
        <v>1686.3995410714665</v>
      </c>
      <c r="M102">
        <v>721.09261959964533</v>
      </c>
      <c r="N102">
        <v>285.17889505618336</v>
      </c>
      <c r="O102">
        <v>2983.9202901381504</v>
      </c>
    </row>
    <row r="103" spans="1:15" x14ac:dyDescent="0.2">
      <c r="A103">
        <v>102</v>
      </c>
      <c r="B103" s="12">
        <v>41010.958333333336</v>
      </c>
      <c r="C103" s="9">
        <v>34.386899999999997</v>
      </c>
      <c r="D103" s="5">
        <f t="shared" si="5"/>
        <v>130326.351</v>
      </c>
      <c r="E103" s="1">
        <v>32.227899999999998</v>
      </c>
      <c r="F103" s="5">
        <f t="shared" si="4"/>
        <v>122143.74099999999</v>
      </c>
      <c r="G103" s="4">
        <f t="shared" si="6"/>
        <v>8182.6100000000006</v>
      </c>
      <c r="K103">
        <v>211.80058492230918</v>
      </c>
      <c r="L103">
        <v>1496.160158061037</v>
      </c>
      <c r="M103">
        <v>520.95130584033495</v>
      </c>
      <c r="N103">
        <v>230.82215637195375</v>
      </c>
      <c r="O103">
        <v>2459.7342051956352</v>
      </c>
    </row>
    <row r="104" spans="1:15" x14ac:dyDescent="0.2">
      <c r="A104">
        <v>103</v>
      </c>
      <c r="B104" s="12">
        <v>41011.958333333336</v>
      </c>
      <c r="C104" s="9">
        <v>22.504799999999999</v>
      </c>
      <c r="D104" s="5">
        <f t="shared" si="5"/>
        <v>85293.191999999995</v>
      </c>
      <c r="E104" s="1">
        <v>20.4514</v>
      </c>
      <c r="F104" s="5">
        <f t="shared" si="4"/>
        <v>77510.805999999997</v>
      </c>
      <c r="G104" s="4">
        <f t="shared" si="6"/>
        <v>7782.3859999999986</v>
      </c>
      <c r="K104">
        <v>207.37041114236661</v>
      </c>
      <c r="L104">
        <v>1500.8402988123978</v>
      </c>
      <c r="M104">
        <v>506.10420680755425</v>
      </c>
      <c r="N104">
        <v>224.79204737975192</v>
      </c>
      <c r="O104">
        <v>2439.1069641420709</v>
      </c>
    </row>
    <row r="105" spans="1:15" x14ac:dyDescent="0.2">
      <c r="A105">
        <v>104</v>
      </c>
      <c r="B105" s="12">
        <v>41012.958333333336</v>
      </c>
      <c r="C105" s="9">
        <v>29.119800000000001</v>
      </c>
      <c r="D105" s="5">
        <f t="shared" si="5"/>
        <v>110364.042</v>
      </c>
      <c r="E105" s="1">
        <v>17.5626</v>
      </c>
      <c r="F105" s="5">
        <f t="shared" si="4"/>
        <v>66562.254000000001</v>
      </c>
      <c r="G105" s="4">
        <f t="shared" si="6"/>
        <v>43801.788</v>
      </c>
      <c r="K105">
        <v>233.99120693764911</v>
      </c>
      <c r="L105">
        <v>1591.7620758815933</v>
      </c>
      <c r="M105">
        <v>567.22242455935395</v>
      </c>
      <c r="N105">
        <v>243.88722219160118</v>
      </c>
      <c r="O105">
        <v>2636.8629295701976</v>
      </c>
    </row>
    <row r="106" spans="1:15" x14ac:dyDescent="0.2">
      <c r="A106">
        <v>105</v>
      </c>
      <c r="B106" s="12">
        <v>41013.958333333336</v>
      </c>
      <c r="C106" s="9">
        <v>30.9941</v>
      </c>
      <c r="D106" s="5">
        <f t="shared" si="5"/>
        <v>117467.639</v>
      </c>
      <c r="E106" s="1">
        <v>25.8108</v>
      </c>
      <c r="F106" s="5">
        <f t="shared" si="4"/>
        <v>97822.932000000001</v>
      </c>
      <c r="G106" s="4">
        <f t="shared" si="6"/>
        <v>19644.706999999995</v>
      </c>
      <c r="K106">
        <v>119.13366256879058</v>
      </c>
      <c r="L106">
        <v>1302.4341026234674</v>
      </c>
      <c r="M106">
        <v>286.91348599824261</v>
      </c>
      <c r="N106">
        <v>166.14939590302615</v>
      </c>
      <c r="O106">
        <v>1874.6306470935267</v>
      </c>
    </row>
    <row r="107" spans="1:15" x14ac:dyDescent="0.2">
      <c r="A107">
        <v>106</v>
      </c>
      <c r="B107" s="12">
        <v>41014.958333333336</v>
      </c>
      <c r="C107" s="9">
        <v>30.7439</v>
      </c>
      <c r="D107" s="5">
        <f t="shared" si="5"/>
        <v>116519.38099999999</v>
      </c>
      <c r="E107" s="1">
        <v>26.098700000000001</v>
      </c>
      <c r="F107" s="5">
        <f t="shared" si="4"/>
        <v>98914.073000000004</v>
      </c>
      <c r="G107" s="4">
        <f t="shared" si="6"/>
        <v>17605.30799999999</v>
      </c>
      <c r="K107">
        <v>201.15681661799621</v>
      </c>
      <c r="L107">
        <v>1535.4329837053451</v>
      </c>
      <c r="M107">
        <v>481.09640863453819</v>
      </c>
      <c r="N107">
        <v>218.7913806691142</v>
      </c>
      <c r="O107">
        <v>2436.4775896269934</v>
      </c>
    </row>
    <row r="108" spans="1:15" x14ac:dyDescent="0.2">
      <c r="A108">
        <v>107</v>
      </c>
      <c r="B108" s="12">
        <v>41015.958333333336</v>
      </c>
      <c r="C108" s="9">
        <v>27.0045</v>
      </c>
      <c r="D108" s="5">
        <f t="shared" si="5"/>
        <v>102347.05499999999</v>
      </c>
      <c r="E108" s="1">
        <v>24.814599999999999</v>
      </c>
      <c r="F108" s="5">
        <f t="shared" si="4"/>
        <v>94047.334000000003</v>
      </c>
      <c r="G108" s="4">
        <f t="shared" si="6"/>
        <v>8299.7209999999905</v>
      </c>
      <c r="K108">
        <v>263.77523878331289</v>
      </c>
      <c r="L108">
        <v>1726.0833611082619</v>
      </c>
      <c r="M108">
        <v>626.96250355317545</v>
      </c>
      <c r="N108">
        <v>262.65059854608569</v>
      </c>
      <c r="O108">
        <v>2879.4717019908362</v>
      </c>
    </row>
    <row r="109" spans="1:15" x14ac:dyDescent="0.2">
      <c r="A109">
        <v>108</v>
      </c>
      <c r="B109" s="12">
        <v>41016.958333333336</v>
      </c>
      <c r="C109" s="9">
        <v>34.253700000000002</v>
      </c>
      <c r="D109" s="5">
        <f t="shared" si="5"/>
        <v>129821.523</v>
      </c>
      <c r="E109" s="1">
        <v>25.734100000000002</v>
      </c>
      <c r="F109" s="5">
        <f t="shared" si="4"/>
        <v>97532.239000000001</v>
      </c>
      <c r="G109" s="4">
        <f t="shared" si="6"/>
        <v>32289.284</v>
      </c>
      <c r="K109">
        <v>312.45786381360335</v>
      </c>
      <c r="L109">
        <v>1878.6843752763177</v>
      </c>
      <c r="M109">
        <v>738.29793003794362</v>
      </c>
      <c r="N109">
        <v>296.32333424809883</v>
      </c>
      <c r="O109">
        <v>3225.7635033759634</v>
      </c>
    </row>
    <row r="110" spans="1:15" x14ac:dyDescent="0.2">
      <c r="A110">
        <v>109</v>
      </c>
      <c r="B110" s="12">
        <v>41017.958333333336</v>
      </c>
      <c r="C110" s="9">
        <v>31.446100000000001</v>
      </c>
      <c r="D110" s="5">
        <f t="shared" si="5"/>
        <v>119180.719</v>
      </c>
      <c r="E110" s="1">
        <v>27.0564</v>
      </c>
      <c r="F110" s="5">
        <f t="shared" si="4"/>
        <v>102543.75599999999</v>
      </c>
      <c r="G110" s="4">
        <f t="shared" si="6"/>
        <v>16636.963000000003</v>
      </c>
      <c r="K110">
        <v>338.59146727403908</v>
      </c>
      <c r="L110">
        <v>1968.6353800506133</v>
      </c>
      <c r="M110">
        <v>795.32926364903938</v>
      </c>
      <c r="N110">
        <v>313.99300253360366</v>
      </c>
      <c r="O110">
        <v>3416.5491135072953</v>
      </c>
    </row>
    <row r="111" spans="1:15" x14ac:dyDescent="0.2">
      <c r="A111">
        <v>110</v>
      </c>
      <c r="B111" s="12">
        <v>41018.958333333336</v>
      </c>
      <c r="C111" s="9">
        <v>29.891100000000002</v>
      </c>
      <c r="D111" s="5">
        <f t="shared" si="5"/>
        <v>113287.269</v>
      </c>
      <c r="E111" s="1">
        <v>24.215399999999999</v>
      </c>
      <c r="F111" s="5">
        <f t="shared" si="4"/>
        <v>91776.365999999995</v>
      </c>
      <c r="G111" s="4">
        <f t="shared" si="6"/>
        <v>21510.903000000006</v>
      </c>
      <c r="K111">
        <v>366.75456087861539</v>
      </c>
      <c r="L111">
        <v>2064.2639265085113</v>
      </c>
      <c r="M111">
        <v>856.8193123368543</v>
      </c>
      <c r="N111">
        <v>333.08900937480882</v>
      </c>
      <c r="O111">
        <v>3620.9268090987898</v>
      </c>
    </row>
    <row r="112" spans="1:15" x14ac:dyDescent="0.2">
      <c r="A112">
        <v>111</v>
      </c>
      <c r="B112" s="12">
        <v>41019.958333333336</v>
      </c>
      <c r="C112" s="9">
        <v>30.7578</v>
      </c>
      <c r="D112" s="5">
        <f t="shared" si="5"/>
        <v>116572.06200000001</v>
      </c>
      <c r="E112" s="1">
        <v>23.792200000000001</v>
      </c>
      <c r="F112" s="5">
        <f t="shared" si="4"/>
        <v>90172.437999999995</v>
      </c>
      <c r="G112" s="4">
        <f t="shared" si="6"/>
        <v>26399.624000000011</v>
      </c>
      <c r="K112">
        <v>401.26229016208038</v>
      </c>
      <c r="L112">
        <v>2176.528813161714</v>
      </c>
      <c r="M112">
        <v>932.16462334641267</v>
      </c>
      <c r="N112">
        <v>355.56954547699172</v>
      </c>
      <c r="O112">
        <v>3865.5252721471984</v>
      </c>
    </row>
    <row r="113" spans="1:20" x14ac:dyDescent="0.2">
      <c r="A113">
        <v>112</v>
      </c>
      <c r="B113" s="12">
        <v>41020.958333333336</v>
      </c>
      <c r="C113" s="9">
        <v>30.658999999999999</v>
      </c>
      <c r="D113" s="5">
        <f t="shared" si="5"/>
        <v>116197.61</v>
      </c>
      <c r="E113" s="1">
        <v>23.486999999999998</v>
      </c>
      <c r="F113" s="5">
        <f t="shared" si="4"/>
        <v>89015.73</v>
      </c>
      <c r="G113" s="4">
        <f t="shared" si="6"/>
        <v>27181.880000000005</v>
      </c>
      <c r="K113">
        <v>424.41839852176156</v>
      </c>
      <c r="L113">
        <v>2258.6221905502462</v>
      </c>
      <c r="M113">
        <v>980.48333471938258</v>
      </c>
      <c r="N113">
        <v>370.55089313887936</v>
      </c>
      <c r="O113">
        <v>4034.0748169302697</v>
      </c>
    </row>
    <row r="114" spans="1:20" x14ac:dyDescent="0.2">
      <c r="A114">
        <v>113</v>
      </c>
      <c r="B114" s="12">
        <v>41021.958333333336</v>
      </c>
      <c r="C114" s="9">
        <v>29.3005</v>
      </c>
      <c r="D114" s="5">
        <f t="shared" si="5"/>
        <v>111048.895</v>
      </c>
      <c r="E114" s="1">
        <v>23.539200000000001</v>
      </c>
      <c r="F114" s="5">
        <f t="shared" si="4"/>
        <v>89213.567999999999</v>
      </c>
      <c r="G114" s="4">
        <f t="shared" si="6"/>
        <v>21835.327000000005</v>
      </c>
      <c r="K114">
        <v>448.52970774879208</v>
      </c>
      <c r="L114">
        <v>2343.4332669478376</v>
      </c>
      <c r="M114">
        <v>1030.7140079697119</v>
      </c>
      <c r="N114">
        <v>386.15794360516725</v>
      </c>
      <c r="O114">
        <v>4208.8349262715092</v>
      </c>
    </row>
    <row r="115" spans="1:20" x14ac:dyDescent="0.2">
      <c r="A115">
        <v>114</v>
      </c>
      <c r="B115" s="12">
        <v>41022.958333333336</v>
      </c>
      <c r="C115" s="9">
        <v>28.7422</v>
      </c>
      <c r="D115" s="5">
        <f t="shared" si="5"/>
        <v>108932.93799999999</v>
      </c>
      <c r="E115" s="1">
        <v>22.4556</v>
      </c>
      <c r="F115" s="5">
        <f t="shared" si="4"/>
        <v>85106.724000000002</v>
      </c>
      <c r="G115" s="4">
        <f t="shared" si="6"/>
        <v>23826.213999999993</v>
      </c>
      <c r="K115">
        <v>452.6650669510467</v>
      </c>
      <c r="L115">
        <v>2375.6536167267864</v>
      </c>
      <c r="M115">
        <v>1034.9571652073266</v>
      </c>
      <c r="N115">
        <v>389.75671859446538</v>
      </c>
      <c r="O115">
        <v>4253.032567479625</v>
      </c>
    </row>
    <row r="116" spans="1:20" x14ac:dyDescent="0.2">
      <c r="A116">
        <v>115</v>
      </c>
      <c r="B116" s="12">
        <v>41023.958333333336</v>
      </c>
      <c r="C116" s="9">
        <v>26.4102</v>
      </c>
      <c r="D116" s="5">
        <f t="shared" si="5"/>
        <v>100094.658</v>
      </c>
      <c r="E116" s="1">
        <v>22.0426</v>
      </c>
      <c r="F116" s="5">
        <f t="shared" si="4"/>
        <v>83541.453999999998</v>
      </c>
      <c r="G116" s="4">
        <f t="shared" si="6"/>
        <v>16553.203999999998</v>
      </c>
      <c r="K116">
        <v>401.98896487143855</v>
      </c>
      <c r="L116">
        <v>2256.1499270907016</v>
      </c>
      <c r="M116">
        <v>914.32688614674873</v>
      </c>
      <c r="N116">
        <v>354.24749208424447</v>
      </c>
      <c r="O116">
        <v>3926.7132701931332</v>
      </c>
    </row>
    <row r="117" spans="1:20" x14ac:dyDescent="0.2">
      <c r="A117">
        <v>116</v>
      </c>
      <c r="B117" s="12">
        <v>41024.958333333336</v>
      </c>
      <c r="C117" s="9">
        <v>24.488900000000001</v>
      </c>
      <c r="D117" s="5">
        <f t="shared" si="5"/>
        <v>92812.930999999997</v>
      </c>
      <c r="E117" s="1">
        <v>20.231999999999999</v>
      </c>
      <c r="F117" s="5">
        <f t="shared" si="4"/>
        <v>76679.28</v>
      </c>
      <c r="G117" s="4">
        <f t="shared" si="6"/>
        <v>16133.650999999998</v>
      </c>
      <c r="K117">
        <v>340.85501001498943</v>
      </c>
      <c r="L117">
        <v>2117.9523060201377</v>
      </c>
      <c r="M117">
        <v>771.48085017201811</v>
      </c>
      <c r="N117">
        <v>321.32585358651369</v>
      </c>
      <c r="O117">
        <v>3551.6140197936593</v>
      </c>
    </row>
    <row r="118" spans="1:20" x14ac:dyDescent="0.2">
      <c r="A118">
        <v>117</v>
      </c>
      <c r="B118" s="12">
        <v>41025.958333333336</v>
      </c>
      <c r="C118" s="9">
        <v>36.060499999999998</v>
      </c>
      <c r="D118" s="5">
        <f t="shared" si="5"/>
        <v>136669.29500000001</v>
      </c>
      <c r="E118" s="1">
        <v>24.4148</v>
      </c>
      <c r="F118" s="5">
        <f t="shared" si="4"/>
        <v>92532.092000000004</v>
      </c>
      <c r="G118" s="4">
        <f t="shared" si="6"/>
        <v>44137.203000000009</v>
      </c>
      <c r="K118">
        <v>320.53569508365598</v>
      </c>
      <c r="L118">
        <v>2079.2082666205783</v>
      </c>
      <c r="M118">
        <v>722.17906690129939</v>
      </c>
      <c r="N118">
        <v>305.52166070868071</v>
      </c>
      <c r="O118">
        <v>3427.4446893142144</v>
      </c>
    </row>
    <row r="119" spans="1:20" x14ac:dyDescent="0.2">
      <c r="A119">
        <v>118</v>
      </c>
      <c r="B119" s="12">
        <v>41026.958333333336</v>
      </c>
      <c r="C119" s="9">
        <v>34.029000000000003</v>
      </c>
      <c r="D119" s="5">
        <f t="shared" si="5"/>
        <v>128969.91</v>
      </c>
      <c r="E119" s="1">
        <v>29.9238</v>
      </c>
      <c r="F119" s="5">
        <f t="shared" si="4"/>
        <v>113411.202</v>
      </c>
      <c r="G119" s="4">
        <f t="shared" si="6"/>
        <v>15558.707999999999</v>
      </c>
      <c r="K119">
        <v>356.39871715674411</v>
      </c>
      <c r="L119">
        <v>2191.0107694763515</v>
      </c>
      <c r="M119">
        <v>798.82754431886383</v>
      </c>
      <c r="N119">
        <v>324.35233100466206</v>
      </c>
      <c r="O119">
        <v>3670.5893619566214</v>
      </c>
    </row>
    <row r="120" spans="1:20" x14ac:dyDescent="0.2">
      <c r="A120">
        <v>119</v>
      </c>
      <c r="B120" s="12">
        <v>41027.958333333336</v>
      </c>
      <c r="C120" s="9">
        <v>27.796299999999999</v>
      </c>
      <c r="D120" s="5">
        <f t="shared" si="5"/>
        <v>105347.977</v>
      </c>
      <c r="E120" s="1">
        <v>22.762</v>
      </c>
      <c r="F120" s="5">
        <f t="shared" si="4"/>
        <v>86267.98</v>
      </c>
      <c r="G120" s="4">
        <f t="shared" si="6"/>
        <v>19079.997000000003</v>
      </c>
      <c r="K120">
        <v>411.67283519021737</v>
      </c>
      <c r="L120">
        <v>2360.3808265360153</v>
      </c>
      <c r="M120">
        <v>918.46724974014842</v>
      </c>
      <c r="N120">
        <v>359.90041210137616</v>
      </c>
      <c r="O120">
        <v>4050.4213235677576</v>
      </c>
    </row>
    <row r="121" spans="1:20" x14ac:dyDescent="0.2">
      <c r="A121">
        <v>120</v>
      </c>
      <c r="B121" s="12">
        <v>41028.958333333336</v>
      </c>
      <c r="C121" s="9">
        <v>28.010200000000001</v>
      </c>
      <c r="D121" s="5">
        <f t="shared" si="5"/>
        <v>106158.658</v>
      </c>
      <c r="E121" s="1">
        <v>22.031300000000002</v>
      </c>
      <c r="F121" s="5">
        <f t="shared" si="4"/>
        <v>83498.626999999993</v>
      </c>
      <c r="G121" s="4">
        <f t="shared" si="6"/>
        <v>22660.031000000003</v>
      </c>
      <c r="K121">
        <v>443.2302575025883</v>
      </c>
      <c r="L121">
        <v>2465.6046377005259</v>
      </c>
      <c r="M121">
        <v>984.53025447182119</v>
      </c>
      <c r="N121">
        <v>380.11049644807736</v>
      </c>
      <c r="O121">
        <v>4273.4756461230127</v>
      </c>
    </row>
    <row r="122" spans="1:20" x14ac:dyDescent="0.2">
      <c r="A122">
        <v>121</v>
      </c>
      <c r="B122" s="12">
        <v>41029.958333333336</v>
      </c>
      <c r="C122" s="9">
        <v>33.254399999999997</v>
      </c>
      <c r="D122" s="5">
        <f t="shared" si="5"/>
        <v>126034.17599999998</v>
      </c>
      <c r="E122" s="1">
        <v>24.881</v>
      </c>
      <c r="F122" s="5">
        <f t="shared" si="4"/>
        <v>94298.99</v>
      </c>
      <c r="G122" s="4">
        <f t="shared" si="6"/>
        <v>31735.185999999972</v>
      </c>
      <c r="H122" s="4">
        <f>SUM(G93:G122)</f>
        <v>675302.95799999987</v>
      </c>
      <c r="K122">
        <v>458.71629896853722</v>
      </c>
      <c r="L122">
        <v>2527.6206226430781</v>
      </c>
      <c r="M122">
        <v>1014.4483720007337</v>
      </c>
      <c r="N122">
        <v>390.2294471278106</v>
      </c>
      <c r="O122">
        <v>4391.0147407401601</v>
      </c>
      <c r="P122" s="15">
        <f>SUM(K93:K122)</f>
        <v>8904.6845541573184</v>
      </c>
      <c r="Q122" s="15">
        <f t="shared" ref="Q122:T122" si="7">SUM(L93:L122)</f>
        <v>54269.187597425822</v>
      </c>
      <c r="R122" s="15">
        <f t="shared" si="7"/>
        <v>21076.460778496225</v>
      </c>
      <c r="S122" s="15">
        <f t="shared" si="7"/>
        <v>8558.5613188636653</v>
      </c>
      <c r="T122" s="15">
        <f t="shared" si="7"/>
        <v>92808.894248943019</v>
      </c>
    </row>
    <row r="123" spans="1:20" x14ac:dyDescent="0.2">
      <c r="A123">
        <v>122</v>
      </c>
      <c r="B123" s="12">
        <v>41030.958333333336</v>
      </c>
      <c r="C123" s="9">
        <v>28.703700000000001</v>
      </c>
      <c r="D123" s="5">
        <f t="shared" si="5"/>
        <v>108787.023</v>
      </c>
      <c r="E123" s="1">
        <v>22.653500000000001</v>
      </c>
      <c r="F123" s="5">
        <f t="shared" si="4"/>
        <v>85856.764999999999</v>
      </c>
      <c r="G123" s="4">
        <f t="shared" si="6"/>
        <v>22930.258000000002</v>
      </c>
      <c r="K123">
        <v>464.73235980737553</v>
      </c>
      <c r="L123">
        <v>2568.7822515395405</v>
      </c>
      <c r="M123">
        <v>1021.8203430404295</v>
      </c>
      <c r="N123">
        <v>393.74692287366906</v>
      </c>
      <c r="O123">
        <v>4449.0818772610146</v>
      </c>
    </row>
    <row r="124" spans="1:20" x14ac:dyDescent="0.2">
      <c r="A124">
        <v>123</v>
      </c>
      <c r="B124" s="12">
        <v>41031.958333333336</v>
      </c>
      <c r="C124" s="9">
        <v>32.564300000000003</v>
      </c>
      <c r="D124" s="5">
        <f t="shared" si="5"/>
        <v>123418.69700000001</v>
      </c>
      <c r="E124" s="1">
        <v>24.2331</v>
      </c>
      <c r="F124" s="5">
        <f t="shared" si="4"/>
        <v>91843.448999999993</v>
      </c>
      <c r="G124" s="4">
        <f t="shared" si="6"/>
        <v>31575.248000000021</v>
      </c>
      <c r="K124">
        <v>466.39717043647113</v>
      </c>
      <c r="L124">
        <v>2589.682438243356</v>
      </c>
      <c r="M124">
        <v>1019.8483068546835</v>
      </c>
      <c r="N124">
        <v>389.79202215746182</v>
      </c>
      <c r="O124">
        <v>4465.7199376919725</v>
      </c>
    </row>
    <row r="125" spans="1:20" x14ac:dyDescent="0.2">
      <c r="A125">
        <v>124</v>
      </c>
      <c r="B125" s="12">
        <v>41032.958333333336</v>
      </c>
      <c r="C125" s="9">
        <v>28.547999999999998</v>
      </c>
      <c r="D125" s="5">
        <f t="shared" si="5"/>
        <v>108196.92</v>
      </c>
      <c r="E125" s="1">
        <v>22.585799999999999</v>
      </c>
      <c r="F125" s="5">
        <f t="shared" si="4"/>
        <v>85600.182000000001</v>
      </c>
      <c r="G125" s="4">
        <f t="shared" si="6"/>
        <v>22596.737999999998</v>
      </c>
      <c r="K125">
        <v>482.52101699574183</v>
      </c>
      <c r="L125">
        <v>2642.972089069196</v>
      </c>
      <c r="M125">
        <v>1049.7809773791878</v>
      </c>
      <c r="N125">
        <v>392.70285946209492</v>
      </c>
      <c r="O125">
        <v>4567.9769429062208</v>
      </c>
    </row>
    <row r="126" spans="1:20" x14ac:dyDescent="0.2">
      <c r="A126">
        <v>125</v>
      </c>
      <c r="B126" s="12">
        <v>41033.958333333336</v>
      </c>
      <c r="C126" s="9">
        <v>28.0763</v>
      </c>
      <c r="D126" s="5">
        <f t="shared" si="5"/>
        <v>106409.177</v>
      </c>
      <c r="E126" s="1">
        <v>22.275400000000001</v>
      </c>
      <c r="F126" s="5">
        <f t="shared" si="4"/>
        <v>84423.766000000003</v>
      </c>
      <c r="G126" s="4">
        <f t="shared" si="6"/>
        <v>21985.410999999993</v>
      </c>
      <c r="K126">
        <v>512.81281892062759</v>
      </c>
      <c r="L126">
        <v>2734.1143600595306</v>
      </c>
      <c r="M126">
        <v>1110.4998812103447</v>
      </c>
      <c r="N126">
        <v>404.12409927470276</v>
      </c>
      <c r="O126">
        <v>4761.5511594652053</v>
      </c>
    </row>
    <row r="127" spans="1:20" x14ac:dyDescent="0.2">
      <c r="A127">
        <v>126</v>
      </c>
      <c r="B127" s="12">
        <v>41034.958333333336</v>
      </c>
      <c r="C127" s="9">
        <v>28.305099999999999</v>
      </c>
      <c r="D127" s="5">
        <f t="shared" si="5"/>
        <v>107276.329</v>
      </c>
      <c r="E127" s="1">
        <v>22.727699999999999</v>
      </c>
      <c r="F127" s="5">
        <f t="shared" si="4"/>
        <v>86137.982999999993</v>
      </c>
      <c r="G127" s="4">
        <f t="shared" si="6"/>
        <v>21138.346000000005</v>
      </c>
      <c r="K127">
        <v>516.63322050323598</v>
      </c>
      <c r="L127">
        <v>2755.2416371882259</v>
      </c>
      <c r="M127">
        <v>1113.7594081987913</v>
      </c>
      <c r="N127">
        <v>400.21333172487709</v>
      </c>
      <c r="O127">
        <v>4785.8475976151303</v>
      </c>
    </row>
    <row r="128" spans="1:20" x14ac:dyDescent="0.2">
      <c r="A128">
        <v>127</v>
      </c>
      <c r="B128" s="12">
        <v>41035.958333333336</v>
      </c>
      <c r="C128" s="9">
        <v>30.304400000000001</v>
      </c>
      <c r="D128" s="5">
        <f t="shared" si="5"/>
        <v>114853.67599999999</v>
      </c>
      <c r="E128" s="1">
        <v>22.868400000000001</v>
      </c>
      <c r="F128" s="5">
        <f t="shared" si="4"/>
        <v>86671.236000000004</v>
      </c>
      <c r="G128" s="4">
        <f t="shared" si="6"/>
        <v>28182.439999999988</v>
      </c>
      <c r="K128">
        <v>513.62749762889575</v>
      </c>
      <c r="L128">
        <v>2757.7988627009145</v>
      </c>
      <c r="M128">
        <v>1102.4160750331184</v>
      </c>
      <c r="N128">
        <v>391.81914065762993</v>
      </c>
      <c r="O128">
        <v>4765.6615760205586</v>
      </c>
    </row>
    <row r="129" spans="1:15" x14ac:dyDescent="0.2">
      <c r="A129">
        <v>128</v>
      </c>
      <c r="B129" s="12">
        <v>41036.958333333336</v>
      </c>
      <c r="C129" s="9">
        <v>34.573700000000002</v>
      </c>
      <c r="D129" s="5">
        <f t="shared" si="5"/>
        <v>131034.323</v>
      </c>
      <c r="E129" s="1">
        <v>25.916599999999999</v>
      </c>
      <c r="F129" s="5">
        <f t="shared" si="4"/>
        <v>98223.914000000004</v>
      </c>
      <c r="G129" s="4">
        <f t="shared" si="6"/>
        <v>32810.409</v>
      </c>
      <c r="K129" s="14">
        <v>496.71578795517212</v>
      </c>
      <c r="L129" s="14">
        <v>2724.6186168672848</v>
      </c>
      <c r="M129" s="14">
        <v>1061.7037952906546</v>
      </c>
      <c r="N129" s="14">
        <v>375.87569046076379</v>
      </c>
      <c r="O129" s="14">
        <v>4658.9138905738755</v>
      </c>
    </row>
    <row r="130" spans="1:15" x14ac:dyDescent="0.2">
      <c r="A130">
        <v>129</v>
      </c>
      <c r="B130" s="12">
        <v>41037.958333333336</v>
      </c>
      <c r="C130" s="9">
        <v>29.171500000000002</v>
      </c>
      <c r="D130" s="5">
        <f t="shared" si="5"/>
        <v>110559.985</v>
      </c>
      <c r="E130" s="1">
        <v>23.090299999999999</v>
      </c>
      <c r="F130" s="5">
        <f t="shared" ref="F130:F193" si="8">(E130*1000000)*0.00379</f>
        <v>87512.236999999994</v>
      </c>
      <c r="G130" s="4">
        <f t="shared" si="6"/>
        <v>23047.748000000007</v>
      </c>
      <c r="K130">
        <v>520.80003525001439</v>
      </c>
      <c r="L130">
        <v>2799.0711989265606</v>
      </c>
      <c r="M130">
        <v>1108.5510246325889</v>
      </c>
      <c r="N130">
        <v>383.65174668125519</v>
      </c>
      <c r="O130">
        <v>4812.0740054904181</v>
      </c>
    </row>
    <row r="131" spans="1:15" x14ac:dyDescent="0.2">
      <c r="A131">
        <v>130</v>
      </c>
      <c r="B131" s="12">
        <v>41038.958333333336</v>
      </c>
      <c r="C131" s="9">
        <v>29.969799999999999</v>
      </c>
      <c r="D131" s="5">
        <f t="shared" ref="D131:D194" si="9">(C131*1000000)*0.00379</f>
        <v>113585.542</v>
      </c>
      <c r="E131" s="1">
        <v>17.653400000000001</v>
      </c>
      <c r="F131" s="5">
        <f t="shared" si="8"/>
        <v>66906.385999999999</v>
      </c>
      <c r="G131" s="4">
        <f t="shared" ref="G131:G194" si="10">D131-F131</f>
        <v>46679.156000000003</v>
      </c>
      <c r="K131">
        <v>532.97792806065684</v>
      </c>
      <c r="L131">
        <v>2845.3695149220171</v>
      </c>
      <c r="M131">
        <v>1130.553370818674</v>
      </c>
      <c r="N131">
        <v>386.75702219044342</v>
      </c>
      <c r="O131">
        <v>4895.6578359917912</v>
      </c>
    </row>
    <row r="132" spans="1:15" x14ac:dyDescent="0.2">
      <c r="A132">
        <v>131</v>
      </c>
      <c r="B132" s="12">
        <v>41039.958333333336</v>
      </c>
      <c r="C132" s="9">
        <v>33.4437</v>
      </c>
      <c r="D132" s="5">
        <f t="shared" si="9"/>
        <v>126751.62299999999</v>
      </c>
      <c r="E132" s="1">
        <v>16.994700000000002</v>
      </c>
      <c r="F132" s="5">
        <f t="shared" si="8"/>
        <v>64409.913</v>
      </c>
      <c r="G132" s="4">
        <f t="shared" si="10"/>
        <v>62341.709999999992</v>
      </c>
      <c r="K132">
        <v>532.94009400284983</v>
      </c>
      <c r="L132">
        <v>2854.9705658492849</v>
      </c>
      <c r="M132">
        <v>1125.7785270387237</v>
      </c>
      <c r="N132">
        <v>379.42024278824789</v>
      </c>
      <c r="O132">
        <v>4893.1094296791071</v>
      </c>
    </row>
    <row r="133" spans="1:15" x14ac:dyDescent="0.2">
      <c r="A133">
        <v>132</v>
      </c>
      <c r="B133" s="12">
        <v>41040.958333333336</v>
      </c>
      <c r="C133" s="9">
        <v>27.607399999999998</v>
      </c>
      <c r="D133" s="5">
        <f t="shared" si="9"/>
        <v>104632.046</v>
      </c>
      <c r="E133" s="1">
        <v>23.5198</v>
      </c>
      <c r="F133" s="5">
        <f t="shared" si="8"/>
        <v>89140.042000000001</v>
      </c>
      <c r="G133" s="4">
        <f t="shared" si="10"/>
        <v>15492.004000000001</v>
      </c>
      <c r="K133">
        <v>642.03667245607915</v>
      </c>
      <c r="L133">
        <v>3144.2270238479032</v>
      </c>
      <c r="M133">
        <v>1351.8021042908388</v>
      </c>
      <c r="N133">
        <v>430.60859563466954</v>
      </c>
      <c r="O133">
        <v>5568.6743962294904</v>
      </c>
    </row>
    <row r="134" spans="1:15" x14ac:dyDescent="0.2">
      <c r="A134">
        <v>133</v>
      </c>
      <c r="B134" s="12">
        <v>41041.958333333336</v>
      </c>
      <c r="C134" s="9">
        <v>26.0059</v>
      </c>
      <c r="D134" s="5">
        <f t="shared" si="9"/>
        <v>98562.361000000004</v>
      </c>
      <c r="E134" s="1">
        <v>21.632000000000001</v>
      </c>
      <c r="F134" s="5">
        <f t="shared" si="8"/>
        <v>81985.279999999999</v>
      </c>
      <c r="G134" s="4">
        <f t="shared" si="10"/>
        <v>16577.081000000006</v>
      </c>
      <c r="K134">
        <v>650.62215988197374</v>
      </c>
      <c r="L134">
        <v>3176.3329663790255</v>
      </c>
      <c r="M134">
        <v>1365.0554718883554</v>
      </c>
      <c r="N134">
        <v>428.30788898384429</v>
      </c>
      <c r="O134">
        <v>5620.3184871331987</v>
      </c>
    </row>
    <row r="135" spans="1:15" x14ac:dyDescent="0.2">
      <c r="A135">
        <v>134</v>
      </c>
      <c r="B135" s="12">
        <v>41042.958333333336</v>
      </c>
      <c r="C135" s="9">
        <v>25.843900000000001</v>
      </c>
      <c r="D135" s="5">
        <f t="shared" si="9"/>
        <v>97948.380999999994</v>
      </c>
      <c r="E135" s="1">
        <v>16.991800000000001</v>
      </c>
      <c r="F135" s="5">
        <f t="shared" si="8"/>
        <v>64398.921999999999</v>
      </c>
      <c r="G135" s="4">
        <f t="shared" si="10"/>
        <v>33549.458999999995</v>
      </c>
      <c r="K135">
        <v>683.9949067571672</v>
      </c>
      <c r="L135">
        <v>3271.5233752883255</v>
      </c>
      <c r="M135">
        <v>1430.2787361724993</v>
      </c>
      <c r="N135">
        <v>439.10204460354964</v>
      </c>
      <c r="O135">
        <v>5824.8990628215424</v>
      </c>
    </row>
    <row r="136" spans="1:15" x14ac:dyDescent="0.2">
      <c r="A136">
        <v>135</v>
      </c>
      <c r="B136" s="12">
        <v>41043.958333333336</v>
      </c>
      <c r="C136" s="9">
        <v>32.643500000000003</v>
      </c>
      <c r="D136" s="5">
        <f t="shared" si="9"/>
        <v>123718.86500000002</v>
      </c>
      <c r="E136" s="1">
        <v>24.029900000000001</v>
      </c>
      <c r="F136" s="5">
        <f t="shared" si="8"/>
        <v>91073.320999999996</v>
      </c>
      <c r="G136" s="4">
        <f t="shared" si="10"/>
        <v>32645.544000000024</v>
      </c>
      <c r="K136">
        <v>746.71878542286925</v>
      </c>
      <c r="L136">
        <v>3439.2996321996825</v>
      </c>
      <c r="M136">
        <v>1556.6539910117365</v>
      </c>
      <c r="N136">
        <v>463.91850643387204</v>
      </c>
      <c r="O136">
        <v>6206.59091506816</v>
      </c>
    </row>
    <row r="137" spans="1:15" x14ac:dyDescent="0.2">
      <c r="A137">
        <v>136</v>
      </c>
      <c r="B137" s="12">
        <v>41044.958333333336</v>
      </c>
      <c r="C137" s="9">
        <v>35.214500000000001</v>
      </c>
      <c r="D137" s="5">
        <f t="shared" si="9"/>
        <v>133462.95499999999</v>
      </c>
      <c r="E137" s="1">
        <v>28.589099999999998</v>
      </c>
      <c r="F137" s="5">
        <f t="shared" si="8"/>
        <v>108352.689</v>
      </c>
      <c r="G137" s="4">
        <f t="shared" si="10"/>
        <v>25110.265999999989</v>
      </c>
      <c r="K137">
        <v>787.33432450084683</v>
      </c>
      <c r="L137">
        <v>3551.1456602600319</v>
      </c>
      <c r="M137">
        <v>1636.2340183930351</v>
      </c>
      <c r="N137">
        <v>477.42937952508078</v>
      </c>
      <c r="O137">
        <v>6452.1433826789953</v>
      </c>
    </row>
    <row r="138" spans="1:15" x14ac:dyDescent="0.2">
      <c r="A138">
        <v>137</v>
      </c>
      <c r="B138" s="12">
        <v>41045.958333333336</v>
      </c>
      <c r="C138" s="9">
        <v>27.610099999999999</v>
      </c>
      <c r="D138" s="5">
        <f t="shared" si="9"/>
        <v>104642.27899999999</v>
      </c>
      <c r="E138" s="1">
        <v>22.538399999999999</v>
      </c>
      <c r="F138" s="5">
        <f t="shared" si="8"/>
        <v>85420.535999999993</v>
      </c>
      <c r="G138" s="4">
        <f t="shared" si="10"/>
        <v>19221.743000000002</v>
      </c>
      <c r="K138">
        <v>784.66680443968539</v>
      </c>
      <c r="L138">
        <v>3554.9812876295655</v>
      </c>
      <c r="M138">
        <v>1625.8877590623722</v>
      </c>
      <c r="N138">
        <v>469.48383305977728</v>
      </c>
      <c r="O138">
        <v>6435.0196841914012</v>
      </c>
    </row>
    <row r="139" spans="1:15" x14ac:dyDescent="0.2">
      <c r="A139">
        <v>138</v>
      </c>
      <c r="B139" s="12">
        <v>41046.958333333336</v>
      </c>
      <c r="C139" s="9">
        <v>26.294599999999999</v>
      </c>
      <c r="D139" s="5">
        <f t="shared" si="9"/>
        <v>99656.534</v>
      </c>
      <c r="E139" s="1">
        <v>20.6464</v>
      </c>
      <c r="F139" s="5">
        <f t="shared" si="8"/>
        <v>78249.856</v>
      </c>
      <c r="G139" s="4">
        <f t="shared" si="10"/>
        <v>21406.678</v>
      </c>
      <c r="K139">
        <v>785.03117435873287</v>
      </c>
      <c r="L139">
        <v>3566.4960696363792</v>
      </c>
      <c r="M139">
        <v>1621.8220635835753</v>
      </c>
      <c r="N139">
        <v>463.1306619745709</v>
      </c>
      <c r="O139">
        <v>6436.4799695532583</v>
      </c>
    </row>
    <row r="140" spans="1:15" x14ac:dyDescent="0.2">
      <c r="A140">
        <v>139</v>
      </c>
      <c r="B140" s="12">
        <v>41047.958333333336</v>
      </c>
      <c r="C140" s="9">
        <v>26.360399999999998</v>
      </c>
      <c r="D140" s="5">
        <f t="shared" si="9"/>
        <v>99905.915999999997</v>
      </c>
      <c r="E140" s="1">
        <v>19.832699999999999</v>
      </c>
      <c r="F140" s="5">
        <f t="shared" si="8"/>
        <v>75165.933000000005</v>
      </c>
      <c r="G140" s="4">
        <f t="shared" si="10"/>
        <v>24739.982999999993</v>
      </c>
      <c r="K140">
        <v>751.04016491099412</v>
      </c>
      <c r="L140">
        <v>3495.8497859054078</v>
      </c>
      <c r="M140">
        <v>1547.5519331641847</v>
      </c>
      <c r="N140">
        <v>442.06716196101826</v>
      </c>
      <c r="O140">
        <v>6236.5090459416051</v>
      </c>
    </row>
    <row r="141" spans="1:15" x14ac:dyDescent="0.2">
      <c r="A141">
        <v>140</v>
      </c>
      <c r="B141" s="12">
        <v>41048.958333333336</v>
      </c>
      <c r="C141" s="9">
        <v>27.315200000000001</v>
      </c>
      <c r="D141" s="5">
        <f t="shared" si="9"/>
        <v>103524.60799999999</v>
      </c>
      <c r="E141" s="1">
        <v>20.074300000000001</v>
      </c>
      <c r="F141" s="5">
        <f t="shared" si="8"/>
        <v>76081.596999999994</v>
      </c>
      <c r="G141" s="4">
        <f t="shared" si="10"/>
        <v>27443.010999999999</v>
      </c>
      <c r="K141">
        <v>741.63314697534929</v>
      </c>
      <c r="L141">
        <v>3484.7468491232848</v>
      </c>
      <c r="M141">
        <v>1523.7974078610896</v>
      </c>
      <c r="N141">
        <v>432.00925189604038</v>
      </c>
      <c r="O141">
        <v>6182.186655855764</v>
      </c>
    </row>
    <row r="142" spans="1:15" x14ac:dyDescent="0.2">
      <c r="A142">
        <v>141</v>
      </c>
      <c r="B142" s="12">
        <v>41049.958333333336</v>
      </c>
      <c r="C142" s="9">
        <v>29.1691</v>
      </c>
      <c r="D142" s="5">
        <f t="shared" si="9"/>
        <v>110550.889</v>
      </c>
      <c r="E142" s="1">
        <v>22.395099999999999</v>
      </c>
      <c r="F142" s="5">
        <f t="shared" si="8"/>
        <v>84877.429000000004</v>
      </c>
      <c r="G142" s="4">
        <f t="shared" si="10"/>
        <v>25673.459999999992</v>
      </c>
      <c r="K142">
        <v>782.33398161600178</v>
      </c>
      <c r="L142">
        <v>3595.7395226295639</v>
      </c>
      <c r="M142">
        <v>1603.1136005997837</v>
      </c>
      <c r="N142">
        <v>444.87667667197559</v>
      </c>
      <c r="O142">
        <v>6426.0637815173241</v>
      </c>
    </row>
    <row r="143" spans="1:15" x14ac:dyDescent="0.2">
      <c r="A143">
        <v>142</v>
      </c>
      <c r="B143" s="12">
        <v>41050.958333333336</v>
      </c>
      <c r="C143" s="9">
        <v>28.903099999999998</v>
      </c>
      <c r="D143" s="5">
        <f t="shared" si="9"/>
        <v>109542.749</v>
      </c>
      <c r="E143" s="1">
        <v>22.397200000000002</v>
      </c>
      <c r="F143" s="5">
        <f t="shared" si="8"/>
        <v>84885.388000000006</v>
      </c>
      <c r="G143" s="4">
        <f t="shared" si="10"/>
        <v>24657.36099999999</v>
      </c>
      <c r="K143">
        <v>838.02721624183482</v>
      </c>
      <c r="L143">
        <v>3741.3101620538055</v>
      </c>
      <c r="M143">
        <v>1712.9293338092928</v>
      </c>
      <c r="N143">
        <v>463.31541264296357</v>
      </c>
      <c r="O143">
        <v>6755.5821247478971</v>
      </c>
    </row>
    <row r="144" spans="1:15" x14ac:dyDescent="0.2">
      <c r="A144">
        <v>143</v>
      </c>
      <c r="B144" s="12">
        <v>41051.958333333336</v>
      </c>
      <c r="C144" s="9">
        <v>28.474599999999999</v>
      </c>
      <c r="D144" s="5">
        <f t="shared" si="9"/>
        <v>107918.734</v>
      </c>
      <c r="E144" s="1">
        <v>21.810099999999998</v>
      </c>
      <c r="F144" s="5">
        <f t="shared" si="8"/>
        <v>82660.278999999995</v>
      </c>
      <c r="G144" s="4">
        <f t="shared" si="10"/>
        <v>25258.455000000002</v>
      </c>
      <c r="K144">
        <v>920.41890497980751</v>
      </c>
      <c r="L144">
        <v>3951.3762066741192</v>
      </c>
      <c r="M144">
        <v>1876.8821305953948</v>
      </c>
      <c r="N144">
        <v>493.69092838725879</v>
      </c>
      <c r="O144">
        <v>7242.3681706365805</v>
      </c>
    </row>
    <row r="145" spans="1:20" x14ac:dyDescent="0.2">
      <c r="A145">
        <v>144</v>
      </c>
      <c r="B145" s="12">
        <v>41052.958333333336</v>
      </c>
      <c r="C145" s="9">
        <v>28.342300000000002</v>
      </c>
      <c r="D145" s="5">
        <f t="shared" si="9"/>
        <v>107417.317</v>
      </c>
      <c r="E145" s="1">
        <v>25.1191</v>
      </c>
      <c r="F145" s="5">
        <f t="shared" si="8"/>
        <v>95201.388999999996</v>
      </c>
      <c r="G145" s="4">
        <f t="shared" si="10"/>
        <v>12215.928</v>
      </c>
      <c r="K145">
        <v>856.23856290044284</v>
      </c>
      <c r="L145">
        <v>3810.2839388137609</v>
      </c>
      <c r="M145">
        <v>1741.8906410177196</v>
      </c>
      <c r="N145">
        <v>460.7479561034163</v>
      </c>
      <c r="O145">
        <v>6869.1610988353395</v>
      </c>
    </row>
    <row r="146" spans="1:20" x14ac:dyDescent="0.2">
      <c r="A146">
        <v>145</v>
      </c>
      <c r="B146" s="12">
        <v>41053.958333333336</v>
      </c>
      <c r="C146" s="9">
        <v>28.182400000000001</v>
      </c>
      <c r="D146" s="5">
        <f t="shared" si="9"/>
        <v>106811.296</v>
      </c>
      <c r="E146" s="1">
        <v>26.232099999999999</v>
      </c>
      <c r="F146" s="5">
        <f t="shared" si="8"/>
        <v>99419.659</v>
      </c>
      <c r="G146" s="4">
        <f t="shared" si="10"/>
        <v>7391.6370000000024</v>
      </c>
      <c r="K146">
        <v>832.64857430269183</v>
      </c>
      <c r="L146">
        <v>3767.5728996994521</v>
      </c>
      <c r="M146">
        <v>1690.060325389876</v>
      </c>
      <c r="N146">
        <v>446.0534870144956</v>
      </c>
      <c r="O146">
        <v>6736.3352864065155</v>
      </c>
    </row>
    <row r="147" spans="1:20" x14ac:dyDescent="0.2">
      <c r="A147">
        <v>146</v>
      </c>
      <c r="B147" s="12">
        <v>41054.958333333336</v>
      </c>
      <c r="C147" s="9">
        <v>27.572199999999999</v>
      </c>
      <c r="D147" s="5">
        <f t="shared" si="9"/>
        <v>104498.63800000001</v>
      </c>
      <c r="E147" s="1">
        <v>26.3491</v>
      </c>
      <c r="F147" s="5">
        <f t="shared" si="8"/>
        <v>99863.088999999993</v>
      </c>
      <c r="G147" s="4">
        <f t="shared" si="10"/>
        <v>4635.5490000000136</v>
      </c>
      <c r="K147">
        <v>755.0048213990591</v>
      </c>
      <c r="L147">
        <v>3596.99906381446</v>
      </c>
      <c r="M147">
        <v>1528.9952040170012</v>
      </c>
      <c r="N147">
        <v>409.0041991614055</v>
      </c>
      <c r="O147">
        <v>6290.0032883919257</v>
      </c>
    </row>
    <row r="148" spans="1:20" x14ac:dyDescent="0.2">
      <c r="A148">
        <v>147</v>
      </c>
      <c r="B148" s="12">
        <v>41055.958333333336</v>
      </c>
      <c r="C148" s="9">
        <v>27.023099999999999</v>
      </c>
      <c r="D148" s="5">
        <f t="shared" si="9"/>
        <v>102417.549</v>
      </c>
      <c r="E148" s="1">
        <v>24.197399999999998</v>
      </c>
      <c r="F148" s="5">
        <f t="shared" si="8"/>
        <v>91708.145999999993</v>
      </c>
      <c r="G148" s="4">
        <f t="shared" si="10"/>
        <v>10709.403000000006</v>
      </c>
      <c r="K148">
        <v>616.59767627123108</v>
      </c>
      <c r="L148">
        <v>3284.2847693435815</v>
      </c>
      <c r="M148">
        <v>1245.9740795597797</v>
      </c>
      <c r="N148">
        <v>347.82904763410551</v>
      </c>
      <c r="O148">
        <v>5494.6855728086975</v>
      </c>
    </row>
    <row r="149" spans="1:20" x14ac:dyDescent="0.2">
      <c r="A149">
        <v>148</v>
      </c>
      <c r="B149" s="12">
        <v>41056.958333333336</v>
      </c>
      <c r="C149" s="9">
        <v>29.9693</v>
      </c>
      <c r="D149" s="5">
        <f t="shared" si="9"/>
        <v>113583.647</v>
      </c>
      <c r="E149" s="1">
        <v>28.886900000000001</v>
      </c>
      <c r="F149" s="5">
        <f t="shared" si="8"/>
        <v>109481.351</v>
      </c>
      <c r="G149" s="4">
        <f t="shared" si="10"/>
        <v>4102.2960000000021</v>
      </c>
      <c r="K149">
        <v>654.4282240575169</v>
      </c>
      <c r="L149">
        <v>3387.9909075950382</v>
      </c>
      <c r="M149">
        <v>1319.4477095043558</v>
      </c>
      <c r="N149">
        <v>359.18294445546928</v>
      </c>
      <c r="O149">
        <v>5721.0497856123802</v>
      </c>
    </row>
    <row r="150" spans="1:20" x14ac:dyDescent="0.2">
      <c r="A150">
        <v>149</v>
      </c>
      <c r="B150" s="12">
        <v>41057.958333333336</v>
      </c>
      <c r="C150" s="9">
        <v>28.284099999999999</v>
      </c>
      <c r="D150" s="5">
        <f t="shared" si="9"/>
        <v>107196.739</v>
      </c>
      <c r="E150" s="1">
        <v>25.433800000000002</v>
      </c>
      <c r="F150" s="5">
        <f t="shared" si="8"/>
        <v>96394.101999999999</v>
      </c>
      <c r="G150" s="4">
        <f t="shared" si="10"/>
        <v>10802.637000000002</v>
      </c>
      <c r="K150">
        <v>738.65244092171042</v>
      </c>
      <c r="L150">
        <v>3599.8136646762664</v>
      </c>
      <c r="M150">
        <v>1486.1716827143259</v>
      </c>
      <c r="N150">
        <v>388.69441744223781</v>
      </c>
      <c r="O150">
        <v>6213.3322057545402</v>
      </c>
    </row>
    <row r="151" spans="1:20" x14ac:dyDescent="0.2">
      <c r="A151">
        <v>150</v>
      </c>
      <c r="B151" s="12">
        <v>41058.958333333336</v>
      </c>
      <c r="C151" s="9">
        <v>30.291599999999999</v>
      </c>
      <c r="D151" s="5">
        <f t="shared" si="9"/>
        <v>114805.164</v>
      </c>
      <c r="E151" s="1">
        <v>27.964600000000001</v>
      </c>
      <c r="F151" s="5">
        <f t="shared" si="8"/>
        <v>105985.834</v>
      </c>
      <c r="G151" s="4">
        <f t="shared" si="10"/>
        <v>8819.3300000000017</v>
      </c>
      <c r="K151">
        <v>826.74011760654207</v>
      </c>
      <c r="L151">
        <v>3819.7058621794863</v>
      </c>
      <c r="M151">
        <v>1660.1475455197042</v>
      </c>
      <c r="N151">
        <v>419.13899033736226</v>
      </c>
      <c r="O151">
        <v>6725.7325156430943</v>
      </c>
    </row>
    <row r="152" spans="1:20" x14ac:dyDescent="0.2">
      <c r="A152">
        <v>151</v>
      </c>
      <c r="B152" s="12">
        <v>41059.958333333336</v>
      </c>
      <c r="C152" s="9">
        <v>26.129300000000001</v>
      </c>
      <c r="D152" s="5">
        <f t="shared" si="9"/>
        <v>99030.047000000006</v>
      </c>
      <c r="E152" s="1">
        <v>24.971699999999998</v>
      </c>
      <c r="F152" s="5">
        <f t="shared" si="8"/>
        <v>94642.743000000002</v>
      </c>
      <c r="G152" s="4">
        <f t="shared" si="10"/>
        <v>4387.3040000000037</v>
      </c>
      <c r="K152">
        <v>910.8776834938011</v>
      </c>
      <c r="L152">
        <v>4029.2582459728519</v>
      </c>
      <c r="M152">
        <v>1825.6671833903606</v>
      </c>
      <c r="N152">
        <v>447.33404553707021</v>
      </c>
      <c r="O152">
        <v>7213.1371583940827</v>
      </c>
    </row>
    <row r="153" spans="1:20" x14ac:dyDescent="0.2">
      <c r="A153">
        <v>152</v>
      </c>
      <c r="B153" s="12">
        <v>41060.958333333336</v>
      </c>
      <c r="C153" s="9">
        <v>32.497199999999999</v>
      </c>
      <c r="D153" s="5">
        <f t="shared" si="9"/>
        <v>123164.38799999999</v>
      </c>
      <c r="E153" s="1">
        <v>27.981100000000001</v>
      </c>
      <c r="F153" s="5">
        <f t="shared" si="8"/>
        <v>106048.36900000001</v>
      </c>
      <c r="G153" s="4">
        <f t="shared" si="10"/>
        <v>17116.018999999986</v>
      </c>
      <c r="H153" s="4">
        <f>SUM(G123:G153)</f>
        <v>685242.61199999985</v>
      </c>
      <c r="K153">
        <v>1018.7077414609786</v>
      </c>
      <c r="L153">
        <v>4292.3331276437248</v>
      </c>
      <c r="M153">
        <v>2037.9940555436062</v>
      </c>
      <c r="N153">
        <v>483.74782242160899</v>
      </c>
      <c r="O153">
        <v>7832.7827470699185</v>
      </c>
      <c r="P153" s="15">
        <f>SUM(K123:K153)</f>
        <v>21363.912014516351</v>
      </c>
      <c r="Q153" s="4">
        <f>SUM(L123:L153)</f>
        <v>102833.89255673166</v>
      </c>
      <c r="R153" s="4">
        <f>SUM(M123:M153)</f>
        <v>44233.068686586084</v>
      </c>
      <c r="S153" s="4">
        <f>SUM(N123:N153)</f>
        <v>13107.776330152938</v>
      </c>
      <c r="T153" s="4">
        <f>SUM(O123:O153)</f>
        <v>181538.64958798702</v>
      </c>
    </row>
    <row r="154" spans="1:20" x14ac:dyDescent="0.2">
      <c r="A154">
        <v>153</v>
      </c>
      <c r="B154" s="12">
        <v>41061.958333333336</v>
      </c>
      <c r="C154" s="9">
        <v>34.555599999999998</v>
      </c>
      <c r="D154" s="5">
        <f t="shared" si="9"/>
        <v>130965.724</v>
      </c>
      <c r="E154" s="1">
        <v>32.038899999999998</v>
      </c>
      <c r="F154" s="5">
        <f t="shared" si="8"/>
        <v>121427.431</v>
      </c>
      <c r="G154" s="4">
        <f t="shared" si="10"/>
        <v>9538.2930000000051</v>
      </c>
      <c r="K154">
        <v>1080.421843676819</v>
      </c>
      <c r="L154">
        <v>4443.3727296531852</v>
      </c>
      <c r="M154">
        <v>2160.2533151043353</v>
      </c>
      <c r="N154">
        <v>506.31805964428196</v>
      </c>
      <c r="O154">
        <v>8190.3659480786209</v>
      </c>
    </row>
    <row r="155" spans="1:20" x14ac:dyDescent="0.2">
      <c r="A155">
        <v>154</v>
      </c>
      <c r="B155" s="12">
        <v>41062.958333333336</v>
      </c>
      <c r="C155" s="9">
        <v>31.871700000000001</v>
      </c>
      <c r="D155" s="5">
        <f t="shared" si="9"/>
        <v>120793.743</v>
      </c>
      <c r="E155" s="1">
        <v>28.291599999999999</v>
      </c>
      <c r="F155" s="5">
        <f t="shared" si="8"/>
        <v>107225.164</v>
      </c>
      <c r="G155" s="4">
        <f t="shared" si="10"/>
        <v>13568.578999999998</v>
      </c>
      <c r="K155">
        <v>1056.9195315689255</v>
      </c>
      <c r="L155">
        <v>4394.6499622972879</v>
      </c>
      <c r="M155">
        <v>2110.6931974891704</v>
      </c>
      <c r="N155">
        <v>493.82806762008704</v>
      </c>
      <c r="O155">
        <v>8056.0907589754715</v>
      </c>
    </row>
    <row r="156" spans="1:20" x14ac:dyDescent="0.2">
      <c r="A156">
        <v>155</v>
      </c>
      <c r="B156" s="12">
        <v>41063.958333333336</v>
      </c>
      <c r="C156" s="9">
        <v>35.034300000000002</v>
      </c>
      <c r="D156" s="5">
        <f t="shared" si="9"/>
        <v>132779.997</v>
      </c>
      <c r="E156" s="1">
        <v>30.899699999999999</v>
      </c>
      <c r="F156" s="5">
        <f t="shared" si="8"/>
        <v>117109.863</v>
      </c>
      <c r="G156" s="4">
        <f t="shared" si="10"/>
        <v>15670.134000000005</v>
      </c>
      <c r="K156">
        <v>1000.3631564657213</v>
      </c>
      <c r="L156">
        <v>4276.4925662582127</v>
      </c>
      <c r="M156">
        <v>1994.0572621828844</v>
      </c>
      <c r="N156">
        <v>467.09380529627998</v>
      </c>
      <c r="O156">
        <v>7738.0067902030987</v>
      </c>
    </row>
    <row r="157" spans="1:20" x14ac:dyDescent="0.2">
      <c r="A157">
        <v>156</v>
      </c>
      <c r="B157" s="12">
        <v>41064.958333333336</v>
      </c>
      <c r="C157" s="9">
        <v>29.931899999999999</v>
      </c>
      <c r="D157" s="5">
        <f t="shared" si="9"/>
        <v>113441.901</v>
      </c>
      <c r="E157" s="1">
        <v>26.578900000000001</v>
      </c>
      <c r="F157" s="5">
        <f t="shared" si="8"/>
        <v>100734.031</v>
      </c>
      <c r="G157" s="4">
        <f t="shared" si="10"/>
        <v>12707.869999999995</v>
      </c>
      <c r="K157" s="14">
        <v>1019.7311063960797</v>
      </c>
      <c r="L157" s="14">
        <v>4334.9811291453771</v>
      </c>
      <c r="M157" s="14">
        <v>2029.1226051422857</v>
      </c>
      <c r="N157" s="14">
        <v>469.85621032845461</v>
      </c>
      <c r="O157" s="14">
        <v>7853.691051012197</v>
      </c>
    </row>
    <row r="158" spans="1:20" x14ac:dyDescent="0.2">
      <c r="A158">
        <v>157</v>
      </c>
      <c r="B158" s="12">
        <v>41065.958333333336</v>
      </c>
      <c r="C158" s="9">
        <v>36.535200000000003</v>
      </c>
      <c r="D158" s="5">
        <f t="shared" si="9"/>
        <v>138468.408</v>
      </c>
      <c r="E158" s="1">
        <v>26.4649</v>
      </c>
      <c r="F158" s="5">
        <f t="shared" si="8"/>
        <v>100301.97100000001</v>
      </c>
      <c r="G158" s="4">
        <f t="shared" si="10"/>
        <v>38166.436999999991</v>
      </c>
      <c r="K158">
        <v>1023.8633691327142</v>
      </c>
      <c r="L158">
        <v>4358.7724753806942</v>
      </c>
      <c r="M158">
        <v>2034.0536507785459</v>
      </c>
      <c r="N158">
        <v>467.16310253851208</v>
      </c>
      <c r="O158">
        <v>7883.852597830466</v>
      </c>
    </row>
    <row r="159" spans="1:20" x14ac:dyDescent="0.2">
      <c r="A159">
        <v>158</v>
      </c>
      <c r="B159" s="12">
        <v>41066.958333333336</v>
      </c>
      <c r="C159" s="9">
        <v>33.670900000000003</v>
      </c>
      <c r="D159" s="5">
        <f t="shared" si="9"/>
        <v>127612.711</v>
      </c>
      <c r="E159" s="1">
        <v>35.257199999999997</v>
      </c>
      <c r="F159" s="5">
        <f t="shared" si="8"/>
        <v>133624.788</v>
      </c>
      <c r="G159" s="4">
        <f t="shared" si="10"/>
        <v>-6012.0770000000048</v>
      </c>
      <c r="K159">
        <v>995.48763394019613</v>
      </c>
      <c r="L159">
        <v>4307.4084869667586</v>
      </c>
      <c r="M159">
        <v>1974.2244635590539</v>
      </c>
      <c r="N159">
        <v>452.14545418179279</v>
      </c>
      <c r="O159">
        <v>7729.2660386478019</v>
      </c>
    </row>
    <row r="160" spans="1:20" x14ac:dyDescent="0.2">
      <c r="A160">
        <v>159</v>
      </c>
      <c r="B160" s="12">
        <v>41067.958333333336</v>
      </c>
      <c r="C160" s="9">
        <v>31.111000000000001</v>
      </c>
      <c r="D160" s="5">
        <f t="shared" si="9"/>
        <v>117910.69</v>
      </c>
      <c r="E160" s="1">
        <v>26.680599999999998</v>
      </c>
      <c r="F160" s="5">
        <f t="shared" si="8"/>
        <v>101119.474</v>
      </c>
      <c r="G160" s="4">
        <f t="shared" si="10"/>
        <v>16791.216</v>
      </c>
      <c r="K160">
        <v>1057.6597756673657</v>
      </c>
      <c r="L160">
        <v>4462.9549406439819</v>
      </c>
      <c r="M160">
        <v>2094.2051418730875</v>
      </c>
      <c r="N160">
        <v>469.98636102771485</v>
      </c>
      <c r="O160">
        <v>8084.8062192121506</v>
      </c>
    </row>
    <row r="161" spans="1:15" x14ac:dyDescent="0.2">
      <c r="A161">
        <v>160</v>
      </c>
      <c r="B161" s="12">
        <v>41068.958333333336</v>
      </c>
      <c r="C161" s="9">
        <v>39.402700000000003</v>
      </c>
      <c r="D161" s="5">
        <f t="shared" si="9"/>
        <v>149336.23300000001</v>
      </c>
      <c r="E161" s="1">
        <v>31.0153</v>
      </c>
      <c r="F161" s="5">
        <f t="shared" si="8"/>
        <v>117547.98699999999</v>
      </c>
      <c r="G161" s="4">
        <f t="shared" si="10"/>
        <v>31788.246000000014</v>
      </c>
      <c r="K161">
        <v>1115.4297916218854</v>
      </c>
      <c r="L161">
        <v>4607.1937231575548</v>
      </c>
      <c r="M161">
        <v>2205.1152148825022</v>
      </c>
      <c r="N161">
        <v>485.47739381028623</v>
      </c>
      <c r="O161">
        <v>8413.2161234722298</v>
      </c>
    </row>
    <row r="162" spans="1:15" x14ac:dyDescent="0.2">
      <c r="A162">
        <v>161</v>
      </c>
      <c r="B162" s="12">
        <v>41069.958333333336</v>
      </c>
      <c r="C162" s="9">
        <v>42.261899999999997</v>
      </c>
      <c r="D162" s="5">
        <f t="shared" si="9"/>
        <v>160172.601</v>
      </c>
      <c r="E162" s="1">
        <v>36.4666</v>
      </c>
      <c r="F162" s="5">
        <f t="shared" si="8"/>
        <v>138208.41399999999</v>
      </c>
      <c r="G162" s="4">
        <f t="shared" si="10"/>
        <v>21964.187000000005</v>
      </c>
      <c r="K162">
        <v>1119.2546937042127</v>
      </c>
      <c r="L162">
        <v>4629.8706464692905</v>
      </c>
      <c r="M162">
        <v>2209.2973989983525</v>
      </c>
      <c r="N162">
        <v>482.41979466591437</v>
      </c>
      <c r="O162">
        <v>8440.842533837771</v>
      </c>
    </row>
    <row r="163" spans="1:15" x14ac:dyDescent="0.2">
      <c r="A163">
        <v>162</v>
      </c>
      <c r="B163" s="12">
        <v>41070.958333333336</v>
      </c>
      <c r="C163" s="9">
        <v>40.581899999999997</v>
      </c>
      <c r="D163" s="5">
        <f t="shared" si="9"/>
        <v>153805.40100000001</v>
      </c>
      <c r="E163" s="1">
        <v>35.108199999999997</v>
      </c>
      <c r="F163" s="5">
        <f t="shared" si="8"/>
        <v>133060.07800000001</v>
      </c>
      <c r="G163" s="4">
        <f t="shared" si="10"/>
        <v>20745.323000000004</v>
      </c>
      <c r="K163">
        <v>1107.2118581594566</v>
      </c>
      <c r="L163">
        <v>4617.0206383226796</v>
      </c>
      <c r="M163">
        <v>2182.249580752617</v>
      </c>
      <c r="N163">
        <v>474.05370789131285</v>
      </c>
      <c r="O163">
        <v>8380.5357851260669</v>
      </c>
    </row>
    <row r="164" spans="1:15" x14ac:dyDescent="0.2">
      <c r="A164">
        <v>163</v>
      </c>
      <c r="B164" s="12">
        <v>41071.958333333336</v>
      </c>
      <c r="C164" s="9">
        <v>40.299799999999998</v>
      </c>
      <c r="D164" s="5">
        <f t="shared" si="9"/>
        <v>152736.242</v>
      </c>
      <c r="E164" s="1">
        <v>34.56</v>
      </c>
      <c r="F164" s="5">
        <f t="shared" si="8"/>
        <v>130982.39999999999</v>
      </c>
      <c r="G164" s="4">
        <f t="shared" si="10"/>
        <v>21753.842000000004</v>
      </c>
      <c r="K164">
        <v>1161.4117569294897</v>
      </c>
      <c r="L164">
        <v>4752.8794451333479</v>
      </c>
      <c r="M164">
        <v>2285.7450146384608</v>
      </c>
      <c r="N164">
        <v>488.08867027978647</v>
      </c>
      <c r="O164">
        <v>8688.1248869810843</v>
      </c>
    </row>
    <row r="165" spans="1:15" x14ac:dyDescent="0.2">
      <c r="A165">
        <v>164</v>
      </c>
      <c r="B165" s="12">
        <v>41072.958333333336</v>
      </c>
      <c r="C165" s="9">
        <v>38.549199999999999</v>
      </c>
      <c r="D165" s="5">
        <f t="shared" si="9"/>
        <v>146101.46799999999</v>
      </c>
      <c r="E165" s="1">
        <v>35.694600000000001</v>
      </c>
      <c r="F165" s="5">
        <f t="shared" si="8"/>
        <v>135282.53399999999</v>
      </c>
      <c r="G165" s="4">
        <f t="shared" si="10"/>
        <v>10818.934000000008</v>
      </c>
      <c r="K165">
        <v>1200.3560193700744</v>
      </c>
      <c r="L165">
        <v>4853.6058873742868</v>
      </c>
      <c r="M165">
        <v>2358.9917098083788</v>
      </c>
      <c r="N165">
        <v>496.44621183657267</v>
      </c>
      <c r="O165">
        <v>8909.3998283893106</v>
      </c>
    </row>
    <row r="166" spans="1:15" x14ac:dyDescent="0.2">
      <c r="A166">
        <v>165</v>
      </c>
      <c r="B166" s="12">
        <v>41073.958333333336</v>
      </c>
      <c r="C166" s="9">
        <v>38.778399999999998</v>
      </c>
      <c r="D166" s="5">
        <f t="shared" si="9"/>
        <v>146970.136</v>
      </c>
      <c r="E166" s="1">
        <v>37.701599999999999</v>
      </c>
      <c r="F166" s="5">
        <f t="shared" si="8"/>
        <v>142889.06400000001</v>
      </c>
      <c r="G166" s="4">
        <f t="shared" si="10"/>
        <v>4081.0719999999856</v>
      </c>
      <c r="K166">
        <v>1216.8798468197767</v>
      </c>
      <c r="L166">
        <v>4904.6316894008887</v>
      </c>
      <c r="M166">
        <v>2388.1192885958471</v>
      </c>
      <c r="N166">
        <v>497.58145098094417</v>
      </c>
      <c r="O166">
        <v>9007.2122757974557</v>
      </c>
    </row>
    <row r="167" spans="1:15" x14ac:dyDescent="0.2">
      <c r="A167">
        <v>166</v>
      </c>
      <c r="B167" s="12">
        <v>41074.958333333336</v>
      </c>
      <c r="C167" s="9">
        <v>36.100700000000003</v>
      </c>
      <c r="D167" s="5">
        <f t="shared" si="9"/>
        <v>136821.65299999999</v>
      </c>
      <c r="E167" s="1">
        <v>32.019799999999996</v>
      </c>
      <c r="F167" s="5">
        <f t="shared" si="8"/>
        <v>121355.04199999999</v>
      </c>
      <c r="G167" s="4">
        <f t="shared" si="10"/>
        <v>15466.611000000004</v>
      </c>
      <c r="K167">
        <v>1238.3094012905985</v>
      </c>
      <c r="L167">
        <v>4966.3164724473427</v>
      </c>
      <c r="M167">
        <v>2426.9319957266985</v>
      </c>
      <c r="N167">
        <v>500.18426282571158</v>
      </c>
      <c r="O167">
        <v>9131.7421322903501</v>
      </c>
    </row>
    <row r="168" spans="1:15" x14ac:dyDescent="0.2">
      <c r="A168">
        <v>167</v>
      </c>
      <c r="B168" s="12">
        <v>41075.958333333336</v>
      </c>
      <c r="C168" s="9">
        <v>36.302799999999998</v>
      </c>
      <c r="D168" s="5">
        <f t="shared" si="9"/>
        <v>137587.61199999999</v>
      </c>
      <c r="E168" s="1">
        <v>31.451799999999999</v>
      </c>
      <c r="F168" s="5">
        <f t="shared" si="8"/>
        <v>119202.322</v>
      </c>
      <c r="G168" s="4">
        <f t="shared" si="10"/>
        <v>18385.289999999994</v>
      </c>
      <c r="K168">
        <v>1203.625802692593</v>
      </c>
      <c r="L168">
        <v>4903.9801648484199</v>
      </c>
      <c r="M168">
        <v>2355.7877879504822</v>
      </c>
      <c r="N168">
        <v>484.97531688162297</v>
      </c>
      <c r="O168">
        <v>8948.3690723731179</v>
      </c>
    </row>
    <row r="169" spans="1:15" x14ac:dyDescent="0.2">
      <c r="A169">
        <v>168</v>
      </c>
      <c r="B169" s="12">
        <v>41076.958333333336</v>
      </c>
      <c r="C169" s="9">
        <v>36.9878</v>
      </c>
      <c r="D169" s="5">
        <f t="shared" si="9"/>
        <v>140183.76199999999</v>
      </c>
      <c r="E169" s="1">
        <v>31.484999999999999</v>
      </c>
      <c r="F169" s="5">
        <f t="shared" si="8"/>
        <v>119328.15</v>
      </c>
      <c r="G169" s="4">
        <f t="shared" si="10"/>
        <v>20855.611999999994</v>
      </c>
      <c r="K169">
        <v>1250.1110436951976</v>
      </c>
      <c r="L169">
        <v>5022.1528001125926</v>
      </c>
      <c r="M169">
        <v>2443.5368214423411</v>
      </c>
      <c r="N169">
        <v>496.10137565134971</v>
      </c>
      <c r="O169">
        <v>9211.9020409014811</v>
      </c>
    </row>
    <row r="170" spans="1:15" x14ac:dyDescent="0.2">
      <c r="A170">
        <v>169</v>
      </c>
      <c r="B170" s="12">
        <v>41077.958333333336</v>
      </c>
      <c r="C170" s="9">
        <v>33.645200000000003</v>
      </c>
      <c r="D170" s="5">
        <f t="shared" si="9"/>
        <v>127515.308</v>
      </c>
      <c r="E170" s="1">
        <v>32.4437</v>
      </c>
      <c r="F170" s="5">
        <f t="shared" si="8"/>
        <v>122961.62299999999</v>
      </c>
      <c r="G170" s="4">
        <f t="shared" si="10"/>
        <v>4553.6850000000122</v>
      </c>
      <c r="K170">
        <v>1354.8981301625827</v>
      </c>
      <c r="L170">
        <v>5267.9897523279305</v>
      </c>
      <c r="M170">
        <v>2645.0287170731372</v>
      </c>
      <c r="N170">
        <v>525.00170740009571</v>
      </c>
      <c r="O170">
        <v>9792.9183069637456</v>
      </c>
    </row>
    <row r="171" spans="1:15" x14ac:dyDescent="0.2">
      <c r="A171">
        <v>170</v>
      </c>
      <c r="B171" s="12">
        <v>41078.958333333336</v>
      </c>
      <c r="C171" s="9">
        <v>23.457100000000001</v>
      </c>
      <c r="D171" s="5">
        <f t="shared" si="9"/>
        <v>88902.409</v>
      </c>
      <c r="E171" s="1">
        <v>23.307300000000001</v>
      </c>
      <c r="F171" s="5">
        <f t="shared" si="8"/>
        <v>88334.667000000001</v>
      </c>
      <c r="G171" s="4">
        <f t="shared" si="10"/>
        <v>567.74199999999837</v>
      </c>
      <c r="K171">
        <v>1422.4752107928805</v>
      </c>
      <c r="L171">
        <v>5430.3244265621188</v>
      </c>
      <c r="M171">
        <v>2773.5745213198456</v>
      </c>
      <c r="N171">
        <v>541.41140917174278</v>
      </c>
      <c r="O171">
        <v>10167.785567846588</v>
      </c>
    </row>
    <row r="172" spans="1:15" x14ac:dyDescent="0.2">
      <c r="A172">
        <v>171</v>
      </c>
      <c r="B172" s="12">
        <v>41079.958333333336</v>
      </c>
      <c r="C172" s="9">
        <v>24.325299999999999</v>
      </c>
      <c r="D172" s="5">
        <f t="shared" si="9"/>
        <v>92192.887000000002</v>
      </c>
      <c r="E172" s="1">
        <v>20.273099999999999</v>
      </c>
      <c r="F172" s="5">
        <f t="shared" si="8"/>
        <v>76835.048999999999</v>
      </c>
      <c r="G172" s="4">
        <f t="shared" si="10"/>
        <v>15357.838000000003</v>
      </c>
      <c r="K172">
        <v>1372.4162710747003</v>
      </c>
      <c r="L172">
        <v>5333.0247278766792</v>
      </c>
      <c r="M172">
        <v>2672.6678791684699</v>
      </c>
      <c r="N172">
        <v>520.87601850686269</v>
      </c>
      <c r="O172">
        <v>9898.9848966267109</v>
      </c>
    </row>
    <row r="173" spans="1:15" x14ac:dyDescent="0.2">
      <c r="A173">
        <v>172</v>
      </c>
      <c r="B173" s="12">
        <v>41080.958333333336</v>
      </c>
      <c r="C173" s="9">
        <v>24.1784</v>
      </c>
      <c r="D173" s="5">
        <f t="shared" si="9"/>
        <v>91636.135999999999</v>
      </c>
      <c r="E173" s="1">
        <v>20.2348</v>
      </c>
      <c r="F173" s="5">
        <f t="shared" si="8"/>
        <v>76689.891999999993</v>
      </c>
      <c r="G173" s="4">
        <f t="shared" si="10"/>
        <v>14946.244000000006</v>
      </c>
      <c r="K173">
        <v>1381.87858461001</v>
      </c>
      <c r="L173">
        <v>5369.0131378217056</v>
      </c>
      <c r="M173">
        <v>2687.8858003985661</v>
      </c>
      <c r="N173">
        <v>520.04620146591446</v>
      </c>
      <c r="O173">
        <v>9958.8237242961968</v>
      </c>
    </row>
    <row r="174" spans="1:15" x14ac:dyDescent="0.2">
      <c r="A174">
        <v>173</v>
      </c>
      <c r="B174" s="12">
        <v>41081.958333333336</v>
      </c>
      <c r="C174" s="9">
        <v>31.351800000000001</v>
      </c>
      <c r="D174" s="5">
        <f t="shared" si="9"/>
        <v>118823.322</v>
      </c>
      <c r="E174" s="1">
        <v>23.478400000000001</v>
      </c>
      <c r="F174" s="5">
        <f t="shared" si="8"/>
        <v>88983.135999999999</v>
      </c>
      <c r="G174" s="4">
        <f t="shared" si="10"/>
        <v>29840.186000000002</v>
      </c>
      <c r="K174">
        <v>1395.3194996360605</v>
      </c>
      <c r="L174">
        <v>5413.2765903883073</v>
      </c>
      <c r="M174">
        <v>2710.8174966034348</v>
      </c>
      <c r="N174">
        <v>520.18588813485894</v>
      </c>
      <c r="O174">
        <v>10039.599474762661</v>
      </c>
    </row>
    <row r="175" spans="1:15" x14ac:dyDescent="0.2">
      <c r="A175">
        <v>174</v>
      </c>
      <c r="B175" s="13">
        <v>41082</v>
      </c>
      <c r="C175" s="9">
        <v>42.0199</v>
      </c>
      <c r="D175" s="5">
        <f t="shared" si="9"/>
        <v>159255.421</v>
      </c>
      <c r="E175" s="1">
        <v>32.037700000000001</v>
      </c>
      <c r="F175" s="5">
        <f t="shared" si="8"/>
        <v>121422.883</v>
      </c>
      <c r="G175" s="4">
        <f t="shared" si="10"/>
        <v>37832.538</v>
      </c>
      <c r="K175">
        <v>1348.8397371274311</v>
      </c>
      <c r="L175">
        <v>5331.3299299237769</v>
      </c>
      <c r="M175">
        <v>2617.6805995147938</v>
      </c>
      <c r="N175">
        <v>504.76571255779311</v>
      </c>
      <c r="O175">
        <v>9802.6159791237951</v>
      </c>
    </row>
    <row r="176" spans="1:15" x14ac:dyDescent="0.2">
      <c r="A176">
        <v>175</v>
      </c>
      <c r="B176" s="13">
        <v>41083</v>
      </c>
      <c r="C176" s="9">
        <v>44.676099999999998</v>
      </c>
      <c r="D176" s="5">
        <f t="shared" si="9"/>
        <v>169322.41899999999</v>
      </c>
      <c r="E176" s="1">
        <v>36.206499999999998</v>
      </c>
      <c r="F176" s="5">
        <f t="shared" si="8"/>
        <v>137222.63500000001</v>
      </c>
      <c r="G176" s="4">
        <f t="shared" si="10"/>
        <v>32099.783999999985</v>
      </c>
      <c r="K176">
        <v>1382.3167414245208</v>
      </c>
      <c r="L176">
        <v>5419.8521669605525</v>
      </c>
      <c r="M176">
        <v>2679.627112427755</v>
      </c>
      <c r="N176">
        <v>511.17720606111106</v>
      </c>
      <c r="O176">
        <v>9992.973226873939</v>
      </c>
    </row>
    <row r="177" spans="1:20" x14ac:dyDescent="0.2">
      <c r="A177">
        <v>176</v>
      </c>
      <c r="B177" s="13">
        <v>41084</v>
      </c>
      <c r="C177" s="9">
        <v>46.290500000000002</v>
      </c>
      <c r="D177" s="5">
        <f t="shared" si="9"/>
        <v>175440.995</v>
      </c>
      <c r="E177" s="1">
        <v>38.359200000000001</v>
      </c>
      <c r="F177" s="5">
        <f t="shared" si="8"/>
        <v>145381.36799999999</v>
      </c>
      <c r="G177" s="4">
        <f t="shared" si="10"/>
        <v>30059.627000000008</v>
      </c>
      <c r="K177">
        <v>1380.9100915958286</v>
      </c>
      <c r="L177">
        <v>5431.9640076456644</v>
      </c>
      <c r="M177">
        <v>2674.0238683773</v>
      </c>
      <c r="N177">
        <v>507.046326369133</v>
      </c>
      <c r="O177">
        <v>9993.9442939879264</v>
      </c>
    </row>
    <row r="178" spans="1:20" x14ac:dyDescent="0.2">
      <c r="A178">
        <v>177</v>
      </c>
      <c r="B178" s="13">
        <v>41085</v>
      </c>
      <c r="C178" s="9">
        <v>44.947499999999998</v>
      </c>
      <c r="D178" s="5">
        <f t="shared" si="9"/>
        <v>170351.02499999999</v>
      </c>
      <c r="E178" s="1">
        <v>39.033499999999997</v>
      </c>
      <c r="F178" s="5">
        <f t="shared" si="8"/>
        <v>147936.965</v>
      </c>
      <c r="G178" s="4">
        <f t="shared" si="10"/>
        <v>22414.059999999998</v>
      </c>
      <c r="K178">
        <v>1422.7807440661686</v>
      </c>
      <c r="L178">
        <v>5538.0339972368665</v>
      </c>
      <c r="M178">
        <v>2752.1399254986331</v>
      </c>
      <c r="N178">
        <v>515.54270145276075</v>
      </c>
      <c r="O178">
        <v>10228.49736825443</v>
      </c>
    </row>
    <row r="179" spans="1:20" x14ac:dyDescent="0.2">
      <c r="A179">
        <v>178</v>
      </c>
      <c r="B179" s="13">
        <v>41086</v>
      </c>
      <c r="C179" s="9">
        <v>39.660600000000002</v>
      </c>
      <c r="D179" s="5">
        <f t="shared" si="9"/>
        <v>150313.674</v>
      </c>
      <c r="E179" s="1">
        <v>35.406300000000002</v>
      </c>
      <c r="F179" s="5">
        <f t="shared" si="8"/>
        <v>134189.87700000001</v>
      </c>
      <c r="G179" s="4">
        <f t="shared" si="10"/>
        <v>16123.796999999991</v>
      </c>
      <c r="K179">
        <v>1508.1564641788987</v>
      </c>
      <c r="L179">
        <v>5737.2601556310547</v>
      </c>
      <c r="M179">
        <v>2914.1906743334521</v>
      </c>
      <c r="N179">
        <v>536.02454908675543</v>
      </c>
      <c r="O179">
        <v>10695.631843230161</v>
      </c>
    </row>
    <row r="180" spans="1:20" x14ac:dyDescent="0.2">
      <c r="A180">
        <v>179</v>
      </c>
      <c r="B180" s="13">
        <v>41087</v>
      </c>
      <c r="C180" s="9">
        <v>34.699399999999997</v>
      </c>
      <c r="D180" s="5">
        <f t="shared" si="9"/>
        <v>131510.726</v>
      </c>
      <c r="E180" s="1">
        <v>31.662600000000001</v>
      </c>
      <c r="F180" s="5">
        <f t="shared" si="8"/>
        <v>120001.254</v>
      </c>
      <c r="G180" s="4">
        <f t="shared" si="10"/>
        <v>11509.471999999994</v>
      </c>
      <c r="K180">
        <v>1521.4730270995553</v>
      </c>
      <c r="L180">
        <v>5780.9055017385435</v>
      </c>
      <c r="M180">
        <v>2936.890908373593</v>
      </c>
      <c r="N180">
        <v>535.92620709598793</v>
      </c>
      <c r="O180">
        <v>10775.19564430768</v>
      </c>
    </row>
    <row r="181" spans="1:20" x14ac:dyDescent="0.2">
      <c r="A181">
        <v>180</v>
      </c>
      <c r="B181" s="13">
        <v>41088</v>
      </c>
      <c r="C181" s="9">
        <v>35.630699999999997</v>
      </c>
      <c r="D181" s="5">
        <f t="shared" si="9"/>
        <v>135040.353</v>
      </c>
      <c r="E181" s="1">
        <v>33.5152</v>
      </c>
      <c r="F181" s="5">
        <f t="shared" si="8"/>
        <v>127022.60799999999</v>
      </c>
      <c r="G181" s="4">
        <f t="shared" si="10"/>
        <v>8017.7450000000099</v>
      </c>
      <c r="K181">
        <v>1509.8880123150832</v>
      </c>
      <c r="L181">
        <v>5771.1701892302872</v>
      </c>
      <c r="M181">
        <v>2911.5645487162083</v>
      </c>
      <c r="N181">
        <v>528.9385096296279</v>
      </c>
      <c r="O181">
        <v>10721.561259891207</v>
      </c>
    </row>
    <row r="182" spans="1:20" x14ac:dyDescent="0.2">
      <c r="A182">
        <v>181</v>
      </c>
      <c r="B182" s="13">
        <v>41089</v>
      </c>
      <c r="C182" s="9">
        <v>34.229599999999998</v>
      </c>
      <c r="D182" s="5">
        <f t="shared" si="9"/>
        <v>129730.18399999999</v>
      </c>
      <c r="E182" s="1">
        <v>31.99</v>
      </c>
      <c r="F182" s="5">
        <f t="shared" si="8"/>
        <v>121242.1</v>
      </c>
      <c r="G182" s="4">
        <f t="shared" si="10"/>
        <v>8488.083999999988</v>
      </c>
      <c r="K182">
        <v>1580.753439847239</v>
      </c>
      <c r="L182">
        <v>5938.3331000015005</v>
      </c>
      <c r="M182">
        <v>3045.2511675655314</v>
      </c>
      <c r="N182">
        <v>544.83160257719419</v>
      </c>
      <c r="O182">
        <v>11109.169309991465</v>
      </c>
    </row>
    <row r="183" spans="1:20" x14ac:dyDescent="0.2">
      <c r="A183" s="25">
        <v>182</v>
      </c>
      <c r="B183" s="13">
        <v>41090</v>
      </c>
      <c r="C183" s="9">
        <v>35.501899999999999</v>
      </c>
      <c r="D183" s="5">
        <f t="shared" si="9"/>
        <v>134552.201</v>
      </c>
      <c r="E183" s="1">
        <v>31.071400000000001</v>
      </c>
      <c r="F183" s="5">
        <f t="shared" si="8"/>
        <v>117760.606</v>
      </c>
      <c r="G183" s="4">
        <f t="shared" si="10"/>
        <v>16791.595000000001</v>
      </c>
      <c r="H183" s="4">
        <f>SUM(G154:G183)</f>
        <v>514891.9659999999</v>
      </c>
      <c r="O183"/>
      <c r="P183" s="15">
        <f>SUM(K154:K183)</f>
        <v>36429.142585062065</v>
      </c>
      <c r="Q183" s="15">
        <f t="shared" ref="Q183:T183" si="11">SUM(L154:L183)</f>
        <v>145598.76144095694</v>
      </c>
      <c r="R183" s="15">
        <f t="shared" si="11"/>
        <v>71273.72766829576</v>
      </c>
      <c r="S183" s="15">
        <f t="shared" si="11"/>
        <v>14543.493284970464</v>
      </c>
      <c r="T183" s="15">
        <f t="shared" si="11"/>
        <v>267845.12497928517</v>
      </c>
    </row>
    <row r="184" spans="1:20" x14ac:dyDescent="0.2">
      <c r="A184" s="25">
        <v>183</v>
      </c>
      <c r="B184" s="13">
        <v>41091</v>
      </c>
      <c r="C184" s="9">
        <v>35.1173</v>
      </c>
      <c r="D184" s="5">
        <f t="shared" si="9"/>
        <v>133094.56700000001</v>
      </c>
      <c r="E184" s="1">
        <v>32.776000000000003</v>
      </c>
      <c r="F184" s="5">
        <f t="shared" si="8"/>
        <v>124221.04000000001</v>
      </c>
      <c r="G184" s="4">
        <f t="shared" si="10"/>
        <v>8873.5270000000019</v>
      </c>
      <c r="K184">
        <v>1519.6281949867785</v>
      </c>
      <c r="L184">
        <v>5843.1310145241487</v>
      </c>
      <c r="M184">
        <v>2920.966605205756</v>
      </c>
      <c r="N184">
        <v>520.1769901051216</v>
      </c>
      <c r="O184">
        <v>10803.902804821804</v>
      </c>
    </row>
    <row r="185" spans="1:20" x14ac:dyDescent="0.2">
      <c r="A185" s="25">
        <v>184</v>
      </c>
      <c r="B185" s="13">
        <v>41092</v>
      </c>
      <c r="C185" s="9">
        <v>31.971699999999998</v>
      </c>
      <c r="D185" s="5">
        <f t="shared" si="9"/>
        <v>121172.743</v>
      </c>
      <c r="E185" s="1">
        <v>29.5961</v>
      </c>
      <c r="F185" s="5">
        <f t="shared" si="8"/>
        <v>112169.219</v>
      </c>
      <c r="G185" s="4">
        <f t="shared" si="10"/>
        <v>9003.5240000000049</v>
      </c>
      <c r="K185" s="14">
        <v>1523.8819432841519</v>
      </c>
      <c r="L185" s="14">
        <v>5851.6401917867297</v>
      </c>
      <c r="M185" s="14">
        <v>2913.1863088284258</v>
      </c>
      <c r="N185" s="14">
        <v>516.38193592874086</v>
      </c>
      <c r="O185" s="14">
        <v>10805.090379828049</v>
      </c>
    </row>
    <row r="186" spans="1:20" x14ac:dyDescent="0.2">
      <c r="A186" s="25">
        <v>185</v>
      </c>
      <c r="B186" s="13">
        <v>41093</v>
      </c>
      <c r="C186" s="9">
        <v>32.929699999999997</v>
      </c>
      <c r="D186" s="5">
        <f t="shared" si="9"/>
        <v>124803.56299999998</v>
      </c>
      <c r="E186" s="1">
        <v>30.641400000000001</v>
      </c>
      <c r="F186" s="5">
        <f t="shared" si="8"/>
        <v>116130.906</v>
      </c>
      <c r="G186" s="4">
        <f t="shared" si="10"/>
        <v>8672.6569999999774</v>
      </c>
      <c r="K186">
        <v>1383.4909501770148</v>
      </c>
      <c r="L186">
        <v>5532.7100385381427</v>
      </c>
      <c r="M186">
        <v>2622.9321368554674</v>
      </c>
      <c r="N186">
        <v>474.12332876698304</v>
      </c>
      <c r="O186">
        <v>10013.256454337608</v>
      </c>
    </row>
    <row r="187" spans="1:20" x14ac:dyDescent="0.2">
      <c r="A187" s="25">
        <v>186</v>
      </c>
      <c r="B187" s="13">
        <v>41094</v>
      </c>
      <c r="C187" s="9">
        <v>32.6753</v>
      </c>
      <c r="D187" s="5">
        <f t="shared" si="9"/>
        <v>123839.387</v>
      </c>
      <c r="E187" s="1">
        <v>33.321800000000003</v>
      </c>
      <c r="F187" s="5">
        <f t="shared" si="8"/>
        <v>126289.62200000002</v>
      </c>
      <c r="G187" s="4">
        <f t="shared" si="10"/>
        <v>-2450.2350000000151</v>
      </c>
      <c r="O187"/>
    </row>
    <row r="188" spans="1:20" x14ac:dyDescent="0.2">
      <c r="A188" s="25">
        <v>187</v>
      </c>
      <c r="B188" s="13">
        <v>41095</v>
      </c>
      <c r="C188" s="9">
        <v>35.682000000000002</v>
      </c>
      <c r="D188" s="5">
        <f t="shared" si="9"/>
        <v>135234.78</v>
      </c>
      <c r="E188" s="1">
        <v>33.660499999999999</v>
      </c>
      <c r="F188" s="5">
        <f t="shared" si="8"/>
        <v>127573.295</v>
      </c>
      <c r="G188" s="4">
        <f t="shared" si="10"/>
        <v>7661.4850000000006</v>
      </c>
      <c r="O188"/>
    </row>
    <row r="189" spans="1:20" x14ac:dyDescent="0.2">
      <c r="A189" s="25">
        <v>188</v>
      </c>
      <c r="B189" s="13">
        <v>41096</v>
      </c>
      <c r="C189" s="9">
        <v>36.308799999999998</v>
      </c>
      <c r="D189" s="5">
        <f t="shared" si="9"/>
        <v>137610.35199999998</v>
      </c>
      <c r="E189" s="1">
        <v>35.208500000000001</v>
      </c>
      <c r="F189" s="5">
        <f t="shared" si="8"/>
        <v>133440.215</v>
      </c>
      <c r="G189" s="4">
        <f t="shared" si="10"/>
        <v>4170.1369999999879</v>
      </c>
      <c r="K189">
        <v>1477.6295808325592</v>
      </c>
      <c r="L189">
        <v>5656.9491570159407</v>
      </c>
      <c r="M189">
        <v>2732.9339885493996</v>
      </c>
      <c r="N189">
        <v>477.92910814781868</v>
      </c>
      <c r="O189">
        <v>10345.441834545718</v>
      </c>
    </row>
    <row r="190" spans="1:20" x14ac:dyDescent="0.2">
      <c r="A190" s="25">
        <v>189</v>
      </c>
      <c r="B190" s="13">
        <v>41097</v>
      </c>
      <c r="C190" s="9">
        <v>35.140900000000002</v>
      </c>
      <c r="D190" s="5">
        <f t="shared" si="9"/>
        <v>133184.011</v>
      </c>
      <c r="E190" s="1">
        <v>33.536299999999997</v>
      </c>
      <c r="F190" s="5">
        <f t="shared" si="8"/>
        <v>127102.57699999999</v>
      </c>
      <c r="G190" s="4">
        <f t="shared" si="10"/>
        <v>6081.4340000000084</v>
      </c>
      <c r="K190">
        <v>1566.7227099981187</v>
      </c>
      <c r="L190">
        <v>5820.568313627241</v>
      </c>
      <c r="M190">
        <v>2872.9598077921319</v>
      </c>
      <c r="N190">
        <v>494.53411213116328</v>
      </c>
      <c r="O190">
        <v>10754.784943548655</v>
      </c>
    </row>
    <row r="191" spans="1:20" x14ac:dyDescent="0.2">
      <c r="A191" s="25">
        <v>190</v>
      </c>
      <c r="B191" s="13">
        <v>41098</v>
      </c>
      <c r="C191" s="9">
        <v>36.729100000000003</v>
      </c>
      <c r="D191" s="5">
        <f t="shared" si="9"/>
        <v>139203.28899999999</v>
      </c>
      <c r="E191" s="1">
        <v>33.415399999999998</v>
      </c>
      <c r="F191" s="5">
        <f t="shared" si="8"/>
        <v>126644.36599999999</v>
      </c>
      <c r="G191" s="4">
        <f t="shared" si="10"/>
        <v>12558.922999999995</v>
      </c>
      <c r="K191">
        <v>1522.7687761641337</v>
      </c>
      <c r="L191">
        <v>5710.1115174172528</v>
      </c>
      <c r="M191">
        <v>2768.003594919533</v>
      </c>
      <c r="N191">
        <v>479.47226094752386</v>
      </c>
      <c r="O191">
        <v>10480.356149448442</v>
      </c>
    </row>
    <row r="192" spans="1:20" x14ac:dyDescent="0.2">
      <c r="A192" s="25">
        <v>191</v>
      </c>
      <c r="B192" s="13">
        <v>41099</v>
      </c>
      <c r="C192" s="9">
        <v>34.601300000000002</v>
      </c>
      <c r="D192" s="5">
        <f t="shared" si="9"/>
        <v>131138.927</v>
      </c>
      <c r="E192" s="1">
        <v>31.103200000000001</v>
      </c>
      <c r="F192" s="5">
        <f t="shared" si="8"/>
        <v>117881.128</v>
      </c>
      <c r="G192" s="4">
        <f t="shared" si="10"/>
        <v>13257.798999999999</v>
      </c>
      <c r="K192">
        <v>1682.1033654985019</v>
      </c>
      <c r="L192">
        <v>6014.6992680893354</v>
      </c>
      <c r="M192">
        <v>3032.5220583947503</v>
      </c>
      <c r="N192">
        <v>511.2032145663681</v>
      </c>
      <c r="O192">
        <v>11240.527906548956</v>
      </c>
    </row>
    <row r="193" spans="1:15" x14ac:dyDescent="0.2">
      <c r="A193" s="25">
        <v>192</v>
      </c>
      <c r="B193" s="13">
        <v>41100</v>
      </c>
      <c r="C193" s="9">
        <v>32.580500000000001</v>
      </c>
      <c r="D193" s="5">
        <f t="shared" si="9"/>
        <v>123480.095</v>
      </c>
      <c r="E193" s="1">
        <v>32.597000000000001</v>
      </c>
      <c r="F193" s="5">
        <f t="shared" si="8"/>
        <v>123542.63</v>
      </c>
      <c r="G193" s="4">
        <f t="shared" si="10"/>
        <v>-62.535000000003492</v>
      </c>
      <c r="K193">
        <v>1644.4112957185546</v>
      </c>
      <c r="L193">
        <v>5915.0707192140299</v>
      </c>
      <c r="M193">
        <v>2938.6022398393116</v>
      </c>
      <c r="N193">
        <v>496.67138448929967</v>
      </c>
      <c r="O193">
        <v>10994.755639261197</v>
      </c>
    </row>
    <row r="194" spans="1:15" x14ac:dyDescent="0.2">
      <c r="A194" s="25">
        <v>193</v>
      </c>
      <c r="B194" s="13">
        <v>41101</v>
      </c>
      <c r="C194" s="9">
        <v>33.514899999999997</v>
      </c>
      <c r="D194" s="5">
        <f t="shared" si="9"/>
        <v>127021.47099999999</v>
      </c>
      <c r="E194" s="1">
        <v>29.9435</v>
      </c>
      <c r="F194" s="5">
        <f t="shared" ref="F194:F257" si="12">(E194*1000000)*0.00379</f>
        <v>113485.86500000001</v>
      </c>
      <c r="G194" s="4">
        <f t="shared" si="10"/>
        <v>13535.605999999985</v>
      </c>
      <c r="K194">
        <v>1618.1325263961928</v>
      </c>
      <c r="L194">
        <v>5837.5262695886522</v>
      </c>
      <c r="M194">
        <v>2866.4446289459124</v>
      </c>
      <c r="N194">
        <v>484.21178930766803</v>
      </c>
      <c r="O194">
        <v>10806.315214238426</v>
      </c>
    </row>
    <row r="195" spans="1:15" x14ac:dyDescent="0.2">
      <c r="A195" s="25">
        <v>194</v>
      </c>
      <c r="B195" s="13">
        <v>41102</v>
      </c>
      <c r="C195" s="9">
        <v>37.821800000000003</v>
      </c>
      <c r="D195" s="5">
        <f t="shared" ref="D195:D258" si="13">(C195*1000000)*0.00379</f>
        <v>143344.622</v>
      </c>
      <c r="E195" s="1">
        <v>33.075400000000002</v>
      </c>
      <c r="F195" s="5">
        <f t="shared" si="12"/>
        <v>125355.76600000002</v>
      </c>
      <c r="G195" s="4">
        <f t="shared" ref="G195:G258" si="14">D195-F195</f>
        <v>17988.855999999985</v>
      </c>
      <c r="K195">
        <v>1341.9768975059806</v>
      </c>
      <c r="L195">
        <v>5246.3755306884823</v>
      </c>
      <c r="M195">
        <v>2355.1938826081182</v>
      </c>
      <c r="N195">
        <v>412.38387605650678</v>
      </c>
      <c r="O195">
        <v>9355.9301868590883</v>
      </c>
    </row>
    <row r="196" spans="1:15" x14ac:dyDescent="0.2">
      <c r="A196" s="25">
        <v>195</v>
      </c>
      <c r="B196" s="13">
        <v>41103</v>
      </c>
      <c r="C196" s="9">
        <v>51.794199999999996</v>
      </c>
      <c r="D196" s="5">
        <f t="shared" si="13"/>
        <v>196300.01800000001</v>
      </c>
      <c r="E196" s="1">
        <v>43.585900000000002</v>
      </c>
      <c r="F196" s="5">
        <f t="shared" si="12"/>
        <v>165190.56099999999</v>
      </c>
      <c r="G196" s="4">
        <f t="shared" si="14"/>
        <v>31109.457000000024</v>
      </c>
      <c r="K196">
        <v>1206.2206771384745</v>
      </c>
      <c r="L196">
        <v>4956.0619460559983</v>
      </c>
      <c r="M196">
        <v>2098.7968629054949</v>
      </c>
      <c r="N196">
        <v>379.06796295774427</v>
      </c>
      <c r="O196">
        <v>8640.1474490577111</v>
      </c>
    </row>
    <row r="197" spans="1:15" x14ac:dyDescent="0.2">
      <c r="A197" s="25">
        <v>196</v>
      </c>
      <c r="B197" s="13">
        <v>41104</v>
      </c>
      <c r="C197" s="9">
        <v>30.554300000000001</v>
      </c>
      <c r="D197" s="5">
        <f t="shared" si="13"/>
        <v>115800.79700000001</v>
      </c>
      <c r="E197" s="1">
        <v>38.428600000000003</v>
      </c>
      <c r="F197" s="5">
        <f t="shared" si="12"/>
        <v>145644.394</v>
      </c>
      <c r="G197" s="4">
        <f t="shared" si="14"/>
        <v>-29843.596999999994</v>
      </c>
      <c r="O197"/>
    </row>
    <row r="198" spans="1:15" x14ac:dyDescent="0.2">
      <c r="A198" s="25">
        <v>197</v>
      </c>
      <c r="B198" s="13">
        <v>41105</v>
      </c>
      <c r="C198" s="9">
        <v>37.727499999999999</v>
      </c>
      <c r="D198" s="5">
        <f t="shared" si="13"/>
        <v>142987.22500000001</v>
      </c>
      <c r="E198" s="1">
        <v>29.823799999999999</v>
      </c>
      <c r="F198" s="5">
        <f t="shared" si="12"/>
        <v>113032.202</v>
      </c>
      <c r="G198" s="4">
        <f t="shared" si="14"/>
        <v>29955.023000000001</v>
      </c>
      <c r="K198">
        <v>1294.7788868809744</v>
      </c>
      <c r="L198">
        <v>5083.1987400274847</v>
      </c>
      <c r="M198">
        <v>2211.6977310443499</v>
      </c>
      <c r="N198">
        <v>384.23075029705404</v>
      </c>
      <c r="O198">
        <v>8973.9061082498629</v>
      </c>
    </row>
    <row r="199" spans="1:15" x14ac:dyDescent="0.2">
      <c r="A199" s="25">
        <v>198</v>
      </c>
      <c r="B199" s="13">
        <v>41106</v>
      </c>
      <c r="C199" s="9">
        <v>39.877000000000002</v>
      </c>
      <c r="D199" s="5">
        <f t="shared" si="13"/>
        <v>151133.82999999999</v>
      </c>
      <c r="E199" s="1">
        <v>39.822600000000001</v>
      </c>
      <c r="F199" s="5">
        <f t="shared" si="12"/>
        <v>150927.65400000001</v>
      </c>
      <c r="G199" s="4">
        <f t="shared" si="14"/>
        <v>206.17599999997765</v>
      </c>
      <c r="K199">
        <v>1420.20252963289</v>
      </c>
      <c r="L199">
        <v>5314.6148867902793</v>
      </c>
      <c r="M199">
        <v>2403.5665094007122</v>
      </c>
      <c r="N199">
        <v>406.62314872715194</v>
      </c>
      <c r="O199">
        <v>9545.0070745510347</v>
      </c>
    </row>
    <row r="200" spans="1:15" x14ac:dyDescent="0.2">
      <c r="A200" s="25">
        <v>199</v>
      </c>
      <c r="B200" s="13">
        <v>41107</v>
      </c>
      <c r="C200" s="9">
        <v>40.121699999999997</v>
      </c>
      <c r="D200" s="5">
        <f t="shared" si="13"/>
        <v>152061.24299999999</v>
      </c>
      <c r="E200" s="1">
        <v>29.991599999999998</v>
      </c>
      <c r="F200" s="5">
        <f t="shared" si="12"/>
        <v>113668.164</v>
      </c>
      <c r="G200" s="4">
        <f t="shared" si="14"/>
        <v>38393.078999999983</v>
      </c>
      <c r="K200">
        <v>1428.8188165702616</v>
      </c>
      <c r="L200">
        <v>5307.6085963758042</v>
      </c>
      <c r="M200">
        <v>2395.5629827623306</v>
      </c>
      <c r="N200">
        <v>401.95722057641359</v>
      </c>
      <c r="O200">
        <v>9533.9476162848096</v>
      </c>
    </row>
    <row r="201" spans="1:15" x14ac:dyDescent="0.2">
      <c r="A201" s="25">
        <v>200</v>
      </c>
      <c r="B201" s="13">
        <v>41108</v>
      </c>
      <c r="C201" s="9">
        <v>49.467100000000002</v>
      </c>
      <c r="D201" s="5">
        <f t="shared" si="13"/>
        <v>187480.30900000001</v>
      </c>
      <c r="E201" s="1">
        <v>40.436799999999998</v>
      </c>
      <c r="F201" s="5">
        <f t="shared" si="12"/>
        <v>153255.47200000001</v>
      </c>
      <c r="G201" s="4">
        <f t="shared" si="14"/>
        <v>34224.837</v>
      </c>
      <c r="K201">
        <v>1442.6415848657464</v>
      </c>
      <c r="L201">
        <v>5312.1836722954795</v>
      </c>
      <c r="M201">
        <v>2395.5316350684761</v>
      </c>
      <c r="N201">
        <v>398.89677709098521</v>
      </c>
      <c r="O201">
        <v>9549.2536693206875</v>
      </c>
    </row>
    <row r="202" spans="1:15" x14ac:dyDescent="0.2">
      <c r="A202" s="25">
        <v>201</v>
      </c>
      <c r="B202" s="13">
        <v>41109</v>
      </c>
      <c r="C202" s="9">
        <v>54.312399999999997</v>
      </c>
      <c r="D202" s="5">
        <f t="shared" si="13"/>
        <v>205843.99599999998</v>
      </c>
      <c r="E202" s="1">
        <v>43.054299999999998</v>
      </c>
      <c r="F202" s="5">
        <f t="shared" si="12"/>
        <v>163175.79699999999</v>
      </c>
      <c r="G202" s="4">
        <f t="shared" si="14"/>
        <v>42668.198999999993</v>
      </c>
      <c r="K202">
        <v>1414.9070843700697</v>
      </c>
      <c r="L202">
        <v>5243.4139531027549</v>
      </c>
      <c r="M202">
        <v>2327.8512345056156</v>
      </c>
      <c r="N202">
        <v>390.84701471240339</v>
      </c>
      <c r="O202">
        <v>9377.0192866908419</v>
      </c>
    </row>
    <row r="203" spans="1:15" x14ac:dyDescent="0.2">
      <c r="A203" s="25">
        <v>202</v>
      </c>
      <c r="B203" s="13">
        <v>41110</v>
      </c>
      <c r="C203" s="9">
        <v>38.870899999999999</v>
      </c>
      <c r="D203" s="5">
        <f t="shared" si="13"/>
        <v>147320.71100000001</v>
      </c>
      <c r="E203" s="1">
        <v>39.303600000000003</v>
      </c>
      <c r="F203" s="5">
        <f t="shared" si="12"/>
        <v>148960.644</v>
      </c>
      <c r="G203" s="4">
        <f t="shared" si="14"/>
        <v>-1639.93299999999</v>
      </c>
      <c r="K203">
        <v>1522.0703094745727</v>
      </c>
      <c r="L203">
        <v>5427.722108348521</v>
      </c>
      <c r="M203">
        <v>2478.9477662742956</v>
      </c>
      <c r="N203">
        <v>405.0334191277538</v>
      </c>
      <c r="O203">
        <v>9833.7736032251432</v>
      </c>
    </row>
    <row r="204" spans="1:15" x14ac:dyDescent="0.2">
      <c r="A204" s="25">
        <v>203</v>
      </c>
      <c r="B204" s="13">
        <v>41111</v>
      </c>
      <c r="C204" s="9">
        <v>40.373100000000001</v>
      </c>
      <c r="D204" s="5">
        <f t="shared" si="13"/>
        <v>153014.049</v>
      </c>
      <c r="E204" s="1">
        <v>35.821100000000001</v>
      </c>
      <c r="F204" s="5">
        <f t="shared" si="12"/>
        <v>135761.96900000001</v>
      </c>
      <c r="G204" s="4">
        <f t="shared" si="14"/>
        <v>17252.079999999987</v>
      </c>
      <c r="K204">
        <v>1466.1585335676568</v>
      </c>
      <c r="L204">
        <v>5292.9556043514422</v>
      </c>
      <c r="M204">
        <v>2365.2755096422488</v>
      </c>
      <c r="N204">
        <v>387.04510258169142</v>
      </c>
      <c r="O204">
        <v>9511.4347501430384</v>
      </c>
    </row>
    <row r="205" spans="1:15" x14ac:dyDescent="0.2">
      <c r="A205" s="25">
        <v>204</v>
      </c>
      <c r="B205" s="13">
        <v>41112</v>
      </c>
      <c r="C205" s="9">
        <v>42.085500000000003</v>
      </c>
      <c r="D205" s="5">
        <f t="shared" si="13"/>
        <v>159504.04500000001</v>
      </c>
      <c r="E205" s="1">
        <v>36.612099999999998</v>
      </c>
      <c r="F205" s="5">
        <f t="shared" si="12"/>
        <v>138759.859</v>
      </c>
      <c r="G205" s="4">
        <f t="shared" si="14"/>
        <v>20744.186000000016</v>
      </c>
      <c r="K205">
        <v>1387.8128682326897</v>
      </c>
      <c r="L205">
        <v>5118.243358800466</v>
      </c>
      <c r="M205">
        <v>2216.1101062554176</v>
      </c>
      <c r="N205">
        <v>366.17900947319595</v>
      </c>
      <c r="O205">
        <v>9088.3453427617678</v>
      </c>
    </row>
    <row r="206" spans="1:15" x14ac:dyDescent="0.2">
      <c r="A206" s="25">
        <v>205</v>
      </c>
      <c r="B206" s="13">
        <v>41113</v>
      </c>
      <c r="C206" s="9">
        <v>38.386200000000002</v>
      </c>
      <c r="D206" s="5">
        <f t="shared" si="13"/>
        <v>145483.698</v>
      </c>
      <c r="E206" s="1">
        <v>36.488599999999998</v>
      </c>
      <c r="F206" s="5">
        <f t="shared" si="12"/>
        <v>138291.79399999999</v>
      </c>
      <c r="G206" s="4">
        <f t="shared" si="14"/>
        <v>7191.9040000000095</v>
      </c>
      <c r="K206">
        <v>1413.1720856707284</v>
      </c>
      <c r="L206">
        <v>5147.139345981348</v>
      </c>
      <c r="M206">
        <v>2234.0820581676826</v>
      </c>
      <c r="N206">
        <v>366.05410642505552</v>
      </c>
      <c r="O206">
        <v>9160.4475962448141</v>
      </c>
    </row>
    <row r="207" spans="1:15" x14ac:dyDescent="0.2">
      <c r="A207" s="25">
        <v>206</v>
      </c>
      <c r="B207" s="13">
        <v>41114</v>
      </c>
      <c r="C207" s="9">
        <v>53.109099999999998</v>
      </c>
      <c r="D207" s="5">
        <f t="shared" si="13"/>
        <v>201283.489</v>
      </c>
      <c r="E207" s="1">
        <v>36.679200000000002</v>
      </c>
      <c r="F207" s="5">
        <f t="shared" si="12"/>
        <v>139014.16800000001</v>
      </c>
      <c r="G207" s="4">
        <f t="shared" si="14"/>
        <v>62269.320999999996</v>
      </c>
      <c r="K207">
        <v>1487.5284852631689</v>
      </c>
      <c r="L207">
        <v>5267.03325230667</v>
      </c>
      <c r="M207">
        <v>2327.7663514347396</v>
      </c>
      <c r="N207">
        <v>373.71825944846148</v>
      </c>
      <c r="O207">
        <v>9456.046348453041</v>
      </c>
    </row>
    <row r="208" spans="1:15" x14ac:dyDescent="0.2">
      <c r="A208" s="25">
        <v>207</v>
      </c>
      <c r="B208" s="13">
        <v>41115</v>
      </c>
      <c r="C208" s="9">
        <v>43.515300000000003</v>
      </c>
      <c r="D208" s="5">
        <f t="shared" si="13"/>
        <v>164922.98699999999</v>
      </c>
      <c r="E208" s="1">
        <v>40.554600000000001</v>
      </c>
      <c r="F208" s="5">
        <f t="shared" si="12"/>
        <v>153701.93400000001</v>
      </c>
      <c r="G208" s="4">
        <f t="shared" si="14"/>
        <v>11221.052999999985</v>
      </c>
      <c r="K208">
        <v>1487.5473014423362</v>
      </c>
      <c r="L208">
        <v>5243.082964347097</v>
      </c>
      <c r="M208">
        <v>2303.5657541869773</v>
      </c>
      <c r="N208">
        <v>367.32653535696329</v>
      </c>
      <c r="O208">
        <v>9401.5225553333748</v>
      </c>
    </row>
    <row r="209" spans="1:20" x14ac:dyDescent="0.2">
      <c r="A209" s="25">
        <v>208</v>
      </c>
      <c r="B209" s="13">
        <v>41116</v>
      </c>
      <c r="C209" s="9">
        <v>46.734299999999998</v>
      </c>
      <c r="D209" s="5">
        <f t="shared" si="13"/>
        <v>177122.997</v>
      </c>
      <c r="E209" s="1">
        <v>36.482999999999997</v>
      </c>
      <c r="F209" s="5">
        <f t="shared" si="12"/>
        <v>138270.57</v>
      </c>
      <c r="G209" s="4">
        <f t="shared" si="14"/>
        <v>38852.426999999996</v>
      </c>
      <c r="K209">
        <v>1504.5341622785938</v>
      </c>
      <c r="L209">
        <v>5253.0950082163763</v>
      </c>
      <c r="M209">
        <v>2305.8736996559492</v>
      </c>
      <c r="N209">
        <v>364.57247442957942</v>
      </c>
      <c r="O209">
        <v>9428.0753445804985</v>
      </c>
    </row>
    <row r="210" spans="1:20" x14ac:dyDescent="0.2">
      <c r="A210" s="25">
        <v>209</v>
      </c>
      <c r="B210" s="13">
        <v>41117</v>
      </c>
      <c r="C210" s="9">
        <v>48.436300000000003</v>
      </c>
      <c r="D210" s="5">
        <f t="shared" si="13"/>
        <v>183573.57699999999</v>
      </c>
      <c r="E210" s="1">
        <v>37.513399999999997</v>
      </c>
      <c r="F210" s="5">
        <f t="shared" si="12"/>
        <v>142175.78599999999</v>
      </c>
      <c r="G210" s="4">
        <f t="shared" si="14"/>
        <v>41397.790999999997</v>
      </c>
      <c r="K210">
        <v>1551.5244918773312</v>
      </c>
      <c r="L210">
        <v>5321.8271633860522</v>
      </c>
      <c r="M210">
        <v>2352.825564330974</v>
      </c>
      <c r="N210">
        <v>367.68849729940507</v>
      </c>
      <c r="O210">
        <v>9593.8657168937625</v>
      </c>
    </row>
    <row r="211" spans="1:20" x14ac:dyDescent="0.2">
      <c r="A211" s="25">
        <v>210</v>
      </c>
      <c r="B211" s="13">
        <v>41118</v>
      </c>
      <c r="C211" s="9">
        <v>46.007199999999997</v>
      </c>
      <c r="D211" s="5">
        <f t="shared" si="13"/>
        <v>174367.288</v>
      </c>
      <c r="E211" s="1">
        <v>38.085299999999997</v>
      </c>
      <c r="F211" s="5">
        <f t="shared" si="12"/>
        <v>144343.28700000001</v>
      </c>
      <c r="G211" s="4">
        <f t="shared" si="14"/>
        <v>30024.000999999989</v>
      </c>
      <c r="K211">
        <v>1179.6071159015607</v>
      </c>
      <c r="L211">
        <v>4597.0477890544034</v>
      </c>
      <c r="M211">
        <v>1770.5788831021928</v>
      </c>
      <c r="N211">
        <v>298.22451953887378</v>
      </c>
      <c r="O211">
        <v>7845.4583075970313</v>
      </c>
    </row>
    <row r="212" spans="1:20" x14ac:dyDescent="0.2">
      <c r="A212" s="25">
        <v>211</v>
      </c>
      <c r="B212" s="13">
        <v>41119</v>
      </c>
      <c r="C212" s="9">
        <v>50.604199999999999</v>
      </c>
      <c r="D212" s="5">
        <f t="shared" si="13"/>
        <v>191789.91800000001</v>
      </c>
      <c r="E212" s="1">
        <v>39.851900000000001</v>
      </c>
      <c r="F212" s="5">
        <f t="shared" si="12"/>
        <v>151038.701</v>
      </c>
      <c r="G212" s="4">
        <f t="shared" si="14"/>
        <v>40751.217000000004</v>
      </c>
      <c r="K212">
        <v>1250.9077321930017</v>
      </c>
      <c r="L212">
        <v>4697.7969241643323</v>
      </c>
      <c r="M212">
        <v>1856.5895345515598</v>
      </c>
      <c r="N212">
        <v>300.51824106089066</v>
      </c>
      <c r="O212">
        <v>8105.8124319697845</v>
      </c>
    </row>
    <row r="213" spans="1:20" x14ac:dyDescent="0.2">
      <c r="A213" s="25">
        <v>212</v>
      </c>
      <c r="B213" s="13">
        <v>41120</v>
      </c>
      <c r="C213" s="9">
        <v>60.5899</v>
      </c>
      <c r="D213" s="5">
        <f t="shared" si="13"/>
        <v>229635.72099999999</v>
      </c>
      <c r="E213" s="1">
        <v>46.478000000000002</v>
      </c>
      <c r="F213" s="5">
        <f t="shared" si="12"/>
        <v>176151.62</v>
      </c>
      <c r="G213" s="4">
        <f t="shared" si="14"/>
        <v>53484.100999999995</v>
      </c>
      <c r="K213">
        <v>1221.9102410252467</v>
      </c>
      <c r="L213">
        <v>4623.4658764492078</v>
      </c>
      <c r="M213">
        <v>1793.466343161725</v>
      </c>
      <c r="N213">
        <v>290.84346017912145</v>
      </c>
      <c r="O213">
        <v>7929.6859208153001</v>
      </c>
    </row>
    <row r="214" spans="1:20" x14ac:dyDescent="0.2">
      <c r="A214" s="25">
        <v>213</v>
      </c>
      <c r="B214" s="13">
        <v>41121</v>
      </c>
      <c r="C214" s="9">
        <v>72.022900000000007</v>
      </c>
      <c r="D214" s="5">
        <f t="shared" si="13"/>
        <v>272966.79100000003</v>
      </c>
      <c r="E214" s="1">
        <v>56.997700000000002</v>
      </c>
      <c r="F214" s="5">
        <f t="shared" si="12"/>
        <v>216021.283</v>
      </c>
      <c r="G214" s="4">
        <f t="shared" si="14"/>
        <v>56945.508000000031</v>
      </c>
      <c r="H214" s="4">
        <f>SUM(G184:G214)</f>
        <v>624498.00799999991</v>
      </c>
      <c r="K214" s="14">
        <v>1321.1842946990434</v>
      </c>
      <c r="L214" s="14">
        <v>4789.1040880050141</v>
      </c>
      <c r="M214" s="14">
        <v>1917.6264799158516</v>
      </c>
      <c r="N214" s="14">
        <v>302.22247383098414</v>
      </c>
      <c r="O214" s="14">
        <v>8330.1373364508927</v>
      </c>
      <c r="P214" s="15">
        <f>SUM(K184:K214)</f>
        <v>40282.273441646335</v>
      </c>
      <c r="Q214" s="4">
        <f>SUM(L184:L214)</f>
        <v>149424.37729854876</v>
      </c>
      <c r="R214" s="4">
        <f>SUM(M184:M214)</f>
        <v>67779.460258305393</v>
      </c>
      <c r="S214" s="4">
        <f>SUM(N184:N214)</f>
        <v>11418.136973560921</v>
      </c>
      <c r="T214" s="4">
        <f>SUM(O184:O214)</f>
        <v>268904.24797206133</v>
      </c>
    </row>
    <row r="215" spans="1:20" x14ac:dyDescent="0.2">
      <c r="A215" s="25">
        <v>214</v>
      </c>
      <c r="B215" s="13">
        <v>41122</v>
      </c>
      <c r="C215" s="9">
        <v>55.230800000000002</v>
      </c>
      <c r="D215" s="5">
        <f t="shared" si="13"/>
        <v>209324.73199999999</v>
      </c>
      <c r="E215" s="1">
        <v>47.132300000000001</v>
      </c>
      <c r="F215" s="5">
        <f t="shared" si="12"/>
        <v>178631.41699999999</v>
      </c>
      <c r="G215" s="4">
        <f t="shared" si="14"/>
        <v>30693.315000000002</v>
      </c>
      <c r="K215">
        <v>1416.4596277436049</v>
      </c>
      <c r="L215">
        <v>4958.0979139900164</v>
      </c>
      <c r="M215">
        <v>2047.2527926413077</v>
      </c>
      <c r="N215">
        <v>315.60302270671133</v>
      </c>
      <c r="O215">
        <v>8737.4133570816393</v>
      </c>
    </row>
    <row r="216" spans="1:20" x14ac:dyDescent="0.2">
      <c r="A216" s="25">
        <v>215</v>
      </c>
      <c r="B216" s="13">
        <v>41123</v>
      </c>
      <c r="C216" s="9">
        <v>51.3536</v>
      </c>
      <c r="D216" s="5">
        <f t="shared" si="13"/>
        <v>194630.144</v>
      </c>
      <c r="E216" s="1">
        <v>42.041400000000003</v>
      </c>
      <c r="F216" s="5">
        <f t="shared" si="12"/>
        <v>159336.90599999999</v>
      </c>
      <c r="G216" s="4">
        <f t="shared" si="14"/>
        <v>35293.238000000012</v>
      </c>
      <c r="K216">
        <v>1461.4966911292427</v>
      </c>
      <c r="L216">
        <v>5031.2750587134333</v>
      </c>
      <c r="M216">
        <v>2097.1392010167533</v>
      </c>
      <c r="N216">
        <v>320.15523907120286</v>
      </c>
      <c r="O216">
        <v>8910.0661899306306</v>
      </c>
    </row>
    <row r="217" spans="1:20" x14ac:dyDescent="0.2">
      <c r="A217" s="25">
        <v>216</v>
      </c>
      <c r="B217" s="13">
        <v>41124</v>
      </c>
      <c r="C217" s="9">
        <v>46.491700000000002</v>
      </c>
      <c r="D217" s="5">
        <f t="shared" si="13"/>
        <v>176203.54300000001</v>
      </c>
      <c r="E217" s="1">
        <v>37.999699999999997</v>
      </c>
      <c r="F217" s="5">
        <f t="shared" si="12"/>
        <v>144018.86300000001</v>
      </c>
      <c r="G217" s="4">
        <f t="shared" si="14"/>
        <v>32184.679999999993</v>
      </c>
      <c r="K217">
        <v>1517.4271990000939</v>
      </c>
      <c r="L217">
        <v>5113.5005991706403</v>
      </c>
      <c r="M217">
        <v>2152.7066350145196</v>
      </c>
      <c r="N217">
        <v>323.46691001178675</v>
      </c>
      <c r="O217">
        <v>9107.1013431970405</v>
      </c>
    </row>
    <row r="218" spans="1:20" x14ac:dyDescent="0.2">
      <c r="A218" s="25">
        <v>217</v>
      </c>
      <c r="B218" s="13">
        <v>41125</v>
      </c>
      <c r="C218" s="9">
        <v>38.127499999999998</v>
      </c>
      <c r="D218" s="5">
        <f t="shared" si="13"/>
        <v>144503.22500000001</v>
      </c>
      <c r="E218" s="1">
        <v>32.7637</v>
      </c>
      <c r="F218" s="5">
        <f t="shared" si="12"/>
        <v>124174.423</v>
      </c>
      <c r="G218" s="4">
        <f t="shared" si="14"/>
        <v>20328.802000000011</v>
      </c>
      <c r="K218">
        <v>1541.0956436094405</v>
      </c>
      <c r="L218">
        <v>5134.0615222085144</v>
      </c>
      <c r="M218">
        <v>2161.0317255270311</v>
      </c>
      <c r="N218">
        <v>321.02093850436825</v>
      </c>
      <c r="O218">
        <v>9157.2098298493547</v>
      </c>
    </row>
    <row r="219" spans="1:20" x14ac:dyDescent="0.2">
      <c r="A219" s="25">
        <v>218</v>
      </c>
      <c r="B219" s="13">
        <v>41126</v>
      </c>
      <c r="C219" s="9">
        <v>41.814799999999998</v>
      </c>
      <c r="D219" s="5">
        <f t="shared" si="13"/>
        <v>158478.092</v>
      </c>
      <c r="E219" s="1">
        <v>32.454700000000003</v>
      </c>
      <c r="F219" s="5">
        <f t="shared" si="12"/>
        <v>123003.31300000001</v>
      </c>
      <c r="G219" s="4">
        <f t="shared" si="14"/>
        <v>35474.778999999995</v>
      </c>
      <c r="K219">
        <v>1404.8211982672462</v>
      </c>
      <c r="L219">
        <v>4862.2921182925174</v>
      </c>
      <c r="M219">
        <v>1946.9226982231326</v>
      </c>
      <c r="N219">
        <v>294.86619007189478</v>
      </c>
      <c r="O219">
        <v>8508.9022048547904</v>
      </c>
    </row>
    <row r="220" spans="1:20" x14ac:dyDescent="0.2">
      <c r="A220" s="25">
        <v>219</v>
      </c>
      <c r="B220" s="13">
        <v>41127</v>
      </c>
      <c r="C220" s="9">
        <v>47.197600000000001</v>
      </c>
      <c r="D220" s="5">
        <f t="shared" si="13"/>
        <v>178878.90400000001</v>
      </c>
      <c r="E220" s="1">
        <v>35.357700000000001</v>
      </c>
      <c r="F220" s="5">
        <f t="shared" si="12"/>
        <v>134005.68299999999</v>
      </c>
      <c r="G220" s="4">
        <f t="shared" si="14"/>
        <v>44873.22100000002</v>
      </c>
      <c r="K220">
        <v>1522.6468770638003</v>
      </c>
      <c r="L220">
        <v>5053.0063449780355</v>
      </c>
      <c r="M220">
        <v>2084.9099017105427</v>
      </c>
      <c r="N220">
        <v>305.69144657562089</v>
      </c>
      <c r="O220">
        <v>8966.2545703279993</v>
      </c>
    </row>
    <row r="221" spans="1:20" x14ac:dyDescent="0.2">
      <c r="A221" s="25">
        <v>220</v>
      </c>
      <c r="B221" s="13">
        <v>41128</v>
      </c>
      <c r="C221" s="9">
        <v>29.985399999999998</v>
      </c>
      <c r="D221" s="5">
        <f t="shared" si="13"/>
        <v>113644.666</v>
      </c>
      <c r="E221" s="1">
        <v>29.165400000000002</v>
      </c>
      <c r="F221" s="5">
        <f t="shared" si="12"/>
        <v>110536.86599999999</v>
      </c>
      <c r="G221" s="4">
        <f t="shared" si="14"/>
        <v>3107.8000000000029</v>
      </c>
      <c r="K221">
        <v>1597.8235469702158</v>
      </c>
      <c r="L221">
        <v>5168.9928797045568</v>
      </c>
      <c r="M221">
        <v>2162.0316380627869</v>
      </c>
      <c r="N221">
        <v>311.19026468150383</v>
      </c>
      <c r="O221">
        <v>9240.0383294190633</v>
      </c>
    </row>
    <row r="222" spans="1:20" x14ac:dyDescent="0.2">
      <c r="A222" s="25">
        <v>221</v>
      </c>
      <c r="B222" s="13">
        <v>41129</v>
      </c>
      <c r="C222" s="9">
        <v>37.710700000000003</v>
      </c>
      <c r="D222" s="5">
        <f t="shared" si="13"/>
        <v>142923.55299999999</v>
      </c>
      <c r="E222" s="1">
        <v>27.2864</v>
      </c>
      <c r="F222" s="5">
        <f t="shared" si="12"/>
        <v>103415.45600000001</v>
      </c>
      <c r="G222" s="4">
        <f t="shared" si="14"/>
        <v>39508.09699999998</v>
      </c>
      <c r="K222">
        <v>1671.9367029125881</v>
      </c>
      <c r="L222">
        <v>5281.7470436707226</v>
      </c>
      <c r="M222">
        <v>2234.7341586216489</v>
      </c>
      <c r="N222">
        <v>315.99103336855006</v>
      </c>
      <c r="O222">
        <v>9504.4089385735078</v>
      </c>
    </row>
    <row r="223" spans="1:20" x14ac:dyDescent="0.2">
      <c r="A223" s="25">
        <v>222</v>
      </c>
      <c r="B223" s="13">
        <v>41130</v>
      </c>
      <c r="C223" s="9">
        <v>33.332900000000002</v>
      </c>
      <c r="D223" s="5">
        <f t="shared" si="13"/>
        <v>126331.69100000001</v>
      </c>
      <c r="E223" s="1">
        <v>29.4742</v>
      </c>
      <c r="F223" s="5">
        <f t="shared" si="12"/>
        <v>111707.21799999999</v>
      </c>
      <c r="G223" s="4">
        <f t="shared" si="14"/>
        <v>14624.473000000013</v>
      </c>
      <c r="K223">
        <v>1612.3595938568976</v>
      </c>
      <c r="L223">
        <v>5147.7918725912614</v>
      </c>
      <c r="M223">
        <v>2128.5798876119288</v>
      </c>
      <c r="N223">
        <v>300.46545440062442</v>
      </c>
      <c r="O223">
        <v>9189.1968084607124</v>
      </c>
    </row>
    <row r="224" spans="1:20" x14ac:dyDescent="0.2">
      <c r="A224" s="25">
        <v>223</v>
      </c>
      <c r="B224" s="13">
        <v>41131</v>
      </c>
      <c r="C224" s="9">
        <v>41.372100000000003</v>
      </c>
      <c r="D224" s="5">
        <f t="shared" si="13"/>
        <v>156800.25899999999</v>
      </c>
      <c r="E224" s="1">
        <v>34.919899999999998</v>
      </c>
      <c r="F224" s="5">
        <f t="shared" si="12"/>
        <v>132346.421</v>
      </c>
      <c r="G224" s="4">
        <f t="shared" si="14"/>
        <v>24453.837999999989</v>
      </c>
      <c r="K224">
        <v>1583.9722529426926</v>
      </c>
      <c r="L224">
        <v>5070.6247744890079</v>
      </c>
      <c r="M224">
        <v>2064.569943574365</v>
      </c>
      <c r="N224">
        <v>289.46373512534882</v>
      </c>
      <c r="O224">
        <v>9008.6307061314146</v>
      </c>
    </row>
    <row r="225" spans="1:15" x14ac:dyDescent="0.2">
      <c r="A225" s="25">
        <v>224</v>
      </c>
      <c r="B225" s="13">
        <v>41132</v>
      </c>
      <c r="C225" s="9">
        <v>33.116300000000003</v>
      </c>
      <c r="D225" s="5">
        <f t="shared" si="13"/>
        <v>125510.77700000002</v>
      </c>
      <c r="E225" s="1">
        <v>31.138000000000002</v>
      </c>
      <c r="F225" s="5">
        <f t="shared" si="12"/>
        <v>118013.02</v>
      </c>
      <c r="G225" s="4">
        <f t="shared" si="14"/>
        <v>7497.7570000000123</v>
      </c>
      <c r="K225">
        <v>1544.214380065283</v>
      </c>
      <c r="L225">
        <v>4978.9543784548723</v>
      </c>
      <c r="M225">
        <v>1987.9736100151856</v>
      </c>
      <c r="N225">
        <v>278.78800696254518</v>
      </c>
      <c r="O225">
        <v>8789.9303754978846</v>
      </c>
    </row>
    <row r="226" spans="1:15" x14ac:dyDescent="0.2">
      <c r="A226" s="25">
        <v>225</v>
      </c>
      <c r="B226" s="13">
        <v>41133</v>
      </c>
      <c r="C226" s="9">
        <v>35.551699999999997</v>
      </c>
      <c r="D226" s="5">
        <f t="shared" si="13"/>
        <v>134740.943</v>
      </c>
      <c r="E226" s="1">
        <v>31.985099999999999</v>
      </c>
      <c r="F226" s="5">
        <f t="shared" si="12"/>
        <v>121223.52899999999</v>
      </c>
      <c r="G226" s="4">
        <f t="shared" si="14"/>
        <v>13517.414000000004</v>
      </c>
      <c r="K226">
        <v>1593.9072730858213</v>
      </c>
      <c r="L226">
        <v>5041.1295049055034</v>
      </c>
      <c r="M226">
        <v>2024.3629156233978</v>
      </c>
      <c r="N226">
        <v>278.04695996974806</v>
      </c>
      <c r="O226">
        <v>8937.4466535844713</v>
      </c>
    </row>
    <row r="227" spans="1:15" x14ac:dyDescent="0.2">
      <c r="A227" s="25">
        <v>226</v>
      </c>
      <c r="B227" s="13">
        <v>41134</v>
      </c>
      <c r="C227" s="9">
        <v>32.526699999999998</v>
      </c>
      <c r="D227" s="5">
        <f t="shared" si="13"/>
        <v>123276.193</v>
      </c>
      <c r="E227" s="1">
        <v>32.047400000000003</v>
      </c>
      <c r="F227" s="5">
        <f t="shared" si="12"/>
        <v>121459.64600000001</v>
      </c>
      <c r="G227" s="4">
        <f t="shared" si="14"/>
        <v>1816.5469999999914</v>
      </c>
      <c r="K227">
        <v>1575.8577111724358</v>
      </c>
      <c r="L227">
        <v>4985.329733522155</v>
      </c>
      <c r="M227">
        <v>1975.5062663436249</v>
      </c>
      <c r="N227">
        <v>269.35041011719301</v>
      </c>
      <c r="O227">
        <v>8806.0441211554098</v>
      </c>
    </row>
    <row r="228" spans="1:15" x14ac:dyDescent="0.2">
      <c r="A228" s="25">
        <v>227</v>
      </c>
      <c r="B228" s="13">
        <v>41135</v>
      </c>
      <c r="C228" s="9">
        <v>33.656199999999998</v>
      </c>
      <c r="D228" s="5">
        <f t="shared" si="13"/>
        <v>127556.99799999999</v>
      </c>
      <c r="E228" s="1">
        <v>27.813400000000001</v>
      </c>
      <c r="F228" s="5">
        <f t="shared" si="12"/>
        <v>105412.78599999999</v>
      </c>
      <c r="G228" s="4">
        <f t="shared" si="14"/>
        <v>22144.212</v>
      </c>
      <c r="K228">
        <v>1582.1237690199914</v>
      </c>
      <c r="L228">
        <v>4971.6248741412619</v>
      </c>
      <c r="M228">
        <v>1957.0932015979445</v>
      </c>
      <c r="N228">
        <v>263.44378068325199</v>
      </c>
      <c r="O228">
        <v>8774.2856254424496</v>
      </c>
    </row>
    <row r="229" spans="1:15" x14ac:dyDescent="0.2">
      <c r="A229" s="25">
        <v>228</v>
      </c>
      <c r="B229" s="13">
        <v>41136</v>
      </c>
      <c r="C229" s="9">
        <v>34.9617</v>
      </c>
      <c r="D229" s="5">
        <f t="shared" si="13"/>
        <v>132504.84299999999</v>
      </c>
      <c r="E229" s="1">
        <v>28.7468</v>
      </c>
      <c r="F229" s="5">
        <f t="shared" si="12"/>
        <v>108950.372</v>
      </c>
      <c r="G229" s="4">
        <f t="shared" si="14"/>
        <v>23554.47099999999</v>
      </c>
      <c r="O229"/>
    </row>
    <row r="230" spans="1:15" x14ac:dyDescent="0.2">
      <c r="A230" s="25">
        <v>229</v>
      </c>
      <c r="B230" s="13">
        <v>41137</v>
      </c>
      <c r="C230" s="9">
        <v>34.878799999999998</v>
      </c>
      <c r="D230" s="5">
        <f t="shared" si="13"/>
        <v>132190.652</v>
      </c>
      <c r="E230" s="1">
        <v>29.5335</v>
      </c>
      <c r="F230" s="5">
        <f t="shared" si="12"/>
        <v>111931.965</v>
      </c>
      <c r="G230" s="4">
        <f t="shared" si="14"/>
        <v>20258.687000000005</v>
      </c>
      <c r="K230">
        <v>1225.6607952016107</v>
      </c>
      <c r="L230">
        <v>4294.4547621229904</v>
      </c>
      <c r="M230">
        <v>1475.0588664358486</v>
      </c>
      <c r="N230">
        <v>207.1486125312326</v>
      </c>
      <c r="O230">
        <v>7202.323036291682</v>
      </c>
    </row>
    <row r="231" spans="1:15" x14ac:dyDescent="0.2">
      <c r="A231" s="25">
        <v>230</v>
      </c>
      <c r="B231" s="13">
        <v>41138</v>
      </c>
      <c r="C231" s="9">
        <v>34.9925</v>
      </c>
      <c r="D231" s="5">
        <f t="shared" si="13"/>
        <v>132621.57500000001</v>
      </c>
      <c r="E231" s="1">
        <v>32.436500000000002</v>
      </c>
      <c r="F231" s="5">
        <f t="shared" si="12"/>
        <v>122934.33500000001</v>
      </c>
      <c r="G231" s="4">
        <f t="shared" si="14"/>
        <v>9687.2400000000052</v>
      </c>
      <c r="K231">
        <v>1089.6580219023272</v>
      </c>
      <c r="L231">
        <v>4030.4337599043474</v>
      </c>
      <c r="M231">
        <v>1292.6497650669769</v>
      </c>
      <c r="N231">
        <v>184.63353998720396</v>
      </c>
      <c r="O231">
        <v>6597.3750868608558</v>
      </c>
    </row>
    <row r="232" spans="1:15" x14ac:dyDescent="0.2">
      <c r="A232" s="25">
        <v>231</v>
      </c>
      <c r="B232" s="13">
        <v>41139</v>
      </c>
      <c r="C232" s="9">
        <v>37.307499999999997</v>
      </c>
      <c r="D232" s="5">
        <f t="shared" si="13"/>
        <v>141395.42499999999</v>
      </c>
      <c r="E232" s="1">
        <v>31.925699999999999</v>
      </c>
      <c r="F232" s="5">
        <f t="shared" si="12"/>
        <v>120998.40300000001</v>
      </c>
      <c r="G232" s="4">
        <f t="shared" si="14"/>
        <v>20397.021999999983</v>
      </c>
      <c r="K232">
        <v>1320.7107892526788</v>
      </c>
      <c r="L232">
        <v>4409.8936581276894</v>
      </c>
      <c r="M232">
        <v>1544.6650051951751</v>
      </c>
      <c r="N232">
        <v>205.13299154659603</v>
      </c>
      <c r="O232">
        <v>7480.4024441221391</v>
      </c>
    </row>
    <row r="233" spans="1:15" x14ac:dyDescent="0.2">
      <c r="A233" s="25">
        <v>232</v>
      </c>
      <c r="B233" s="13">
        <v>41140</v>
      </c>
      <c r="C233" s="9">
        <v>39.151800000000001</v>
      </c>
      <c r="D233" s="5">
        <f t="shared" si="13"/>
        <v>148385.32199999999</v>
      </c>
      <c r="E233" s="1">
        <v>35.680799999999998</v>
      </c>
      <c r="F233" s="5">
        <f t="shared" si="12"/>
        <v>135230.23199999999</v>
      </c>
      <c r="G233" s="4">
        <f t="shared" si="14"/>
        <v>13155.089999999997</v>
      </c>
      <c r="K233">
        <v>1407.0682984752682</v>
      </c>
      <c r="L233">
        <v>4540.4499330075978</v>
      </c>
      <c r="M233">
        <v>1622.1500873946072</v>
      </c>
      <c r="N233">
        <v>209.69610259273551</v>
      </c>
      <c r="O233">
        <v>7779.364421470209</v>
      </c>
    </row>
    <row r="234" spans="1:15" x14ac:dyDescent="0.2">
      <c r="A234" s="25">
        <v>233</v>
      </c>
      <c r="B234" s="13">
        <v>41141</v>
      </c>
      <c r="C234" s="9">
        <v>38.115200000000002</v>
      </c>
      <c r="D234" s="5">
        <f t="shared" si="13"/>
        <v>144456.60800000001</v>
      </c>
      <c r="E234" s="1">
        <v>36.811100000000003</v>
      </c>
      <c r="F234" s="5">
        <f t="shared" si="12"/>
        <v>139514.06899999999</v>
      </c>
      <c r="G234" s="4">
        <f t="shared" si="14"/>
        <v>4942.5390000000189</v>
      </c>
      <c r="K234">
        <v>1424.3002347671018</v>
      </c>
      <c r="L234">
        <v>4548.5500763340115</v>
      </c>
      <c r="M234">
        <v>1618.2357811132092</v>
      </c>
      <c r="N234">
        <v>205.85423322593238</v>
      </c>
      <c r="O234">
        <v>7796.9403254402541</v>
      </c>
    </row>
    <row r="235" spans="1:15" x14ac:dyDescent="0.2">
      <c r="A235" s="25">
        <v>234</v>
      </c>
      <c r="B235" s="13">
        <v>41142</v>
      </c>
      <c r="C235" s="9">
        <v>32.572099999999999</v>
      </c>
      <c r="D235" s="5">
        <f t="shared" si="13"/>
        <v>123448.25900000001</v>
      </c>
      <c r="E235" s="1">
        <v>32.018999999999998</v>
      </c>
      <c r="F235" s="5">
        <f t="shared" si="12"/>
        <v>121352.01</v>
      </c>
      <c r="G235" s="4">
        <f t="shared" si="14"/>
        <v>2096.2490000000107</v>
      </c>
      <c r="K235">
        <v>1248.5162926364985</v>
      </c>
      <c r="L235">
        <v>4225.6509978937311</v>
      </c>
      <c r="M235">
        <v>1397.818172091829</v>
      </c>
      <c r="N235">
        <v>182.05476439758789</v>
      </c>
      <c r="O235">
        <v>7054.0402270196464</v>
      </c>
    </row>
    <row r="236" spans="1:15" x14ac:dyDescent="0.2">
      <c r="A236" s="25">
        <v>235</v>
      </c>
      <c r="B236" s="13">
        <v>41143</v>
      </c>
      <c r="C236" s="9">
        <v>48.034100000000002</v>
      </c>
      <c r="D236" s="5">
        <f t="shared" si="13"/>
        <v>182049.239</v>
      </c>
      <c r="E236" s="1">
        <v>43.120699999999999</v>
      </c>
      <c r="F236" s="5">
        <f t="shared" si="12"/>
        <v>163427.45300000001</v>
      </c>
      <c r="G236" s="4">
        <f t="shared" si="14"/>
        <v>18621.785999999993</v>
      </c>
      <c r="K236">
        <v>1025.8073927893677</v>
      </c>
      <c r="L236">
        <v>3815.3937594565077</v>
      </c>
      <c r="M236">
        <v>1130.8766716938649</v>
      </c>
      <c r="N236">
        <v>152.23932828538642</v>
      </c>
      <c r="O236">
        <v>6124.3171522251268</v>
      </c>
    </row>
    <row r="237" spans="1:15" x14ac:dyDescent="0.2">
      <c r="A237" s="25">
        <v>236</v>
      </c>
      <c r="B237" s="13">
        <v>41144</v>
      </c>
      <c r="C237" s="9">
        <v>51.904699999999998</v>
      </c>
      <c r="D237" s="5">
        <f t="shared" si="13"/>
        <v>196718.81299999999</v>
      </c>
      <c r="E237" s="1">
        <v>48.590200000000003</v>
      </c>
      <c r="F237" s="5">
        <f t="shared" si="12"/>
        <v>184156.85800000001</v>
      </c>
      <c r="G237" s="4">
        <f t="shared" si="14"/>
        <v>12561.954999999987</v>
      </c>
      <c r="K237">
        <v>1131.8063865689483</v>
      </c>
      <c r="L237">
        <v>3975.4511414166304</v>
      </c>
      <c r="M237">
        <v>1227.7402645344018</v>
      </c>
      <c r="N237">
        <v>157.61624849738683</v>
      </c>
      <c r="O237">
        <v>6492.6140410173675</v>
      </c>
    </row>
    <row r="238" spans="1:15" x14ac:dyDescent="0.2">
      <c r="A238" s="25">
        <v>237</v>
      </c>
      <c r="B238" s="13">
        <v>41145</v>
      </c>
      <c r="C238" s="9">
        <v>43.4709</v>
      </c>
      <c r="D238" s="5">
        <f t="shared" si="13"/>
        <v>164754.71100000001</v>
      </c>
      <c r="E238" s="1">
        <v>42.567900000000002</v>
      </c>
      <c r="F238" s="5">
        <f t="shared" si="12"/>
        <v>161332.34099999999</v>
      </c>
      <c r="G238" s="4">
        <f t="shared" si="14"/>
        <v>3422.3700000000244</v>
      </c>
      <c r="K238">
        <v>1260.850123212784</v>
      </c>
      <c r="L238">
        <v>4174.1882965288942</v>
      </c>
      <c r="M238">
        <v>1346.7208555176669</v>
      </c>
      <c r="N238">
        <v>164.87535856372935</v>
      </c>
      <c r="O238">
        <v>6946.6346338230742</v>
      </c>
    </row>
    <row r="239" spans="1:15" x14ac:dyDescent="0.2">
      <c r="A239" s="25">
        <v>238</v>
      </c>
      <c r="B239" s="13">
        <v>41146</v>
      </c>
      <c r="C239" s="9">
        <v>31.5474</v>
      </c>
      <c r="D239" s="5">
        <f t="shared" si="13"/>
        <v>119564.64599999999</v>
      </c>
      <c r="E239" s="1">
        <v>29.8735</v>
      </c>
      <c r="F239" s="5">
        <f t="shared" si="12"/>
        <v>113220.565</v>
      </c>
      <c r="G239" s="4">
        <f t="shared" si="14"/>
        <v>6344.080999999991</v>
      </c>
      <c r="K239">
        <v>1340.4646072307828</v>
      </c>
      <c r="L239">
        <v>4287.5779924211647</v>
      </c>
      <c r="M239">
        <v>1408.888295657867</v>
      </c>
      <c r="N239">
        <v>166.76560633838267</v>
      </c>
      <c r="O239">
        <v>7203.6965016481981</v>
      </c>
    </row>
    <row r="240" spans="1:15" x14ac:dyDescent="0.2">
      <c r="A240" s="25">
        <v>239</v>
      </c>
      <c r="B240" s="13">
        <v>41147</v>
      </c>
      <c r="C240" s="9">
        <v>30.692699999999999</v>
      </c>
      <c r="D240" s="5">
        <f t="shared" si="13"/>
        <v>116325.333</v>
      </c>
      <c r="E240" s="1">
        <v>30.4329</v>
      </c>
      <c r="F240" s="5">
        <f t="shared" si="12"/>
        <v>115340.69100000001</v>
      </c>
      <c r="G240" s="4">
        <f t="shared" si="14"/>
        <v>984.64199999999255</v>
      </c>
      <c r="K240">
        <v>1355.9864857448076</v>
      </c>
      <c r="L240">
        <v>4291.1421270612236</v>
      </c>
      <c r="M240">
        <v>1401.9333981240052</v>
      </c>
      <c r="N240">
        <v>162.27365258387252</v>
      </c>
      <c r="O240">
        <v>7211.3356635139089</v>
      </c>
    </row>
    <row r="241" spans="1:20" x14ac:dyDescent="0.2">
      <c r="A241" s="25">
        <v>240</v>
      </c>
      <c r="B241" s="13">
        <v>41148</v>
      </c>
      <c r="C241" s="9">
        <v>33.757599999999996</v>
      </c>
      <c r="D241" s="5">
        <f t="shared" si="13"/>
        <v>127941.304</v>
      </c>
      <c r="E241" s="1">
        <v>28.507100000000001</v>
      </c>
      <c r="F241" s="5">
        <f t="shared" si="12"/>
        <v>108041.909</v>
      </c>
      <c r="G241" s="4">
        <f t="shared" si="14"/>
        <v>19899.395000000004</v>
      </c>
      <c r="K241">
        <v>1379.4411327034168</v>
      </c>
      <c r="L241">
        <v>4309.6375120974799</v>
      </c>
      <c r="M241">
        <v>1402.2965342951729</v>
      </c>
      <c r="N241">
        <v>158.71570718611417</v>
      </c>
      <c r="O241">
        <v>7250.0908862821834</v>
      </c>
    </row>
    <row r="242" spans="1:20" x14ac:dyDescent="0.2">
      <c r="A242" s="25">
        <v>241</v>
      </c>
      <c r="B242" s="13">
        <v>41149</v>
      </c>
      <c r="C242" s="9">
        <v>34.829300000000003</v>
      </c>
      <c r="D242" s="5">
        <f t="shared" si="13"/>
        <v>132003.04699999999</v>
      </c>
      <c r="E242" s="1">
        <v>31.627099999999999</v>
      </c>
      <c r="F242" s="5">
        <f t="shared" si="12"/>
        <v>119866.709</v>
      </c>
      <c r="G242" s="4">
        <f t="shared" si="14"/>
        <v>12136.337999999989</v>
      </c>
      <c r="K242" s="14">
        <v>1436.9891172806206</v>
      </c>
      <c r="L242" s="14">
        <v>4383.0577249400039</v>
      </c>
      <c r="M242" s="14">
        <v>1436.5438531819857</v>
      </c>
      <c r="N242" s="14">
        <v>157.56339342444647</v>
      </c>
      <c r="O242" s="14">
        <v>7414.1540888270565</v>
      </c>
    </row>
    <row r="243" spans="1:20" x14ac:dyDescent="0.2">
      <c r="A243" s="25">
        <v>242</v>
      </c>
      <c r="B243" s="13">
        <v>41150</v>
      </c>
      <c r="C243" s="9">
        <v>32.403300000000002</v>
      </c>
      <c r="D243" s="5">
        <f t="shared" si="13"/>
        <v>122808.507</v>
      </c>
      <c r="E243" s="1">
        <v>30.2819</v>
      </c>
      <c r="F243" s="5">
        <f t="shared" si="12"/>
        <v>114768.401</v>
      </c>
      <c r="G243" s="4">
        <f t="shared" si="14"/>
        <v>8040.1059999999998</v>
      </c>
      <c r="K243">
        <v>1378.3216098055107</v>
      </c>
      <c r="L243">
        <v>4261.2145187424803</v>
      </c>
      <c r="M243">
        <v>1354.4382709625568</v>
      </c>
      <c r="N243">
        <v>146.49662306481559</v>
      </c>
      <c r="O243">
        <v>7140.4710225753643</v>
      </c>
    </row>
    <row r="244" spans="1:20" x14ac:dyDescent="0.2">
      <c r="A244" s="25">
        <v>243</v>
      </c>
      <c r="B244" s="13">
        <v>41151</v>
      </c>
      <c r="C244" s="9">
        <v>31.307500000000001</v>
      </c>
      <c r="D244" s="5">
        <f t="shared" si="13"/>
        <v>118655.425</v>
      </c>
      <c r="E244" s="1">
        <v>29.5763</v>
      </c>
      <c r="F244" s="5">
        <f t="shared" si="12"/>
        <v>112094.177</v>
      </c>
      <c r="G244" s="4">
        <f t="shared" si="14"/>
        <v>6561.2480000000069</v>
      </c>
      <c r="K244">
        <v>1344.9843459085864</v>
      </c>
      <c r="L244">
        <v>4182.7423253950419</v>
      </c>
      <c r="M244">
        <v>1298.903846987499</v>
      </c>
      <c r="N244">
        <v>137.8738986312656</v>
      </c>
      <c r="O244">
        <v>6964.5044169223929</v>
      </c>
    </row>
    <row r="245" spans="1:20" x14ac:dyDescent="0.2">
      <c r="A245" s="25">
        <v>244</v>
      </c>
      <c r="B245" s="13">
        <v>41152</v>
      </c>
      <c r="C245" s="9">
        <v>32.165300000000002</v>
      </c>
      <c r="D245" s="5">
        <f t="shared" si="13"/>
        <v>121906.48700000001</v>
      </c>
      <c r="E245" s="1">
        <v>29.2135</v>
      </c>
      <c r="F245" s="5">
        <f t="shared" si="12"/>
        <v>110719.16499999999</v>
      </c>
      <c r="G245" s="4">
        <f t="shared" si="14"/>
        <v>11187.322000000015</v>
      </c>
      <c r="H245" s="4">
        <f>SUM(G215:G245)</f>
        <v>519368.71400000004</v>
      </c>
      <c r="O245"/>
      <c r="P245" s="15">
        <f>SUM(K215:K245)</f>
        <v>40996.708100319673</v>
      </c>
      <c r="Q245" s="4">
        <f>SUM(L215:L245)</f>
        <v>134528.26720428228</v>
      </c>
      <c r="R245" s="4">
        <f>SUM(M215:M245)</f>
        <v>49983.734243836843</v>
      </c>
      <c r="S245" s="4">
        <f>SUM(N215:N245)</f>
        <v>6786.4834531070373</v>
      </c>
      <c r="T245" s="4">
        <f>SUM(O215:O245)</f>
        <v>232295.19300154582</v>
      </c>
    </row>
    <row r="246" spans="1:20" x14ac:dyDescent="0.2">
      <c r="A246" s="25">
        <v>245</v>
      </c>
      <c r="B246" s="13">
        <v>41153</v>
      </c>
      <c r="C246" s="9">
        <v>35.487499999999997</v>
      </c>
      <c r="D246" s="5">
        <f t="shared" si="13"/>
        <v>134497.625</v>
      </c>
      <c r="E246" s="1">
        <v>30.625499999999999</v>
      </c>
      <c r="F246" s="5">
        <f t="shared" si="12"/>
        <v>116070.645</v>
      </c>
      <c r="G246" s="4">
        <f t="shared" si="14"/>
        <v>18426.979999999996</v>
      </c>
      <c r="O246"/>
    </row>
    <row r="247" spans="1:20" x14ac:dyDescent="0.2">
      <c r="A247" s="25">
        <v>246</v>
      </c>
      <c r="B247" s="13">
        <v>41154</v>
      </c>
      <c r="C247" s="9">
        <v>28.470800000000001</v>
      </c>
      <c r="D247" s="5">
        <f t="shared" si="13"/>
        <v>107904.33199999999</v>
      </c>
      <c r="E247" s="1">
        <v>29.7346</v>
      </c>
      <c r="F247" s="5">
        <f t="shared" si="12"/>
        <v>112694.13400000001</v>
      </c>
      <c r="G247" s="4">
        <f t="shared" si="14"/>
        <v>-4789.8020000000106</v>
      </c>
      <c r="O247"/>
    </row>
    <row r="248" spans="1:20" x14ac:dyDescent="0.2">
      <c r="A248" s="25">
        <v>247</v>
      </c>
      <c r="B248" s="13">
        <v>41155</v>
      </c>
      <c r="C248" s="9">
        <v>31.439399999999999</v>
      </c>
      <c r="D248" s="5">
        <f t="shared" si="13"/>
        <v>119155.326</v>
      </c>
      <c r="E248" s="1">
        <v>25.648700000000002</v>
      </c>
      <c r="F248" s="5">
        <f t="shared" si="12"/>
        <v>97208.573000000004</v>
      </c>
      <c r="G248" s="4">
        <f t="shared" si="14"/>
        <v>21946.752999999997</v>
      </c>
      <c r="O248"/>
    </row>
    <row r="249" spans="1:20" x14ac:dyDescent="0.2">
      <c r="A249" s="25">
        <v>248</v>
      </c>
      <c r="B249" s="13">
        <v>41156</v>
      </c>
      <c r="C249" s="9">
        <v>29.982399999999998</v>
      </c>
      <c r="D249" s="5">
        <f t="shared" si="13"/>
        <v>113633.296</v>
      </c>
      <c r="E249" s="1">
        <v>28.580200000000001</v>
      </c>
      <c r="F249" s="5">
        <f t="shared" si="12"/>
        <v>108318.958</v>
      </c>
      <c r="G249" s="4">
        <f t="shared" si="14"/>
        <v>5314.3380000000034</v>
      </c>
      <c r="K249">
        <v>1281.8012867793689</v>
      </c>
      <c r="L249">
        <v>4004.7563505424755</v>
      </c>
      <c r="M249">
        <v>1205.999257819416</v>
      </c>
      <c r="N249">
        <v>124.6847574585117</v>
      </c>
      <c r="O249">
        <v>6617.2416525997724</v>
      </c>
    </row>
    <row r="250" spans="1:20" x14ac:dyDescent="0.2">
      <c r="A250" s="25">
        <v>249</v>
      </c>
      <c r="B250" s="13">
        <v>41157</v>
      </c>
      <c r="C250" s="9">
        <v>33.104300000000002</v>
      </c>
      <c r="D250" s="5">
        <f t="shared" si="13"/>
        <v>125465.29700000001</v>
      </c>
      <c r="E250" s="1">
        <v>29.215699999999998</v>
      </c>
      <c r="F250" s="5">
        <f t="shared" si="12"/>
        <v>110727.503</v>
      </c>
      <c r="G250" s="4">
        <f t="shared" si="14"/>
        <v>14737.794000000009</v>
      </c>
      <c r="K250">
        <v>1268.1179949686546</v>
      </c>
      <c r="L250">
        <v>3969.9654181173205</v>
      </c>
      <c r="M250">
        <v>1197.1003958907741</v>
      </c>
      <c r="N250">
        <v>124.68607274689052</v>
      </c>
      <c r="O250">
        <v>6559.8698817236391</v>
      </c>
    </row>
    <row r="251" spans="1:20" x14ac:dyDescent="0.2">
      <c r="A251" s="25">
        <v>250</v>
      </c>
      <c r="B251" s="13">
        <v>41158</v>
      </c>
      <c r="C251" s="9">
        <v>24.7514</v>
      </c>
      <c r="D251" s="5">
        <f t="shared" si="13"/>
        <v>93807.805999999997</v>
      </c>
      <c r="E251" s="1">
        <v>23.192799999999998</v>
      </c>
      <c r="F251" s="5">
        <f t="shared" si="12"/>
        <v>87900.712</v>
      </c>
      <c r="G251" s="4">
        <f t="shared" si="14"/>
        <v>5907.0939999999973</v>
      </c>
      <c r="K251">
        <v>1231.5260103678795</v>
      </c>
      <c r="L251">
        <v>3899.2950775894433</v>
      </c>
      <c r="M251">
        <v>1166.3021826877011</v>
      </c>
      <c r="N251">
        <v>123.24614625783845</v>
      </c>
      <c r="O251">
        <v>6420.3694169028622</v>
      </c>
    </row>
    <row r="252" spans="1:20" x14ac:dyDescent="0.2">
      <c r="A252" s="25">
        <v>251</v>
      </c>
      <c r="B252" s="13">
        <v>41159</v>
      </c>
      <c r="C252" s="9">
        <v>32.804099999999998</v>
      </c>
      <c r="D252" s="5">
        <f t="shared" si="13"/>
        <v>124327.539</v>
      </c>
      <c r="E252" s="1">
        <v>26.2715</v>
      </c>
      <c r="F252" s="5">
        <f t="shared" si="12"/>
        <v>99568.985000000001</v>
      </c>
      <c r="G252" s="4">
        <f t="shared" si="14"/>
        <v>24758.554000000004</v>
      </c>
      <c r="K252">
        <v>880.20360426159016</v>
      </c>
      <c r="L252">
        <v>3316.1488019471017</v>
      </c>
      <c r="M252">
        <v>836.25640495512312</v>
      </c>
      <c r="N252">
        <v>98.994647125185679</v>
      </c>
      <c r="O252">
        <v>5131.6034582890006</v>
      </c>
    </row>
    <row r="253" spans="1:20" x14ac:dyDescent="0.2">
      <c r="A253" s="25">
        <v>252</v>
      </c>
      <c r="B253" s="13">
        <v>41160</v>
      </c>
      <c r="C253" s="9">
        <v>33.104300000000002</v>
      </c>
      <c r="D253" s="5">
        <f t="shared" si="13"/>
        <v>125465.29700000001</v>
      </c>
      <c r="E253" s="1">
        <v>28.6526</v>
      </c>
      <c r="F253" s="5">
        <f t="shared" si="12"/>
        <v>108593.35399999999</v>
      </c>
      <c r="G253" s="4">
        <f t="shared" si="14"/>
        <v>16871.943000000014</v>
      </c>
      <c r="K253">
        <v>1060.4523256942975</v>
      </c>
      <c r="L253">
        <v>3597.2408190262431</v>
      </c>
      <c r="M253">
        <v>1011.189606460117</v>
      </c>
      <c r="N253">
        <v>112.96214204102904</v>
      </c>
      <c r="O253">
        <v>5781.844893221687</v>
      </c>
    </row>
    <row r="254" spans="1:20" x14ac:dyDescent="0.2">
      <c r="A254" s="25">
        <v>253</v>
      </c>
      <c r="B254" s="13">
        <v>41161</v>
      </c>
      <c r="C254" s="9">
        <v>35.348799999999997</v>
      </c>
      <c r="D254" s="5">
        <f t="shared" si="13"/>
        <v>133971.95199999999</v>
      </c>
      <c r="E254" s="1">
        <v>32.134300000000003</v>
      </c>
      <c r="F254" s="5">
        <f t="shared" si="12"/>
        <v>121788.99700000002</v>
      </c>
      <c r="G254" s="4">
        <f t="shared" si="14"/>
        <v>12182.954999999973</v>
      </c>
      <c r="K254">
        <v>1122.4032082835304</v>
      </c>
      <c r="L254">
        <v>3681.6727786287684</v>
      </c>
      <c r="M254">
        <v>1073.8043078102878</v>
      </c>
      <c r="N254">
        <v>117.65829426893282</v>
      </c>
      <c r="O254">
        <v>5995.5385889915196</v>
      </c>
    </row>
    <row r="255" spans="1:20" x14ac:dyDescent="0.2">
      <c r="A255" s="25">
        <v>254</v>
      </c>
      <c r="B255" s="13">
        <v>41162</v>
      </c>
      <c r="C255" s="9">
        <v>35.442700000000002</v>
      </c>
      <c r="D255" s="5">
        <f t="shared" si="13"/>
        <v>134327.83300000001</v>
      </c>
      <c r="E255" s="1">
        <v>35.0702</v>
      </c>
      <c r="F255" s="5">
        <f t="shared" si="12"/>
        <v>132916.05799999999</v>
      </c>
      <c r="G255" s="4">
        <f t="shared" si="14"/>
        <v>1411.7750000000233</v>
      </c>
      <c r="K255">
        <v>1107.4967225079349</v>
      </c>
      <c r="L255">
        <v>3644.87340686878</v>
      </c>
      <c r="M255">
        <v>1063.381288024307</v>
      </c>
      <c r="N255">
        <v>117.48806617844461</v>
      </c>
      <c r="O255">
        <v>5933.2394835794667</v>
      </c>
    </row>
    <row r="256" spans="1:20" x14ac:dyDescent="0.2">
      <c r="A256" s="25">
        <v>255</v>
      </c>
      <c r="B256" s="13">
        <v>41163</v>
      </c>
      <c r="C256" s="9">
        <v>37.866399999999999</v>
      </c>
      <c r="D256" s="5">
        <f t="shared" si="13"/>
        <v>143513.65599999999</v>
      </c>
      <c r="E256" s="1">
        <v>35.781700000000001</v>
      </c>
      <c r="F256" s="5">
        <f t="shared" si="12"/>
        <v>135612.64300000001</v>
      </c>
      <c r="G256" s="4">
        <f t="shared" si="14"/>
        <v>7901.0129999999772</v>
      </c>
      <c r="K256">
        <v>767.43595214197489</v>
      </c>
      <c r="L256">
        <v>3078.5774345466648</v>
      </c>
      <c r="M256">
        <v>739.38841609505607</v>
      </c>
      <c r="N256">
        <v>92.848575792320403</v>
      </c>
      <c r="O256">
        <v>4678.2503785760164</v>
      </c>
    </row>
    <row r="257" spans="1:15" x14ac:dyDescent="0.2">
      <c r="A257" s="25">
        <v>256</v>
      </c>
      <c r="B257" s="13">
        <v>41164</v>
      </c>
      <c r="C257" s="9">
        <v>38.055700000000002</v>
      </c>
      <c r="D257" s="5">
        <f t="shared" si="13"/>
        <v>144231.103</v>
      </c>
      <c r="E257" s="1">
        <v>35.233699999999999</v>
      </c>
      <c r="F257" s="5">
        <f t="shared" si="12"/>
        <v>133535.723</v>
      </c>
      <c r="G257" s="4">
        <f t="shared" si="14"/>
        <v>10695.380000000005</v>
      </c>
      <c r="O257"/>
    </row>
    <row r="258" spans="1:15" x14ac:dyDescent="0.2">
      <c r="A258" s="25">
        <v>257</v>
      </c>
      <c r="B258" s="13">
        <v>41165</v>
      </c>
      <c r="C258" s="9">
        <v>31.337399999999999</v>
      </c>
      <c r="D258" s="5">
        <f t="shared" si="13"/>
        <v>118768.746</v>
      </c>
      <c r="E258" s="1">
        <v>30.508800000000001</v>
      </c>
      <c r="F258" s="5">
        <f t="shared" ref="F258:F310" si="15">(E258*1000000)*0.00379</f>
        <v>115628.352</v>
      </c>
      <c r="G258" s="4">
        <f t="shared" si="14"/>
        <v>3140.3940000000002</v>
      </c>
      <c r="K258">
        <v>1131.0472260686856</v>
      </c>
      <c r="L258">
        <v>3647.7712422732338</v>
      </c>
      <c r="M258">
        <v>1097.614168349394</v>
      </c>
      <c r="N258">
        <v>122.42610864645805</v>
      </c>
      <c r="O258">
        <v>5998.8587453377722</v>
      </c>
    </row>
    <row r="259" spans="1:15" x14ac:dyDescent="0.2">
      <c r="A259" s="25">
        <v>258</v>
      </c>
      <c r="B259" s="13">
        <v>41166</v>
      </c>
      <c r="C259" s="9">
        <v>30.596399999999999</v>
      </c>
      <c r="D259" s="5">
        <f t="shared" ref="D259:D322" si="16">(C259*1000000)*0.00379</f>
        <v>115960.356</v>
      </c>
      <c r="E259" s="1">
        <v>25.999199999999998</v>
      </c>
      <c r="F259" s="5">
        <f t="shared" si="15"/>
        <v>98536.967999999993</v>
      </c>
      <c r="G259" s="4">
        <f t="shared" ref="G259:G310" si="17">D259-F259</f>
        <v>17423.388000000006</v>
      </c>
      <c r="O259"/>
    </row>
    <row r="260" spans="1:15" x14ac:dyDescent="0.2">
      <c r="A260" s="25">
        <v>259</v>
      </c>
      <c r="B260" s="13">
        <v>41167</v>
      </c>
      <c r="C260" s="9">
        <v>36.004600000000003</v>
      </c>
      <c r="D260" s="5">
        <f t="shared" si="16"/>
        <v>136457.43400000001</v>
      </c>
      <c r="E260" s="1">
        <v>26.709199999999999</v>
      </c>
      <c r="F260" s="5">
        <f t="shared" si="15"/>
        <v>101227.868</v>
      </c>
      <c r="G260" s="4">
        <f t="shared" si="17"/>
        <v>35229.566000000006</v>
      </c>
      <c r="O260"/>
    </row>
    <row r="261" spans="1:15" x14ac:dyDescent="0.2">
      <c r="A261" s="25">
        <v>260</v>
      </c>
      <c r="B261" s="13">
        <v>41168</v>
      </c>
      <c r="C261" s="9">
        <v>32.951700000000002</v>
      </c>
      <c r="D261" s="5">
        <f t="shared" si="16"/>
        <v>124886.94300000001</v>
      </c>
      <c r="E261" s="1">
        <v>32.055300000000003</v>
      </c>
      <c r="F261" s="5">
        <f t="shared" si="15"/>
        <v>121489.58700000001</v>
      </c>
      <c r="G261" s="4">
        <f t="shared" si="17"/>
        <v>3397.3559999999998</v>
      </c>
      <c r="O261"/>
    </row>
    <row r="262" spans="1:15" x14ac:dyDescent="0.2">
      <c r="A262" s="25">
        <v>261</v>
      </c>
      <c r="B262" s="13">
        <v>41169</v>
      </c>
      <c r="C262" s="9">
        <v>35.078600000000002</v>
      </c>
      <c r="D262" s="5">
        <f t="shared" si="16"/>
        <v>132947.894</v>
      </c>
      <c r="E262" s="1">
        <v>34.207599999999999</v>
      </c>
      <c r="F262" s="5">
        <f t="shared" si="15"/>
        <v>129646.804</v>
      </c>
      <c r="G262" s="4">
        <f t="shared" si="17"/>
        <v>3301.0899999999965</v>
      </c>
      <c r="K262">
        <v>1035.8684611680808</v>
      </c>
      <c r="L262">
        <v>3442.5222986783565</v>
      </c>
      <c r="M262">
        <v>1020.177231604244</v>
      </c>
      <c r="N262">
        <v>118.72496093667881</v>
      </c>
      <c r="O262">
        <v>5617.2929523873609</v>
      </c>
    </row>
    <row r="263" spans="1:15" x14ac:dyDescent="0.2">
      <c r="A263" s="25">
        <v>262</v>
      </c>
      <c r="B263" s="13">
        <v>41170</v>
      </c>
      <c r="C263" s="9">
        <v>32.231400000000001</v>
      </c>
      <c r="D263" s="5">
        <f t="shared" si="16"/>
        <v>122157.00599999999</v>
      </c>
      <c r="E263" s="1">
        <v>30.1069</v>
      </c>
      <c r="F263" s="5">
        <f t="shared" si="15"/>
        <v>114105.151</v>
      </c>
      <c r="G263" s="4">
        <f t="shared" si="17"/>
        <v>8051.8549999999959</v>
      </c>
      <c r="O263"/>
    </row>
    <row r="264" spans="1:15" x14ac:dyDescent="0.2">
      <c r="A264" s="25">
        <v>263</v>
      </c>
      <c r="B264" s="13">
        <v>41171</v>
      </c>
      <c r="C264" s="9">
        <v>33.500500000000002</v>
      </c>
      <c r="D264" s="5">
        <f t="shared" si="16"/>
        <v>126966.89500000002</v>
      </c>
      <c r="E264" s="1">
        <v>31.409700000000001</v>
      </c>
      <c r="F264" s="5">
        <f t="shared" si="15"/>
        <v>119042.76299999999</v>
      </c>
      <c r="G264" s="4">
        <f t="shared" si="17"/>
        <v>7924.1320000000269</v>
      </c>
      <c r="O264"/>
    </row>
    <row r="265" spans="1:15" x14ac:dyDescent="0.2">
      <c r="A265" s="25">
        <v>264</v>
      </c>
      <c r="B265" s="13">
        <v>41172</v>
      </c>
      <c r="C265" s="9">
        <v>35.868000000000002</v>
      </c>
      <c r="D265" s="5">
        <f t="shared" si="16"/>
        <v>135939.72</v>
      </c>
      <c r="E265" s="1">
        <v>30.184999999999999</v>
      </c>
      <c r="F265" s="5">
        <f t="shared" si="15"/>
        <v>114401.15</v>
      </c>
      <c r="G265" s="4">
        <f t="shared" si="17"/>
        <v>21538.570000000007</v>
      </c>
      <c r="K265">
        <v>1074.5252155273495</v>
      </c>
      <c r="L265">
        <v>3471.6685050042843</v>
      </c>
      <c r="M265">
        <v>1070.5281221770006</v>
      </c>
      <c r="N265">
        <v>125.44467354219613</v>
      </c>
      <c r="O265">
        <v>5742.1665162508298</v>
      </c>
    </row>
    <row r="266" spans="1:15" x14ac:dyDescent="0.2">
      <c r="A266" s="25">
        <v>265</v>
      </c>
      <c r="B266" s="13">
        <v>41173</v>
      </c>
      <c r="C266" s="9">
        <v>31.632400000000001</v>
      </c>
      <c r="D266" s="5">
        <f t="shared" si="16"/>
        <v>119886.796</v>
      </c>
      <c r="E266" s="1">
        <v>29.790400000000002</v>
      </c>
      <c r="F266" s="5">
        <f t="shared" si="15"/>
        <v>112905.61599999999</v>
      </c>
      <c r="G266" s="4">
        <f t="shared" si="17"/>
        <v>6981.1800000000076</v>
      </c>
      <c r="O266"/>
    </row>
    <row r="267" spans="1:15" x14ac:dyDescent="0.2">
      <c r="A267" s="25">
        <v>266</v>
      </c>
      <c r="B267" s="13">
        <v>41174</v>
      </c>
      <c r="C267" s="9">
        <v>36.393799999999999</v>
      </c>
      <c r="D267" s="5">
        <f t="shared" si="16"/>
        <v>137932.50200000001</v>
      </c>
      <c r="E267" s="1">
        <v>30.117000000000001</v>
      </c>
      <c r="F267" s="5">
        <f t="shared" si="15"/>
        <v>114143.43</v>
      </c>
      <c r="G267" s="4">
        <f t="shared" si="17"/>
        <v>23789.072000000015</v>
      </c>
      <c r="O267"/>
    </row>
    <row r="268" spans="1:15" x14ac:dyDescent="0.2">
      <c r="A268" s="25">
        <v>267</v>
      </c>
      <c r="B268" s="13">
        <v>41175</v>
      </c>
      <c r="C268" s="9">
        <v>36.127899999999997</v>
      </c>
      <c r="D268" s="5">
        <f t="shared" si="16"/>
        <v>136924.74100000001</v>
      </c>
      <c r="E268" s="1">
        <v>34.2346</v>
      </c>
      <c r="F268" s="5">
        <f t="shared" si="15"/>
        <v>129749.13400000001</v>
      </c>
      <c r="G268" s="4">
        <f t="shared" si="17"/>
        <v>7175.6070000000036</v>
      </c>
      <c r="K268">
        <v>958.46162803526852</v>
      </c>
      <c r="L268">
        <v>3248.0132812253496</v>
      </c>
      <c r="M268">
        <v>966.3024217331847</v>
      </c>
      <c r="N268">
        <v>119.32978718466005</v>
      </c>
      <c r="O268">
        <v>5292.1071181784628</v>
      </c>
    </row>
    <row r="269" spans="1:15" x14ac:dyDescent="0.2">
      <c r="A269" s="25">
        <v>268</v>
      </c>
      <c r="B269" s="13">
        <v>41176</v>
      </c>
      <c r="C269" s="9">
        <v>36.324300000000001</v>
      </c>
      <c r="D269" s="5">
        <f t="shared" si="16"/>
        <v>137669.09700000001</v>
      </c>
      <c r="E269" s="1">
        <v>34.942599999999999</v>
      </c>
      <c r="F269" s="5">
        <f t="shared" si="15"/>
        <v>132432.454</v>
      </c>
      <c r="G269" s="4">
        <f t="shared" si="17"/>
        <v>5236.6430000000109</v>
      </c>
      <c r="K269">
        <v>945.99556465352214</v>
      </c>
      <c r="L269">
        <v>3214.4011618177792</v>
      </c>
      <c r="M269">
        <v>957.7038782012512</v>
      </c>
      <c r="N269">
        <v>119.07070793585514</v>
      </c>
      <c r="O269">
        <v>5237.1713126084078</v>
      </c>
    </row>
    <row r="270" spans="1:15" x14ac:dyDescent="0.2">
      <c r="A270" s="25">
        <v>269</v>
      </c>
      <c r="B270" s="13">
        <v>41177</v>
      </c>
      <c r="C270" s="9">
        <v>32.298900000000003</v>
      </c>
      <c r="D270" s="5">
        <f t="shared" si="16"/>
        <v>122412.83100000002</v>
      </c>
      <c r="E270" s="1">
        <v>29.836200000000002</v>
      </c>
      <c r="F270" s="5">
        <f t="shared" si="15"/>
        <v>113079.198</v>
      </c>
      <c r="G270" s="4">
        <f t="shared" si="17"/>
        <v>9333.6330000000162</v>
      </c>
      <c r="K270" s="14"/>
      <c r="L270" s="14"/>
      <c r="M270" s="14"/>
      <c r="N270" s="14"/>
      <c r="O270" s="14"/>
    </row>
    <row r="271" spans="1:15" x14ac:dyDescent="0.2">
      <c r="A271" s="25">
        <v>270</v>
      </c>
      <c r="B271" s="13">
        <v>41178</v>
      </c>
      <c r="C271" s="9">
        <v>31.868099999999998</v>
      </c>
      <c r="D271" s="5">
        <f t="shared" si="16"/>
        <v>120780.099</v>
      </c>
      <c r="E271" s="1">
        <v>28.830500000000001</v>
      </c>
      <c r="F271" s="5">
        <f t="shared" si="15"/>
        <v>109267.595</v>
      </c>
      <c r="G271" s="4">
        <f t="shared" si="17"/>
        <v>11512.504000000001</v>
      </c>
      <c r="K271">
        <v>879.15158704284784</v>
      </c>
      <c r="L271">
        <v>3075.1188953386859</v>
      </c>
      <c r="M271">
        <v>897.51983859137181</v>
      </c>
      <c r="N271">
        <v>114.07651423527339</v>
      </c>
      <c r="O271">
        <v>4965.8668352081786</v>
      </c>
    </row>
    <row r="272" spans="1:15" x14ac:dyDescent="0.2">
      <c r="A272" s="25">
        <v>271</v>
      </c>
      <c r="B272" s="13">
        <v>41179</v>
      </c>
      <c r="C272" s="9">
        <v>34.124099999999999</v>
      </c>
      <c r="D272" s="5">
        <f t="shared" si="16"/>
        <v>129330.33899999999</v>
      </c>
      <c r="E272" s="1">
        <v>30.745899999999999</v>
      </c>
      <c r="F272" s="5">
        <f t="shared" si="15"/>
        <v>116526.961</v>
      </c>
      <c r="G272" s="4">
        <f t="shared" si="17"/>
        <v>12803.377999999997</v>
      </c>
      <c r="O272"/>
    </row>
    <row r="273" spans="1:20" x14ac:dyDescent="0.2">
      <c r="A273" s="25">
        <v>272</v>
      </c>
      <c r="B273" s="13">
        <v>41180</v>
      </c>
      <c r="C273" s="9">
        <v>33.985300000000002</v>
      </c>
      <c r="D273" s="5">
        <f t="shared" si="16"/>
        <v>128804.287</v>
      </c>
      <c r="E273" s="1">
        <v>30.053799999999999</v>
      </c>
      <c r="F273" s="5">
        <f t="shared" si="15"/>
        <v>113903.902</v>
      </c>
      <c r="G273" s="4">
        <f t="shared" si="17"/>
        <v>14900.384999999995</v>
      </c>
      <c r="O273"/>
    </row>
    <row r="274" spans="1:20" x14ac:dyDescent="0.2">
      <c r="A274" s="25">
        <v>273</v>
      </c>
      <c r="B274" s="13">
        <v>41181</v>
      </c>
      <c r="C274" s="9">
        <v>32.222299999999997</v>
      </c>
      <c r="D274" s="5">
        <f t="shared" si="16"/>
        <v>122122.51699999998</v>
      </c>
      <c r="E274" s="1">
        <v>26.923999999999999</v>
      </c>
      <c r="F274" s="5">
        <f t="shared" si="15"/>
        <v>102041.95999999999</v>
      </c>
      <c r="G274" s="4">
        <f t="shared" si="17"/>
        <v>20080.556999999986</v>
      </c>
      <c r="K274">
        <v>895.37968347654919</v>
      </c>
      <c r="L274">
        <v>3067.2087907253904</v>
      </c>
      <c r="M274">
        <v>925.77057248138624</v>
      </c>
      <c r="N274">
        <v>118.93253972927188</v>
      </c>
      <c r="O274">
        <v>5007.291586412598</v>
      </c>
    </row>
    <row r="275" spans="1:20" ht="17" thickBot="1" x14ac:dyDescent="0.25">
      <c r="A275" s="25">
        <v>274</v>
      </c>
      <c r="B275" s="13">
        <v>41182</v>
      </c>
      <c r="C275" s="9">
        <v>32.074399999999997</v>
      </c>
      <c r="D275" s="5">
        <f t="shared" si="16"/>
        <v>121561.97599999998</v>
      </c>
      <c r="E275" s="1">
        <v>28.277899999999999</v>
      </c>
      <c r="F275" s="5">
        <f t="shared" si="15"/>
        <v>107173.24099999999</v>
      </c>
      <c r="G275" s="4">
        <f t="shared" si="17"/>
        <v>14388.734999999986</v>
      </c>
      <c r="H275" s="4">
        <f>SUM(G246:G275)</f>
        <v>361572.82199999999</v>
      </c>
      <c r="K275">
        <v>897.24177085039128</v>
      </c>
      <c r="L275">
        <v>3058.3974548956839</v>
      </c>
      <c r="M275">
        <v>931.90082992836506</v>
      </c>
      <c r="N275">
        <v>120.23038270565208</v>
      </c>
      <c r="O275">
        <v>5007.7704383800929</v>
      </c>
      <c r="P275" s="15">
        <f>SUM(K246:K275)</f>
        <v>16537.108241827926</v>
      </c>
      <c r="Q275" s="15">
        <f t="shared" ref="Q275:T275" si="18">SUM(L246:L275)</f>
        <v>55417.631717225559</v>
      </c>
      <c r="R275" s="15">
        <f t="shared" si="18"/>
        <v>16160.938922808977</v>
      </c>
      <c r="S275" s="15">
        <f t="shared" si="18"/>
        <v>1870.8043767851989</v>
      </c>
      <c r="T275" s="15">
        <f t="shared" si="18"/>
        <v>89986.483258647655</v>
      </c>
    </row>
    <row r="276" spans="1:20" x14ac:dyDescent="0.2">
      <c r="A276" s="25">
        <v>275</v>
      </c>
      <c r="B276" s="13">
        <v>41183</v>
      </c>
      <c r="C276" s="2">
        <v>27.869344657647158</v>
      </c>
      <c r="D276" s="5">
        <f t="shared" si="16"/>
        <v>105624.81625248273</v>
      </c>
      <c r="E276" s="17">
        <v>26.916799999999999</v>
      </c>
      <c r="F276" s="5">
        <f t="shared" si="15"/>
        <v>102014.67200000001</v>
      </c>
      <c r="G276" s="4">
        <f t="shared" si="17"/>
        <v>3610.1442524827289</v>
      </c>
      <c r="O276"/>
    </row>
    <row r="277" spans="1:20" x14ac:dyDescent="0.2">
      <c r="A277" s="25">
        <v>276</v>
      </c>
      <c r="B277" s="13">
        <v>41184</v>
      </c>
      <c r="C277" s="2">
        <v>25.969067132441626</v>
      </c>
      <c r="D277" s="5">
        <f t="shared" si="16"/>
        <v>98422.764431953765</v>
      </c>
      <c r="E277" s="18">
        <v>22.8752</v>
      </c>
      <c r="F277" s="5">
        <f t="shared" si="15"/>
        <v>86697.008000000002</v>
      </c>
      <c r="G277" s="4">
        <f t="shared" si="17"/>
        <v>11725.756431953763</v>
      </c>
      <c r="O277"/>
    </row>
    <row r="278" spans="1:20" x14ac:dyDescent="0.2">
      <c r="A278" s="25">
        <v>277</v>
      </c>
      <c r="B278" s="13">
        <v>41185</v>
      </c>
      <c r="C278" s="2">
        <v>27.708876372255908</v>
      </c>
      <c r="D278" s="5">
        <f t="shared" si="16"/>
        <v>105016.64145084989</v>
      </c>
      <c r="E278" s="18">
        <v>25.9224</v>
      </c>
      <c r="F278" s="5">
        <f t="shared" si="15"/>
        <v>98245.895999999993</v>
      </c>
      <c r="G278" s="4">
        <f t="shared" si="17"/>
        <v>6770.7454508498922</v>
      </c>
      <c r="K278">
        <v>856.94924608363783</v>
      </c>
      <c r="L278">
        <v>2955.735930471049</v>
      </c>
      <c r="M278">
        <v>902.19027130176687</v>
      </c>
      <c r="N278">
        <v>119.58635095341594</v>
      </c>
      <c r="O278">
        <v>4834.4617988098689</v>
      </c>
    </row>
    <row r="279" spans="1:20" x14ac:dyDescent="0.2">
      <c r="A279" s="25">
        <v>278</v>
      </c>
      <c r="B279" s="13">
        <v>41186</v>
      </c>
      <c r="C279" s="2">
        <v>24.957441254201147</v>
      </c>
      <c r="D279" s="5">
        <f t="shared" si="16"/>
        <v>94588.702353422355</v>
      </c>
      <c r="E279" s="18">
        <v>22.6753</v>
      </c>
      <c r="F279" s="5">
        <f t="shared" si="15"/>
        <v>85939.387000000002</v>
      </c>
      <c r="G279" s="4">
        <f t="shared" si="17"/>
        <v>8649.3153534223529</v>
      </c>
      <c r="K279">
        <v>835.89243762306478</v>
      </c>
      <c r="L279">
        <v>2909.5216319467472</v>
      </c>
      <c r="M279">
        <v>883.90466604306255</v>
      </c>
      <c r="N279">
        <v>118.69666694697204</v>
      </c>
      <c r="O279">
        <v>4748.0154025598467</v>
      </c>
    </row>
    <row r="280" spans="1:20" x14ac:dyDescent="0.2">
      <c r="A280" s="25">
        <v>279</v>
      </c>
      <c r="B280" s="13">
        <v>41187</v>
      </c>
      <c r="C280" s="2">
        <v>24.03406159604701</v>
      </c>
      <c r="D280" s="5">
        <f t="shared" si="16"/>
        <v>91089.093449018168</v>
      </c>
      <c r="E280" s="18">
        <v>21.2258</v>
      </c>
      <c r="F280" s="5">
        <f t="shared" si="15"/>
        <v>80445.782000000007</v>
      </c>
      <c r="G280" s="4">
        <f t="shared" si="17"/>
        <v>10643.311449018162</v>
      </c>
      <c r="K280">
        <v>752.37965373335521</v>
      </c>
      <c r="L280">
        <v>2757.2645645408361</v>
      </c>
      <c r="M280">
        <v>799.48023820121227</v>
      </c>
      <c r="N280">
        <v>110.97150261135607</v>
      </c>
      <c r="O280">
        <v>4420.0959590867596</v>
      </c>
    </row>
    <row r="281" spans="1:20" x14ac:dyDescent="0.2">
      <c r="A281" s="25">
        <v>280</v>
      </c>
      <c r="B281" s="13">
        <v>41188</v>
      </c>
      <c r="C281" s="2">
        <v>28.40837436473938</v>
      </c>
      <c r="D281" s="5">
        <f t="shared" si="16"/>
        <v>107667.73884236225</v>
      </c>
      <c r="E281" s="18">
        <v>20.840699999999998</v>
      </c>
      <c r="F281" s="5">
        <f t="shared" si="15"/>
        <v>78986.252999999997</v>
      </c>
      <c r="G281" s="4">
        <f t="shared" si="17"/>
        <v>28681.48584236225</v>
      </c>
      <c r="K281">
        <v>678.7475475759444</v>
      </c>
      <c r="L281">
        <v>2623.6339346202253</v>
      </c>
      <c r="M281">
        <v>724.67322061665743</v>
      </c>
      <c r="N281">
        <v>104.5938686733203</v>
      </c>
      <c r="O281">
        <v>4131.6485714861474</v>
      </c>
    </row>
    <row r="282" spans="1:20" x14ac:dyDescent="0.2">
      <c r="A282" s="25">
        <v>281</v>
      </c>
      <c r="B282" s="13">
        <v>41189</v>
      </c>
      <c r="C282" s="2">
        <v>35.52638198082871</v>
      </c>
      <c r="D282" s="5">
        <f t="shared" si="16"/>
        <v>134644.9877073408</v>
      </c>
      <c r="E282" s="18">
        <v>30.070900000000002</v>
      </c>
      <c r="F282" s="5">
        <f t="shared" si="15"/>
        <v>113968.711</v>
      </c>
      <c r="G282" s="4">
        <f t="shared" si="17"/>
        <v>20676.276707340803</v>
      </c>
      <c r="K282">
        <v>724.79522740885875</v>
      </c>
      <c r="L282">
        <v>2687.8460335638042</v>
      </c>
      <c r="M282">
        <v>777.53120420311075</v>
      </c>
      <c r="N282">
        <v>110.24594707633746</v>
      </c>
      <c r="O282">
        <v>4300.4184122521119</v>
      </c>
    </row>
    <row r="283" spans="1:20" x14ac:dyDescent="0.2">
      <c r="A283" s="25">
        <v>282</v>
      </c>
      <c r="B283" s="13">
        <v>41190</v>
      </c>
      <c r="C283" s="2">
        <v>55.259468848939541</v>
      </c>
      <c r="D283" s="5">
        <f t="shared" si="16"/>
        <v>209433.38693748086</v>
      </c>
      <c r="E283" s="18">
        <v>44.7346</v>
      </c>
      <c r="F283" s="5">
        <f t="shared" si="15"/>
        <v>169544.13399999999</v>
      </c>
      <c r="G283" s="4">
        <f t="shared" si="17"/>
        <v>39889.252937480866</v>
      </c>
      <c r="K283">
        <v>705.55274062241563</v>
      </c>
      <c r="L283">
        <v>2643.4426762320891</v>
      </c>
      <c r="M283">
        <v>760.65312249277713</v>
      </c>
      <c r="N283">
        <v>109.15463101879267</v>
      </c>
      <c r="O283">
        <v>4218.8031703660736</v>
      </c>
    </row>
    <row r="284" spans="1:20" x14ac:dyDescent="0.2">
      <c r="A284" s="25">
        <v>283</v>
      </c>
      <c r="B284" s="13">
        <v>41191</v>
      </c>
      <c r="C284" s="2">
        <v>63.696557701760661</v>
      </c>
      <c r="D284" s="5">
        <f t="shared" si="16"/>
        <v>241409.9536896729</v>
      </c>
      <c r="E284" s="18">
        <v>53.936300000000003</v>
      </c>
      <c r="F284" s="5">
        <f t="shared" si="15"/>
        <v>204418.57699999999</v>
      </c>
      <c r="G284" s="4">
        <f t="shared" si="17"/>
        <v>36991.376689672907</v>
      </c>
      <c r="K284">
        <v>711.1671847427242</v>
      </c>
      <c r="L284">
        <v>2641.1614744022027</v>
      </c>
      <c r="M284">
        <v>770.38002454590617</v>
      </c>
      <c r="N284">
        <v>110.82811103494717</v>
      </c>
      <c r="O284">
        <v>4233.5367947257801</v>
      </c>
    </row>
    <row r="285" spans="1:20" x14ac:dyDescent="0.2">
      <c r="A285" s="25">
        <v>284</v>
      </c>
      <c r="B285" s="13">
        <v>41192</v>
      </c>
      <c r="C285" s="2">
        <v>59.482946166474321</v>
      </c>
      <c r="D285" s="5">
        <f t="shared" si="16"/>
        <v>225440.36597093768</v>
      </c>
      <c r="E285" s="18">
        <v>51.1753</v>
      </c>
      <c r="F285" s="5">
        <f t="shared" si="15"/>
        <v>193954.38699999999</v>
      </c>
      <c r="G285" s="4">
        <f t="shared" si="17"/>
        <v>31485.978970937693</v>
      </c>
      <c r="O285"/>
    </row>
    <row r="286" spans="1:20" x14ac:dyDescent="0.2">
      <c r="A286" s="25">
        <v>285</v>
      </c>
      <c r="B286" s="13">
        <v>41193</v>
      </c>
      <c r="C286" s="2">
        <v>60.106749409294402</v>
      </c>
      <c r="D286" s="5">
        <f t="shared" si="16"/>
        <v>227804.58026122578</v>
      </c>
      <c r="E286" s="18">
        <v>56.341799999999999</v>
      </c>
      <c r="F286" s="5">
        <f t="shared" si="15"/>
        <v>213535.42199999999</v>
      </c>
      <c r="G286" s="4">
        <f t="shared" si="17"/>
        <v>14269.158261225792</v>
      </c>
      <c r="K286">
        <v>655.92490970733024</v>
      </c>
      <c r="L286">
        <v>2526.2166424430334</v>
      </c>
      <c r="M286">
        <v>717.66030426486407</v>
      </c>
      <c r="N286">
        <v>107.13463958880611</v>
      </c>
      <c r="O286">
        <v>4006.9364960040339</v>
      </c>
    </row>
    <row r="287" spans="1:20" x14ac:dyDescent="0.2">
      <c r="A287" s="25">
        <v>286</v>
      </c>
      <c r="B287" s="13">
        <v>41194</v>
      </c>
      <c r="C287" s="2">
        <v>71.193041067431835</v>
      </c>
      <c r="D287" s="5">
        <f t="shared" si="16"/>
        <v>269821.62564556667</v>
      </c>
      <c r="E287" s="18">
        <v>66.061700000000002</v>
      </c>
      <c r="F287" s="5">
        <f t="shared" si="15"/>
        <v>250373.84299999999</v>
      </c>
      <c r="G287" s="4">
        <f t="shared" si="17"/>
        <v>19447.78264556668</v>
      </c>
      <c r="K287">
        <v>466.78701974321297</v>
      </c>
      <c r="L287">
        <v>2195.2020056061046</v>
      </c>
      <c r="M287">
        <v>513.39195540486367</v>
      </c>
      <c r="N287">
        <v>86.313273765462313</v>
      </c>
      <c r="O287">
        <v>3261.6942545196434</v>
      </c>
    </row>
    <row r="288" spans="1:20" x14ac:dyDescent="0.2">
      <c r="A288" s="25">
        <v>287</v>
      </c>
      <c r="B288" s="13">
        <v>41195</v>
      </c>
      <c r="C288" s="2">
        <v>68.671725256676552</v>
      </c>
      <c r="D288" s="5">
        <f t="shared" si="16"/>
        <v>260265.83872280415</v>
      </c>
      <c r="E288" s="18">
        <v>62.077100000000002</v>
      </c>
      <c r="F288" s="5">
        <f t="shared" si="15"/>
        <v>235272.209</v>
      </c>
      <c r="G288" s="4">
        <f t="shared" si="17"/>
        <v>24993.629722804151</v>
      </c>
      <c r="K288">
        <v>487.09189133799305</v>
      </c>
      <c r="L288">
        <v>2215.4991067309666</v>
      </c>
      <c r="M288">
        <v>538.73292419238066</v>
      </c>
      <c r="N288">
        <v>89.0141060362253</v>
      </c>
      <c r="O288">
        <v>3330.3380282975654</v>
      </c>
    </row>
    <row r="289" spans="1:15" x14ac:dyDescent="0.2">
      <c r="A289" s="25">
        <v>288</v>
      </c>
      <c r="B289" s="13">
        <v>41196</v>
      </c>
      <c r="C289" s="2">
        <v>70.934819085571945</v>
      </c>
      <c r="D289" s="5">
        <f t="shared" si="16"/>
        <v>268842.96433431766</v>
      </c>
      <c r="E289" s="18">
        <v>64.177400000000006</v>
      </c>
      <c r="F289" s="5">
        <f t="shared" si="15"/>
        <v>243232.34600000002</v>
      </c>
      <c r="G289" s="4">
        <f t="shared" si="17"/>
        <v>25610.618334317638</v>
      </c>
      <c r="K289">
        <v>573.10264713272761</v>
      </c>
      <c r="L289">
        <v>2348.6334600900836</v>
      </c>
      <c r="M289">
        <v>637.25470866110777</v>
      </c>
      <c r="N289">
        <v>99.997014749253012</v>
      </c>
      <c r="O289">
        <v>3658.9878306331721</v>
      </c>
    </row>
    <row r="290" spans="1:15" x14ac:dyDescent="0.2">
      <c r="A290" s="25">
        <v>289</v>
      </c>
      <c r="B290" s="13">
        <v>41197</v>
      </c>
      <c r="C290" s="2">
        <v>73.13000498523779</v>
      </c>
      <c r="D290" s="5">
        <f t="shared" si="16"/>
        <v>277162.71889405121</v>
      </c>
      <c r="E290" s="18">
        <v>69.685299999999998</v>
      </c>
      <c r="F290" s="5">
        <f t="shared" si="15"/>
        <v>264107.28700000001</v>
      </c>
      <c r="G290" s="4">
        <f t="shared" si="17"/>
        <v>13055.431894051202</v>
      </c>
      <c r="K290">
        <v>650.17691623691792</v>
      </c>
      <c r="L290">
        <v>2466.7231988215226</v>
      </c>
      <c r="M290">
        <v>726.64107340764986</v>
      </c>
      <c r="N290">
        <v>110.09699777589557</v>
      </c>
      <c r="O290">
        <v>3953.6381862419857</v>
      </c>
    </row>
    <row r="291" spans="1:15" x14ac:dyDescent="0.2">
      <c r="A291" s="25">
        <v>290</v>
      </c>
      <c r="B291" s="13">
        <v>41198</v>
      </c>
      <c r="C291" s="2">
        <v>68.111039151305008</v>
      </c>
      <c r="D291" s="5">
        <f t="shared" si="16"/>
        <v>258140.83838344595</v>
      </c>
      <c r="E291" s="18">
        <v>62.087400000000002</v>
      </c>
      <c r="F291" s="5">
        <f t="shared" si="15"/>
        <v>235311.24599999998</v>
      </c>
      <c r="G291" s="4">
        <f t="shared" si="17"/>
        <v>22829.592383445968</v>
      </c>
      <c r="K291">
        <v>583.65756941457857</v>
      </c>
      <c r="L291">
        <v>2342.6269999801334</v>
      </c>
      <c r="M291">
        <v>656.02063477164734</v>
      </c>
      <c r="N291">
        <v>103.20323156341685</v>
      </c>
      <c r="O291">
        <v>3685.5084357297765</v>
      </c>
    </row>
    <row r="292" spans="1:15" x14ac:dyDescent="0.2">
      <c r="A292" s="25">
        <v>291</v>
      </c>
      <c r="B292" s="13">
        <v>41199</v>
      </c>
      <c r="C292" s="2">
        <v>73.622790210422323</v>
      </c>
      <c r="D292" s="5">
        <f t="shared" si="16"/>
        <v>279030.37489750062</v>
      </c>
      <c r="E292" s="18">
        <v>65.5852</v>
      </c>
      <c r="F292" s="5">
        <f t="shared" si="15"/>
        <v>248567.908</v>
      </c>
      <c r="G292" s="4">
        <f t="shared" si="17"/>
        <v>30462.466897500621</v>
      </c>
      <c r="K292">
        <v>581.56019031418191</v>
      </c>
      <c r="L292">
        <v>2327.4289900948138</v>
      </c>
      <c r="M292">
        <v>657.24725898902136</v>
      </c>
      <c r="N292">
        <v>104.01264123260418</v>
      </c>
      <c r="O292">
        <v>3670.2490806306209</v>
      </c>
    </row>
    <row r="293" spans="1:15" x14ac:dyDescent="0.2">
      <c r="A293" s="25">
        <v>292</v>
      </c>
      <c r="B293" s="13">
        <v>41200</v>
      </c>
      <c r="C293" s="2">
        <v>68.352495748062637</v>
      </c>
      <c r="D293" s="5">
        <f t="shared" si="16"/>
        <v>259055.95888515739</v>
      </c>
      <c r="E293" s="18">
        <v>62.956699999999998</v>
      </c>
      <c r="F293" s="5">
        <f t="shared" si="15"/>
        <v>238605.89300000001</v>
      </c>
      <c r="G293" s="4">
        <f t="shared" si="17"/>
        <v>20450.065885157383</v>
      </c>
      <c r="K293">
        <v>596.43985552779418</v>
      </c>
      <c r="L293">
        <v>2340.8159370069407</v>
      </c>
      <c r="M293">
        <v>677.72615589735619</v>
      </c>
      <c r="N293">
        <v>106.88704198461623</v>
      </c>
      <c r="O293">
        <v>3721.8689904167068</v>
      </c>
    </row>
    <row r="294" spans="1:15" x14ac:dyDescent="0.2">
      <c r="A294" s="25">
        <v>293</v>
      </c>
      <c r="B294" s="13">
        <v>41201</v>
      </c>
      <c r="C294" s="2">
        <v>61.163049358743393</v>
      </c>
      <c r="D294" s="5">
        <f t="shared" si="16"/>
        <v>231807.95706963746</v>
      </c>
      <c r="E294" s="18">
        <v>59.3399</v>
      </c>
      <c r="F294" s="5">
        <f t="shared" si="15"/>
        <v>224898.22099999999</v>
      </c>
      <c r="G294" s="4">
        <f t="shared" si="17"/>
        <v>6909.7360696374672</v>
      </c>
      <c r="O294"/>
    </row>
    <row r="295" spans="1:15" x14ac:dyDescent="0.2">
      <c r="A295" s="25">
        <v>294</v>
      </c>
      <c r="B295" s="13">
        <v>41202</v>
      </c>
      <c r="C295" s="2">
        <v>46.656074870714249</v>
      </c>
      <c r="D295" s="5">
        <f t="shared" si="16"/>
        <v>176826.523760007</v>
      </c>
      <c r="E295" s="18">
        <v>44.027799999999999</v>
      </c>
      <c r="F295" s="5">
        <f t="shared" si="15"/>
        <v>166865.36199999999</v>
      </c>
      <c r="G295" s="4">
        <f t="shared" si="17"/>
        <v>9961.1617600070022</v>
      </c>
      <c r="K295">
        <v>567.55825773661456</v>
      </c>
      <c r="L295">
        <v>2268.3458195962808</v>
      </c>
      <c r="M295">
        <v>652.47906390266292</v>
      </c>
      <c r="N295">
        <v>105.43205478126062</v>
      </c>
      <c r="O295">
        <v>3593.8151960168188</v>
      </c>
    </row>
    <row r="296" spans="1:15" x14ac:dyDescent="0.2">
      <c r="A296" s="25">
        <v>295</v>
      </c>
      <c r="B296" s="13">
        <v>41203</v>
      </c>
      <c r="C296" s="2">
        <v>38.945464889832451</v>
      </c>
      <c r="D296" s="5">
        <f t="shared" si="16"/>
        <v>147603.311932465</v>
      </c>
      <c r="E296" s="18">
        <v>36.959299999999999</v>
      </c>
      <c r="F296" s="5">
        <f t="shared" si="15"/>
        <v>140075.747</v>
      </c>
      <c r="G296" s="4">
        <f t="shared" si="17"/>
        <v>7527.5649324650003</v>
      </c>
      <c r="K296">
        <v>556.64933144134898</v>
      </c>
      <c r="L296">
        <v>2238.4028940519888</v>
      </c>
      <c r="M296">
        <v>643.45186125639805</v>
      </c>
      <c r="N296">
        <v>105.152631280129</v>
      </c>
      <c r="O296">
        <v>3543.6567180298644</v>
      </c>
    </row>
    <row r="297" spans="1:15" x14ac:dyDescent="0.2">
      <c r="A297" s="25">
        <v>296</v>
      </c>
      <c r="B297" s="13">
        <v>41204</v>
      </c>
      <c r="C297" s="2">
        <v>36.917538648644616</v>
      </c>
      <c r="D297" s="5">
        <f t="shared" si="16"/>
        <v>139917.47147836309</v>
      </c>
      <c r="E297" s="18">
        <v>35.254800000000003</v>
      </c>
      <c r="F297" s="5">
        <f t="shared" si="15"/>
        <v>133615.69200000001</v>
      </c>
      <c r="G297" s="4">
        <f t="shared" si="17"/>
        <v>6301.7794783630816</v>
      </c>
      <c r="K297">
        <v>498.33141817683128</v>
      </c>
      <c r="L297">
        <v>2127.2433473403407</v>
      </c>
      <c r="M297">
        <v>579.59103670218678</v>
      </c>
      <c r="N297">
        <v>98.50477279391437</v>
      </c>
      <c r="O297">
        <v>3303.6705750132733</v>
      </c>
    </row>
    <row r="298" spans="1:15" x14ac:dyDescent="0.2">
      <c r="A298" s="25">
        <v>297</v>
      </c>
      <c r="B298" s="13">
        <v>41205</v>
      </c>
      <c r="C298" s="2">
        <v>37.31258589739155</v>
      </c>
      <c r="D298" s="5">
        <f t="shared" si="16"/>
        <v>141414.70055111399</v>
      </c>
      <c r="E298" s="18">
        <v>31.3142</v>
      </c>
      <c r="F298" s="5">
        <f t="shared" si="15"/>
        <v>118680.818</v>
      </c>
      <c r="G298" s="4">
        <f t="shared" si="17"/>
        <v>22733.882551113988</v>
      </c>
      <c r="K298" s="14"/>
      <c r="L298" s="14"/>
      <c r="M298" s="14"/>
      <c r="N298" s="14"/>
      <c r="O298" s="14"/>
    </row>
    <row r="299" spans="1:15" x14ac:dyDescent="0.2">
      <c r="A299" s="25">
        <v>298</v>
      </c>
      <c r="B299" s="13">
        <v>41206</v>
      </c>
      <c r="C299" s="2">
        <v>37.44120491464323</v>
      </c>
      <c r="D299" s="5">
        <f t="shared" si="16"/>
        <v>141902.16662649784</v>
      </c>
      <c r="E299" s="18">
        <v>33.384099999999997</v>
      </c>
      <c r="F299" s="5">
        <f t="shared" si="15"/>
        <v>126525.73899999999</v>
      </c>
      <c r="G299" s="4">
        <f t="shared" si="17"/>
        <v>15376.427626497854</v>
      </c>
      <c r="K299" s="14">
        <v>444.0704607228547</v>
      </c>
      <c r="L299" s="14">
        <v>2011.4567274056501</v>
      </c>
      <c r="M299" s="14">
        <v>522.69168545114303</v>
      </c>
      <c r="N299" s="14">
        <v>93.23656542890545</v>
      </c>
      <c r="O299" s="14">
        <v>3071.4554390085536</v>
      </c>
    </row>
    <row r="300" spans="1:15" x14ac:dyDescent="0.2">
      <c r="A300" s="25">
        <v>299</v>
      </c>
      <c r="B300" s="13">
        <v>41207</v>
      </c>
      <c r="C300" s="2">
        <v>33.739282321637582</v>
      </c>
      <c r="D300" s="5">
        <f t="shared" si="16"/>
        <v>127871.87999900641</v>
      </c>
      <c r="E300" s="18">
        <v>29.627800000000001</v>
      </c>
      <c r="F300" s="5">
        <f t="shared" si="15"/>
        <v>112289.36199999999</v>
      </c>
      <c r="G300" s="4">
        <f t="shared" si="17"/>
        <v>15582.517999006421</v>
      </c>
      <c r="K300">
        <v>395.0592794804241</v>
      </c>
      <c r="L300">
        <v>1915.689335342367</v>
      </c>
      <c r="M300">
        <v>468.18548139329391</v>
      </c>
      <c r="N300">
        <v>87.395152519723183</v>
      </c>
      <c r="O300">
        <v>2866.3292487358081</v>
      </c>
    </row>
    <row r="301" spans="1:15" x14ac:dyDescent="0.2">
      <c r="A301" s="25">
        <v>300</v>
      </c>
      <c r="B301" s="13">
        <v>41208</v>
      </c>
      <c r="C301" s="2">
        <v>30.407912143102855</v>
      </c>
      <c r="D301" s="5">
        <f t="shared" si="16"/>
        <v>115245.98702235981</v>
      </c>
      <c r="E301" s="18">
        <v>25.6294</v>
      </c>
      <c r="F301" s="5">
        <f t="shared" si="15"/>
        <v>97135.425999999992</v>
      </c>
      <c r="G301" s="4">
        <f t="shared" si="17"/>
        <v>18110.56102235982</v>
      </c>
      <c r="K301">
        <v>429.98464957523555</v>
      </c>
      <c r="L301">
        <v>1963.0573350010945</v>
      </c>
      <c r="M301">
        <v>512.57790608063101</v>
      </c>
      <c r="N301">
        <v>93.008892982461859</v>
      </c>
      <c r="O301">
        <v>2998.6287836394226</v>
      </c>
    </row>
    <row r="302" spans="1:15" x14ac:dyDescent="0.2">
      <c r="A302" s="25">
        <v>301</v>
      </c>
      <c r="B302" s="13">
        <v>41209</v>
      </c>
      <c r="C302" s="2">
        <v>32.491223534243645</v>
      </c>
      <c r="D302" s="5">
        <f t="shared" si="16"/>
        <v>123141.7371947834</v>
      </c>
      <c r="E302" s="18">
        <v>25.898900000000001</v>
      </c>
      <c r="F302" s="5">
        <f t="shared" si="15"/>
        <v>98156.831000000006</v>
      </c>
      <c r="G302" s="4">
        <f t="shared" si="17"/>
        <v>24984.906194783398</v>
      </c>
      <c r="K302">
        <v>414.16427957800818</v>
      </c>
      <c r="L302">
        <v>1924.3894051685709</v>
      </c>
      <c r="M302">
        <v>497.01587037359485</v>
      </c>
      <c r="N302">
        <v>91.815911460032467</v>
      </c>
      <c r="O302">
        <v>2927.3854665802064</v>
      </c>
    </row>
    <row r="303" spans="1:15" x14ac:dyDescent="0.2">
      <c r="A303" s="25">
        <v>302</v>
      </c>
      <c r="B303" s="13">
        <v>41210</v>
      </c>
      <c r="C303" s="2">
        <v>33.058941086653213</v>
      </c>
      <c r="D303" s="5">
        <f t="shared" si="16"/>
        <v>125293.38671841568</v>
      </c>
      <c r="E303" s="18">
        <v>29.078600000000002</v>
      </c>
      <c r="F303" s="5">
        <f t="shared" si="15"/>
        <v>110207.894</v>
      </c>
      <c r="G303" s="4">
        <f t="shared" si="17"/>
        <v>15085.492718415684</v>
      </c>
      <c r="K303">
        <v>418.66434293917212</v>
      </c>
      <c r="L303">
        <v>1920.1049614636916</v>
      </c>
      <c r="M303">
        <v>505.86201425770184</v>
      </c>
      <c r="N303">
        <v>93.407244629260205</v>
      </c>
      <c r="O303">
        <v>2938.038563289826</v>
      </c>
    </row>
    <row r="304" spans="1:15" x14ac:dyDescent="0.2">
      <c r="A304" s="25">
        <v>303</v>
      </c>
      <c r="B304" s="13">
        <v>41211</v>
      </c>
      <c r="C304" s="2">
        <v>34.289348235769687</v>
      </c>
      <c r="D304" s="5">
        <f t="shared" si="16"/>
        <v>129956.62981356712</v>
      </c>
      <c r="E304" s="18">
        <v>31.913399999999999</v>
      </c>
      <c r="F304" s="5">
        <f t="shared" si="15"/>
        <v>120951.78599999999</v>
      </c>
      <c r="G304" s="4">
        <f t="shared" si="17"/>
        <v>9004.8438135671313</v>
      </c>
      <c r="O304"/>
    </row>
    <row r="305" spans="1:20" x14ac:dyDescent="0.2">
      <c r="A305" s="25">
        <v>304</v>
      </c>
      <c r="B305" s="13">
        <v>41212</v>
      </c>
      <c r="C305" s="2">
        <v>34.941660513733503</v>
      </c>
      <c r="D305" s="5">
        <f t="shared" si="16"/>
        <v>132428.89334704998</v>
      </c>
      <c r="E305" s="18">
        <v>34.338200000000001</v>
      </c>
      <c r="F305" s="5">
        <f t="shared" si="15"/>
        <v>130141.77800000001</v>
      </c>
      <c r="G305" s="4">
        <f t="shared" si="17"/>
        <v>2287.1153470499703</v>
      </c>
      <c r="K305">
        <v>384.60123820975167</v>
      </c>
      <c r="L305">
        <v>1838.1902359540807</v>
      </c>
      <c r="M305">
        <v>470.99056197529825</v>
      </c>
      <c r="N305">
        <v>90.383119731628881</v>
      </c>
      <c r="O305">
        <v>2784.1651558707595</v>
      </c>
    </row>
    <row r="306" spans="1:20" x14ac:dyDescent="0.2">
      <c r="A306" s="25">
        <v>305</v>
      </c>
      <c r="B306" s="13">
        <v>41213</v>
      </c>
      <c r="C306" s="2">
        <v>31.357646691711345</v>
      </c>
      <c r="D306" s="5">
        <f t="shared" si="16"/>
        <v>118845.48096158598</v>
      </c>
      <c r="E306" s="18">
        <v>30.945399999999999</v>
      </c>
      <c r="F306" s="5">
        <f t="shared" si="15"/>
        <v>117283.06600000001</v>
      </c>
      <c r="G306" s="4">
        <f t="shared" si="17"/>
        <v>1562.4149615859787</v>
      </c>
      <c r="H306" s="4">
        <f>SUM(G276:G306)</f>
        <v>525670.79458444368</v>
      </c>
      <c r="K306">
        <v>354.74568844152896</v>
      </c>
      <c r="L306">
        <v>1769.9342848967135</v>
      </c>
      <c r="M306">
        <v>437.45405635518716</v>
      </c>
      <c r="N306">
        <v>86.545649794383166</v>
      </c>
      <c r="O306">
        <v>2648.6796794878128</v>
      </c>
      <c r="P306" s="14">
        <f>SUM(K276:K306)</f>
        <v>14324.053983506508</v>
      </c>
      <c r="Q306" s="14">
        <f t="shared" ref="Q306:T306" si="19">SUM(L276:L306)</f>
        <v>57958.566932771333</v>
      </c>
      <c r="R306" s="14">
        <f t="shared" si="19"/>
        <v>16033.787300741482</v>
      </c>
      <c r="S306" s="14">
        <f t="shared" si="19"/>
        <v>2535.6180204131206</v>
      </c>
      <c r="T306" s="14">
        <f t="shared" si="19"/>
        <v>90852.026237432423</v>
      </c>
    </row>
    <row r="307" spans="1:20" x14ac:dyDescent="0.2">
      <c r="A307" s="25">
        <v>306</v>
      </c>
      <c r="B307" s="13">
        <v>41214</v>
      </c>
      <c r="C307" s="2">
        <v>30.703879564220099</v>
      </c>
      <c r="D307" s="5">
        <f t="shared" si="16"/>
        <v>116367.70354839419</v>
      </c>
      <c r="E307" s="18">
        <v>28.699200000000001</v>
      </c>
      <c r="F307" s="5">
        <f t="shared" si="15"/>
        <v>108769.96799999999</v>
      </c>
      <c r="G307" s="4">
        <f t="shared" si="17"/>
        <v>7597.7355483941938</v>
      </c>
      <c r="K307">
        <v>375.03938637010413</v>
      </c>
      <c r="L307">
        <v>1797.9686725968124</v>
      </c>
      <c r="M307">
        <v>464.45636348987256</v>
      </c>
      <c r="N307">
        <v>90.25216670090704</v>
      </c>
      <c r="O307">
        <v>2727.716589157696</v>
      </c>
    </row>
    <row r="308" spans="1:20" x14ac:dyDescent="0.2">
      <c r="A308" s="25">
        <v>307</v>
      </c>
      <c r="B308" s="13">
        <v>41215</v>
      </c>
      <c r="C308" s="2">
        <v>33.080440594471348</v>
      </c>
      <c r="D308" s="5">
        <f t="shared" si="16"/>
        <v>125374.8698530464</v>
      </c>
      <c r="E308" s="18">
        <v>31.186199999999999</v>
      </c>
      <c r="F308" s="5">
        <f t="shared" si="15"/>
        <v>118195.698</v>
      </c>
      <c r="G308" s="4">
        <f t="shared" si="17"/>
        <v>7179.1718530463986</v>
      </c>
      <c r="K308">
        <v>367.31824648348322</v>
      </c>
      <c r="L308">
        <v>1779.1909142047596</v>
      </c>
      <c r="M308">
        <v>456.86000601250726</v>
      </c>
      <c r="N308">
        <v>91.33865246394619</v>
      </c>
      <c r="O308">
        <v>2694.7078191646965</v>
      </c>
    </row>
    <row r="309" spans="1:20" x14ac:dyDescent="0.2">
      <c r="A309" s="25">
        <v>308</v>
      </c>
      <c r="B309" s="13">
        <v>41216</v>
      </c>
      <c r="C309" s="2">
        <v>33.763884922395924</v>
      </c>
      <c r="D309" s="5">
        <f t="shared" si="16"/>
        <v>127965.12385588055</v>
      </c>
      <c r="E309" s="18">
        <v>29.9116</v>
      </c>
      <c r="F309" s="5">
        <f t="shared" si="15"/>
        <v>113364.96399999999</v>
      </c>
      <c r="G309" s="4">
        <f t="shared" si="17"/>
        <v>14600.159855880556</v>
      </c>
      <c r="K309">
        <v>357.42353017398432</v>
      </c>
      <c r="L309">
        <v>1749.6412254152679</v>
      </c>
      <c r="M309">
        <v>446.62687372845022</v>
      </c>
      <c r="N309">
        <v>92.226918220122414</v>
      </c>
      <c r="O309">
        <v>2645.9185475378249</v>
      </c>
    </row>
    <row r="310" spans="1:20" x14ac:dyDescent="0.2">
      <c r="A310" s="25">
        <v>309</v>
      </c>
      <c r="B310" s="13">
        <v>41217</v>
      </c>
      <c r="C310" s="2">
        <v>33.960240050905853</v>
      </c>
      <c r="D310" s="5">
        <f t="shared" si="16"/>
        <v>128709.30979293319</v>
      </c>
      <c r="E310" s="18">
        <v>31.893000000000001</v>
      </c>
      <c r="F310" s="5">
        <f t="shared" si="15"/>
        <v>120874.47</v>
      </c>
      <c r="G310" s="4">
        <f t="shared" si="17"/>
        <v>7834.8397929331841</v>
      </c>
      <c r="K310">
        <v>393.11922760806516</v>
      </c>
      <c r="L310">
        <v>1797.7586829804222</v>
      </c>
      <c r="M310">
        <v>493.57546184435324</v>
      </c>
      <c r="N310">
        <v>100.28688305590491</v>
      </c>
      <c r="O310">
        <v>2784.7402554887458</v>
      </c>
    </row>
    <row r="311" spans="1:20" x14ac:dyDescent="0.2">
      <c r="A311" s="25">
        <v>310</v>
      </c>
      <c r="B311" s="13">
        <v>41218</v>
      </c>
      <c r="C311" s="2">
        <v>35.419315358126276</v>
      </c>
      <c r="D311" s="5">
        <f t="shared" si="16"/>
        <v>134239.20520729857</v>
      </c>
      <c r="E311" s="18">
        <v>34.674599999999998</v>
      </c>
      <c r="F311" s="5">
        <f t="shared" ref="F311:F374" si="20">(E311*1000000)*0.00379</f>
        <v>131416.734</v>
      </c>
      <c r="G311" s="4">
        <f t="shared" ref="G311:G374" si="21">D311-F311</f>
        <v>2822.4712072985712</v>
      </c>
      <c r="K311">
        <v>389.5508788058774</v>
      </c>
      <c r="L311">
        <v>1778.842240806006</v>
      </c>
      <c r="M311">
        <v>491.48955628049328</v>
      </c>
      <c r="N311">
        <v>102.25463639068644</v>
      </c>
      <c r="O311">
        <v>2762.1373122830628</v>
      </c>
    </row>
    <row r="312" spans="1:20" x14ac:dyDescent="0.2">
      <c r="A312" s="25">
        <v>311</v>
      </c>
      <c r="B312" s="13">
        <v>41219</v>
      </c>
      <c r="C312" s="2">
        <v>33.830713511798969</v>
      </c>
      <c r="D312" s="5">
        <f t="shared" si="16"/>
        <v>128218.40420971809</v>
      </c>
      <c r="E312" s="18">
        <v>32.914200000000001</v>
      </c>
      <c r="F312" s="5">
        <f t="shared" si="20"/>
        <v>124744.818</v>
      </c>
      <c r="G312" s="4">
        <f t="shared" si="21"/>
        <v>3473.5862097180943</v>
      </c>
      <c r="O312"/>
    </row>
    <row r="313" spans="1:20" x14ac:dyDescent="0.2">
      <c r="A313" s="25">
        <v>312</v>
      </c>
      <c r="B313" s="13">
        <v>41220</v>
      </c>
      <c r="C313" s="2">
        <v>33.200151926703263</v>
      </c>
      <c r="D313" s="5">
        <f t="shared" si="16"/>
        <v>125828.57580220536</v>
      </c>
      <c r="E313" s="18">
        <v>30.810099999999998</v>
      </c>
      <c r="F313" s="5">
        <f t="shared" si="20"/>
        <v>116770.27899999999</v>
      </c>
      <c r="G313" s="4">
        <f t="shared" si="21"/>
        <v>9058.2968022053683</v>
      </c>
      <c r="O313"/>
    </row>
    <row r="314" spans="1:20" x14ac:dyDescent="0.2">
      <c r="A314" s="25">
        <v>313</v>
      </c>
      <c r="B314" s="13">
        <v>41221</v>
      </c>
      <c r="C314" s="2">
        <v>33.930473278321976</v>
      </c>
      <c r="D314" s="5">
        <f t="shared" si="16"/>
        <v>128596.49372484029</v>
      </c>
      <c r="E314" s="18">
        <v>30.883800000000001</v>
      </c>
      <c r="F314" s="5">
        <f t="shared" si="20"/>
        <v>117049.602</v>
      </c>
      <c r="G314" s="4">
        <f t="shared" si="21"/>
        <v>11546.891724840287</v>
      </c>
      <c r="K314">
        <v>323.21763348316819</v>
      </c>
      <c r="L314">
        <v>1627.8396502164203</v>
      </c>
      <c r="M314">
        <v>414.16470506565906</v>
      </c>
      <c r="N314">
        <v>98.848298134677009</v>
      </c>
      <c r="O314">
        <v>2464.0702868999242</v>
      </c>
    </row>
    <row r="315" spans="1:20" x14ac:dyDescent="0.2">
      <c r="A315" s="25">
        <v>314</v>
      </c>
      <c r="B315" s="13">
        <v>41222</v>
      </c>
      <c r="C315" s="2">
        <v>36.584908508074399</v>
      </c>
      <c r="D315" s="5">
        <f t="shared" si="16"/>
        <v>138656.80324560194</v>
      </c>
      <c r="E315" s="18">
        <v>32.993899999999996</v>
      </c>
      <c r="F315" s="5">
        <f t="shared" si="20"/>
        <v>125046.88099999998</v>
      </c>
      <c r="G315" s="4">
        <f t="shared" si="21"/>
        <v>13609.922245601963</v>
      </c>
      <c r="K315">
        <v>281.25426685620698</v>
      </c>
      <c r="L315">
        <v>1542.4026255804788</v>
      </c>
      <c r="M315">
        <v>362.24435578957326</v>
      </c>
      <c r="N315">
        <v>93.339115843287047</v>
      </c>
      <c r="O315">
        <v>2279.2403640695456</v>
      </c>
    </row>
    <row r="316" spans="1:20" x14ac:dyDescent="0.2">
      <c r="A316" s="25">
        <v>315</v>
      </c>
      <c r="B316" s="13">
        <v>41223</v>
      </c>
      <c r="C316" s="2">
        <v>35.331528355019195</v>
      </c>
      <c r="D316" s="5">
        <f t="shared" si="16"/>
        <v>133906.49246552275</v>
      </c>
      <c r="E316" s="18">
        <v>30.652799999999999</v>
      </c>
      <c r="F316" s="5">
        <f t="shared" si="20"/>
        <v>116174.11199999999</v>
      </c>
      <c r="G316" s="4">
        <f t="shared" si="21"/>
        <v>17732.380465522758</v>
      </c>
      <c r="O316"/>
    </row>
    <row r="317" spans="1:20" x14ac:dyDescent="0.2">
      <c r="A317" s="25">
        <v>316</v>
      </c>
      <c r="B317" s="13">
        <v>41224</v>
      </c>
      <c r="C317" s="2">
        <v>37.047983324273922</v>
      </c>
      <c r="D317" s="5">
        <f t="shared" si="16"/>
        <v>140411.85679899817</v>
      </c>
      <c r="E317" s="18">
        <v>33.073599999999999</v>
      </c>
      <c r="F317" s="5">
        <f t="shared" si="20"/>
        <v>125348.944</v>
      </c>
      <c r="G317" s="4">
        <f t="shared" si="21"/>
        <v>15062.912798998164</v>
      </c>
      <c r="K317">
        <v>130.96802093178584</v>
      </c>
      <c r="L317">
        <v>1178.5691150801717</v>
      </c>
      <c r="M317">
        <v>170.71877937950967</v>
      </c>
      <c r="N317">
        <v>58.415149782660059</v>
      </c>
      <c r="O317">
        <v>1538.6710651741273</v>
      </c>
    </row>
    <row r="318" spans="1:20" x14ac:dyDescent="0.2">
      <c r="A318" s="25">
        <v>317</v>
      </c>
      <c r="B318" s="13">
        <v>41225</v>
      </c>
      <c r="C318" s="2">
        <v>40.692236596327554</v>
      </c>
      <c r="D318" s="5">
        <f t="shared" si="16"/>
        <v>154223.57670008141</v>
      </c>
      <c r="E318" s="18">
        <v>37.203000000000003</v>
      </c>
      <c r="F318" s="5">
        <f t="shared" si="20"/>
        <v>140999.37</v>
      </c>
      <c r="G318" s="4">
        <f t="shared" si="21"/>
        <v>13224.206700081413</v>
      </c>
      <c r="O318"/>
    </row>
    <row r="319" spans="1:20" x14ac:dyDescent="0.2">
      <c r="A319" s="25">
        <v>318</v>
      </c>
      <c r="B319" s="13">
        <v>41226</v>
      </c>
      <c r="C319" s="2">
        <v>41.092426453939389</v>
      </c>
      <c r="D319" s="5">
        <f t="shared" si="16"/>
        <v>155740.29626043027</v>
      </c>
      <c r="E319" s="18">
        <v>40.401299999999999</v>
      </c>
      <c r="F319" s="5">
        <f t="shared" si="20"/>
        <v>153120.927</v>
      </c>
      <c r="G319" s="4">
        <f t="shared" si="21"/>
        <v>2619.3692604302778</v>
      </c>
      <c r="O319"/>
    </row>
    <row r="320" spans="1:20" x14ac:dyDescent="0.2">
      <c r="A320" s="25">
        <v>319</v>
      </c>
      <c r="B320" s="13">
        <v>41227</v>
      </c>
      <c r="C320" s="2">
        <v>41.45289032056791</v>
      </c>
      <c r="D320" s="5">
        <f t="shared" si="16"/>
        <v>157106.4543149524</v>
      </c>
      <c r="E320" s="18">
        <v>38.802500000000002</v>
      </c>
      <c r="F320" s="5">
        <f t="shared" si="20"/>
        <v>147061.47500000001</v>
      </c>
      <c r="G320" s="4">
        <f t="shared" si="21"/>
        <v>10044.97931495239</v>
      </c>
      <c r="K320">
        <v>226.14409370152893</v>
      </c>
      <c r="L320">
        <v>1357.4025851429387</v>
      </c>
      <c r="M320">
        <v>300.22781984450847</v>
      </c>
      <c r="N320">
        <v>89.858710925888658</v>
      </c>
      <c r="O320">
        <v>1973.6332096148649</v>
      </c>
    </row>
    <row r="321" spans="1:20" x14ac:dyDescent="0.2">
      <c r="A321" s="25">
        <v>320</v>
      </c>
      <c r="B321" s="13">
        <v>41228</v>
      </c>
      <c r="C321" s="2">
        <v>37.701742074879718</v>
      </c>
      <c r="D321" s="5">
        <f t="shared" si="16"/>
        <v>142889.60246379414</v>
      </c>
      <c r="E321" s="18">
        <v>35.345799999999997</v>
      </c>
      <c r="F321" s="5">
        <f t="shared" si="20"/>
        <v>133960.58199999999</v>
      </c>
      <c r="G321" s="4">
        <f t="shared" si="21"/>
        <v>8929.0204637941497</v>
      </c>
      <c r="K321">
        <v>152.98335547643649</v>
      </c>
      <c r="L321">
        <v>1222.743542004521</v>
      </c>
      <c r="M321">
        <v>204.38884312138276</v>
      </c>
      <c r="N321">
        <v>77.344974233969708</v>
      </c>
      <c r="O321">
        <v>1657.46071483631</v>
      </c>
    </row>
    <row r="322" spans="1:20" x14ac:dyDescent="0.2">
      <c r="A322" s="25">
        <v>321</v>
      </c>
      <c r="B322" s="13">
        <v>41229</v>
      </c>
      <c r="C322" s="2">
        <v>37.457959678250084</v>
      </c>
      <c r="D322" s="5">
        <f t="shared" si="16"/>
        <v>141965.66718056781</v>
      </c>
      <c r="E322" s="18">
        <v>34.339100000000002</v>
      </c>
      <c r="F322" s="5">
        <f t="shared" si="20"/>
        <v>130145.189</v>
      </c>
      <c r="G322" s="4">
        <f t="shared" si="21"/>
        <v>11820.478180567807</v>
      </c>
      <c r="K322">
        <v>222.34452475872911</v>
      </c>
      <c r="L322">
        <v>1346.0240167492937</v>
      </c>
      <c r="M322">
        <v>298.96173836900016</v>
      </c>
      <c r="N322">
        <v>96.104637878038702</v>
      </c>
      <c r="O322">
        <v>1963.4349177550614</v>
      </c>
    </row>
    <row r="323" spans="1:20" x14ac:dyDescent="0.2">
      <c r="A323" s="25">
        <v>322</v>
      </c>
      <c r="B323" s="13">
        <v>41230</v>
      </c>
      <c r="C323" s="2">
        <v>37.568425920653112</v>
      </c>
      <c r="D323" s="5">
        <f t="shared" ref="D323:D386" si="22">(C323*1000000)*0.00379</f>
        <v>142384.33423927528</v>
      </c>
      <c r="E323" s="18">
        <v>32.403199999999998</v>
      </c>
      <c r="F323" s="5">
        <f t="shared" si="20"/>
        <v>122808.128</v>
      </c>
      <c r="G323" s="4">
        <f t="shared" si="21"/>
        <v>19576.206239275285</v>
      </c>
      <c r="O323"/>
    </row>
    <row r="324" spans="1:20" x14ac:dyDescent="0.2">
      <c r="A324" s="25">
        <v>323</v>
      </c>
      <c r="B324" s="13">
        <v>41231</v>
      </c>
      <c r="C324" s="2">
        <v>39.195264059563399</v>
      </c>
      <c r="D324" s="5">
        <f t="shared" si="22"/>
        <v>148550.05078574529</v>
      </c>
      <c r="E324" s="18">
        <v>34.9895</v>
      </c>
      <c r="F324" s="5">
        <f t="shared" si="20"/>
        <v>132610.20499999999</v>
      </c>
      <c r="G324" s="4">
        <f t="shared" si="21"/>
        <v>15939.845785745303</v>
      </c>
      <c r="O324"/>
    </row>
    <row r="325" spans="1:20" x14ac:dyDescent="0.2">
      <c r="A325" s="25">
        <v>324</v>
      </c>
      <c r="B325" s="13">
        <v>41232</v>
      </c>
      <c r="C325" s="2">
        <v>40.423209151398041</v>
      </c>
      <c r="D325" s="5">
        <f t="shared" si="22"/>
        <v>153203.96268379857</v>
      </c>
      <c r="E325" s="18">
        <v>38.923299999999998</v>
      </c>
      <c r="F325" s="5">
        <f t="shared" si="20"/>
        <v>147519.307</v>
      </c>
      <c r="G325" s="4">
        <f t="shared" si="21"/>
        <v>5684.65568379857</v>
      </c>
      <c r="O325"/>
    </row>
    <row r="326" spans="1:20" x14ac:dyDescent="0.2">
      <c r="A326" s="25">
        <v>325</v>
      </c>
      <c r="B326" s="13">
        <v>41233</v>
      </c>
      <c r="C326" s="2">
        <v>39.643611119954024</v>
      </c>
      <c r="D326" s="5">
        <f t="shared" si="22"/>
        <v>150249.28614462577</v>
      </c>
      <c r="E326" s="18">
        <v>36.205500000000001</v>
      </c>
      <c r="F326" s="5">
        <f t="shared" si="20"/>
        <v>137218.845</v>
      </c>
      <c r="G326" s="4">
        <f t="shared" si="21"/>
        <v>13030.441144625773</v>
      </c>
      <c r="O326"/>
    </row>
    <row r="327" spans="1:20" x14ac:dyDescent="0.2">
      <c r="A327" s="25">
        <v>326</v>
      </c>
      <c r="B327" s="13">
        <v>41234</v>
      </c>
      <c r="C327" s="2">
        <v>39.579386360828046</v>
      </c>
      <c r="D327" s="5">
        <f t="shared" si="22"/>
        <v>150005.8743075383</v>
      </c>
      <c r="E327" s="18">
        <v>35.723100000000002</v>
      </c>
      <c r="F327" s="5">
        <f t="shared" si="20"/>
        <v>135390.549</v>
      </c>
      <c r="G327" s="4">
        <f t="shared" si="21"/>
        <v>14615.325307538296</v>
      </c>
      <c r="K327" s="14">
        <v>214.31972678014938</v>
      </c>
      <c r="L327" s="14">
        <v>1269.4256081904002</v>
      </c>
      <c r="M327" s="14">
        <v>298.6132075652028</v>
      </c>
      <c r="N327" s="14">
        <v>106.15812936712587</v>
      </c>
      <c r="O327" s="14">
        <v>1888.5166719028784</v>
      </c>
    </row>
    <row r="328" spans="1:20" x14ac:dyDescent="0.2">
      <c r="A328" s="25">
        <v>327</v>
      </c>
      <c r="B328" s="13">
        <v>41235</v>
      </c>
      <c r="C328" s="2">
        <v>41.585124344682391</v>
      </c>
      <c r="D328" s="5">
        <f t="shared" si="22"/>
        <v>157607.62126634625</v>
      </c>
      <c r="E328" s="18">
        <v>35.794699999999999</v>
      </c>
      <c r="F328" s="5">
        <f t="shared" si="20"/>
        <v>135661.913</v>
      </c>
      <c r="G328" s="4">
        <f t="shared" si="21"/>
        <v>21945.70826634625</v>
      </c>
      <c r="K328">
        <v>182.30148749553217</v>
      </c>
      <c r="L328">
        <v>1182.900689779498</v>
      </c>
      <c r="M328">
        <v>256.13162307194926</v>
      </c>
      <c r="N328">
        <v>97.078562098888455</v>
      </c>
      <c r="O328">
        <v>1718.4123624458678</v>
      </c>
    </row>
    <row r="329" spans="1:20" x14ac:dyDescent="0.2">
      <c r="A329" s="25">
        <v>328</v>
      </c>
      <c r="B329" s="13">
        <v>41236</v>
      </c>
      <c r="C329" s="2">
        <v>31.463914968621538</v>
      </c>
      <c r="D329" s="5">
        <f t="shared" si="22"/>
        <v>119248.23773107563</v>
      </c>
      <c r="E329" s="18">
        <v>31.940200000000001</v>
      </c>
      <c r="F329" s="5">
        <f t="shared" si="20"/>
        <v>121053.35799999999</v>
      </c>
      <c r="G329" s="4">
        <f t="shared" si="21"/>
        <v>-1805.1202689243655</v>
      </c>
      <c r="O329"/>
    </row>
    <row r="330" spans="1:20" x14ac:dyDescent="0.2">
      <c r="A330" s="25">
        <v>329</v>
      </c>
      <c r="B330" s="13">
        <v>41237</v>
      </c>
      <c r="C330" s="2">
        <v>37.259574025871721</v>
      </c>
      <c r="D330" s="5">
        <f t="shared" si="22"/>
        <v>141213.78555805385</v>
      </c>
      <c r="E330" s="18">
        <v>31.491399999999999</v>
      </c>
      <c r="F330" s="5">
        <f t="shared" si="20"/>
        <v>119352.406</v>
      </c>
      <c r="G330" s="4">
        <f t="shared" si="21"/>
        <v>21861.379558053843</v>
      </c>
      <c r="K330">
        <v>234.31042645396778</v>
      </c>
      <c r="L330">
        <v>1267.5339710988653</v>
      </c>
      <c r="M330">
        <v>334.31041465751775</v>
      </c>
      <c r="N330">
        <v>120.04077611007949</v>
      </c>
      <c r="O330">
        <v>1956.1955883204305</v>
      </c>
    </row>
    <row r="331" spans="1:20" x14ac:dyDescent="0.2">
      <c r="A331" s="25">
        <v>330</v>
      </c>
      <c r="B331" s="13">
        <v>41238</v>
      </c>
      <c r="C331" s="2">
        <v>38.955832250442043</v>
      </c>
      <c r="D331" s="5">
        <f t="shared" si="22"/>
        <v>147642.60422917534</v>
      </c>
      <c r="E331" s="18">
        <v>34.2181</v>
      </c>
      <c r="F331" s="5">
        <f t="shared" si="20"/>
        <v>129686.599</v>
      </c>
      <c r="G331" s="4">
        <f t="shared" si="21"/>
        <v>17956.005229175338</v>
      </c>
      <c r="O331"/>
    </row>
    <row r="332" spans="1:20" x14ac:dyDescent="0.2">
      <c r="A332" s="25">
        <v>331</v>
      </c>
      <c r="B332" s="13">
        <v>41239</v>
      </c>
      <c r="C332" s="2">
        <v>40.889445344689939</v>
      </c>
      <c r="D332" s="5">
        <f t="shared" si="22"/>
        <v>154970.99785637486</v>
      </c>
      <c r="E332" s="18">
        <v>39.6265</v>
      </c>
      <c r="F332" s="5">
        <f t="shared" si="20"/>
        <v>150184.435</v>
      </c>
      <c r="G332" s="4">
        <f t="shared" si="21"/>
        <v>4786.5628563748614</v>
      </c>
      <c r="O332"/>
    </row>
    <row r="333" spans="1:20" x14ac:dyDescent="0.2">
      <c r="A333" s="25">
        <v>332</v>
      </c>
      <c r="B333" s="13">
        <v>41240</v>
      </c>
      <c r="C333" s="2">
        <v>41.276041797754473</v>
      </c>
      <c r="D333" s="5">
        <f t="shared" si="22"/>
        <v>156436.19841348944</v>
      </c>
      <c r="E333" s="18">
        <v>37.548499999999997</v>
      </c>
      <c r="F333" s="5">
        <f t="shared" si="20"/>
        <v>142308.815</v>
      </c>
      <c r="G333" s="4">
        <f t="shared" si="21"/>
        <v>14127.383413489442</v>
      </c>
      <c r="O333"/>
    </row>
    <row r="334" spans="1:20" x14ac:dyDescent="0.2">
      <c r="A334" s="25">
        <v>333</v>
      </c>
      <c r="B334" s="13">
        <v>41241</v>
      </c>
      <c r="C334" s="2">
        <v>39.232563577277062</v>
      </c>
      <c r="D334" s="5">
        <f t="shared" si="22"/>
        <v>148691.41595788006</v>
      </c>
      <c r="E334" s="18">
        <v>36.299900000000001</v>
      </c>
      <c r="F334" s="5">
        <f t="shared" si="20"/>
        <v>137576.62099999998</v>
      </c>
      <c r="G334" s="4">
        <f t="shared" si="21"/>
        <v>11114.794957880076</v>
      </c>
      <c r="O334"/>
    </row>
    <row r="335" spans="1:20" x14ac:dyDescent="0.2">
      <c r="A335" s="25">
        <v>334</v>
      </c>
      <c r="B335" s="13">
        <v>41242</v>
      </c>
      <c r="C335" s="2">
        <v>37.783211325741057</v>
      </c>
      <c r="D335" s="5">
        <f t="shared" si="22"/>
        <v>143198.37092455861</v>
      </c>
      <c r="E335" s="18">
        <v>34.702399999999997</v>
      </c>
      <c r="F335" s="5">
        <f t="shared" si="20"/>
        <v>131522.09599999999</v>
      </c>
      <c r="G335" s="4">
        <f t="shared" si="21"/>
        <v>11676.274924558616</v>
      </c>
      <c r="O335"/>
    </row>
    <row r="336" spans="1:20" x14ac:dyDescent="0.2">
      <c r="A336" s="25">
        <v>335</v>
      </c>
      <c r="B336" s="13">
        <v>41243</v>
      </c>
      <c r="C336" s="2">
        <v>37.513519363912891</v>
      </c>
      <c r="D336" s="5">
        <f t="shared" si="22"/>
        <v>142176.23838922984</v>
      </c>
      <c r="E336" s="18">
        <v>33.8626</v>
      </c>
      <c r="F336" s="5">
        <f t="shared" si="20"/>
        <v>128339.254</v>
      </c>
      <c r="G336" s="4">
        <f t="shared" si="21"/>
        <v>13836.984389229838</v>
      </c>
      <c r="H336" s="4">
        <f>SUM(G307:G336)</f>
        <v>341502.86991143267</v>
      </c>
      <c r="K336">
        <v>148.24736598246892</v>
      </c>
      <c r="L336">
        <v>1028.4634952288477</v>
      </c>
      <c r="M336">
        <v>223.932104453953</v>
      </c>
      <c r="N336">
        <v>106.78677720776911</v>
      </c>
      <c r="O336">
        <v>1507.4297428730385</v>
      </c>
      <c r="P336" s="14">
        <f>SUM(K307:K336)</f>
        <v>3998.5421713614878</v>
      </c>
      <c r="Q336" s="14">
        <f t="shared" ref="Q336:T336" si="23">SUM(L307:L336)</f>
        <v>21926.707035074698</v>
      </c>
      <c r="R336" s="14">
        <f t="shared" si="23"/>
        <v>5216.701852673933</v>
      </c>
      <c r="S336" s="14">
        <f t="shared" si="23"/>
        <v>1420.334388413951</v>
      </c>
      <c r="T336" s="14">
        <f t="shared" si="23"/>
        <v>32562.285447524075</v>
      </c>
    </row>
    <row r="337" spans="1:15" x14ac:dyDescent="0.2">
      <c r="A337" s="25">
        <v>336</v>
      </c>
      <c r="B337" s="13">
        <v>41244</v>
      </c>
      <c r="C337" s="2">
        <v>40.112314303050077</v>
      </c>
      <c r="D337" s="5">
        <f t="shared" si="22"/>
        <v>152025.6712085598</v>
      </c>
      <c r="E337" s="18">
        <v>34.189799999999998</v>
      </c>
      <c r="F337" s="5">
        <f t="shared" si="20"/>
        <v>129579.342</v>
      </c>
      <c r="G337" s="4">
        <f t="shared" si="21"/>
        <v>22446.329208559793</v>
      </c>
      <c r="O337"/>
    </row>
    <row r="338" spans="1:15" x14ac:dyDescent="0.2">
      <c r="A338" s="25">
        <v>337</v>
      </c>
      <c r="B338" s="13">
        <v>41245</v>
      </c>
      <c r="C338" s="2">
        <v>40.115301694912645</v>
      </c>
      <c r="D338" s="5">
        <f t="shared" si="22"/>
        <v>152036.9934237189</v>
      </c>
      <c r="E338" s="18">
        <v>35.6723</v>
      </c>
      <c r="F338" s="5">
        <f t="shared" si="20"/>
        <v>135198.01699999999</v>
      </c>
      <c r="G338" s="4">
        <f t="shared" si="21"/>
        <v>16838.976423718908</v>
      </c>
      <c r="K338">
        <v>136.19594419703097</v>
      </c>
      <c r="L338">
        <v>977.10288942380282</v>
      </c>
      <c r="M338">
        <v>210.24349140076362</v>
      </c>
      <c r="N338">
        <v>106.42191839414505</v>
      </c>
      <c r="O338">
        <v>1429.9642434157424</v>
      </c>
    </row>
    <row r="339" spans="1:15" x14ac:dyDescent="0.2">
      <c r="A339" s="25">
        <v>338</v>
      </c>
      <c r="B339" s="13">
        <v>41246</v>
      </c>
      <c r="C339" s="2">
        <v>40.583906840556075</v>
      </c>
      <c r="D339" s="5">
        <f t="shared" si="22"/>
        <v>153813.00692570754</v>
      </c>
      <c r="E339" s="18">
        <v>39.076599999999999</v>
      </c>
      <c r="F339" s="5">
        <f t="shared" si="20"/>
        <v>148100.31400000001</v>
      </c>
      <c r="G339" s="4">
        <f t="shared" si="21"/>
        <v>5712.6929257075244</v>
      </c>
      <c r="O339"/>
    </row>
    <row r="340" spans="1:15" x14ac:dyDescent="0.2">
      <c r="A340" s="25">
        <v>339</v>
      </c>
      <c r="B340" s="13">
        <v>41247</v>
      </c>
      <c r="C340" s="2">
        <v>39.227290746836744</v>
      </c>
      <c r="D340" s="5">
        <f t="shared" si="22"/>
        <v>148671.43193051126</v>
      </c>
      <c r="E340" s="18">
        <v>35.990900000000003</v>
      </c>
      <c r="F340" s="5">
        <f t="shared" si="20"/>
        <v>136405.511</v>
      </c>
      <c r="G340" s="4">
        <f t="shared" si="21"/>
        <v>12265.92093051126</v>
      </c>
      <c r="K340">
        <v>129.14569215026742</v>
      </c>
      <c r="L340">
        <v>942.56234310764216</v>
      </c>
      <c r="M340">
        <v>204.07329779872279</v>
      </c>
      <c r="N340">
        <v>109.71763116447654</v>
      </c>
      <c r="O340">
        <v>1385.498964221109</v>
      </c>
    </row>
    <row r="341" spans="1:15" x14ac:dyDescent="0.2">
      <c r="A341" s="25">
        <v>340</v>
      </c>
      <c r="B341" s="13">
        <v>41248</v>
      </c>
      <c r="C341" s="2">
        <v>39.344111142207602</v>
      </c>
      <c r="D341" s="5">
        <f t="shared" si="22"/>
        <v>149114.1812289668</v>
      </c>
      <c r="E341" s="18">
        <v>35.315100000000001</v>
      </c>
      <c r="F341" s="5">
        <f t="shared" si="20"/>
        <v>133844.22899999999</v>
      </c>
      <c r="G341" s="4">
        <f t="shared" si="21"/>
        <v>15269.952228966809</v>
      </c>
      <c r="O341"/>
    </row>
    <row r="342" spans="1:15" x14ac:dyDescent="0.2">
      <c r="A342" s="25">
        <v>341</v>
      </c>
      <c r="B342" s="13">
        <v>41249</v>
      </c>
      <c r="C342" s="2">
        <v>39.110387787352451</v>
      </c>
      <c r="D342" s="5">
        <f t="shared" si="22"/>
        <v>148228.36971406578</v>
      </c>
      <c r="E342" s="18">
        <v>35.407600000000002</v>
      </c>
      <c r="F342" s="5">
        <f t="shared" si="20"/>
        <v>134194.804</v>
      </c>
      <c r="G342" s="4">
        <f t="shared" si="21"/>
        <v>14033.565714065771</v>
      </c>
      <c r="O342"/>
    </row>
    <row r="343" spans="1:15" x14ac:dyDescent="0.2">
      <c r="A343" s="25">
        <v>342</v>
      </c>
      <c r="B343" s="13">
        <v>41250</v>
      </c>
      <c r="C343" s="2">
        <v>40.4254183433709</v>
      </c>
      <c r="D343" s="5">
        <f t="shared" si="22"/>
        <v>153212.3355213757</v>
      </c>
      <c r="E343" s="18">
        <v>38.051099999999998</v>
      </c>
      <c r="F343" s="5">
        <f t="shared" si="20"/>
        <v>144213.66899999999</v>
      </c>
      <c r="G343" s="4">
        <f t="shared" si="21"/>
        <v>8998.6665213757078</v>
      </c>
      <c r="O343"/>
    </row>
    <row r="344" spans="1:15" x14ac:dyDescent="0.2">
      <c r="A344" s="25">
        <v>343</v>
      </c>
      <c r="B344" s="13">
        <v>41251</v>
      </c>
      <c r="C344" s="2">
        <v>40.740063983702328</v>
      </c>
      <c r="D344" s="5">
        <f t="shared" si="22"/>
        <v>154404.8424982318</v>
      </c>
      <c r="E344" s="18">
        <v>35.040999999999997</v>
      </c>
      <c r="F344" s="5">
        <f t="shared" si="20"/>
        <v>132805.38999999998</v>
      </c>
      <c r="G344" s="4">
        <f t="shared" si="21"/>
        <v>21599.452498231811</v>
      </c>
      <c r="K344">
        <v>89.550852030828281</v>
      </c>
      <c r="L344">
        <v>797.25863783917782</v>
      </c>
      <c r="M344">
        <v>149.05798493823838</v>
      </c>
      <c r="N344">
        <v>96.329700857957164</v>
      </c>
      <c r="O344">
        <v>1132.1971756662015</v>
      </c>
    </row>
    <row r="345" spans="1:15" x14ac:dyDescent="0.2">
      <c r="A345" s="25">
        <v>344</v>
      </c>
      <c r="B345" s="13">
        <v>41252</v>
      </c>
      <c r="C345" s="2">
        <v>36.329525115749227</v>
      </c>
      <c r="D345" s="5">
        <f t="shared" si="22"/>
        <v>137688.90018868956</v>
      </c>
      <c r="E345" s="18">
        <v>33.529499999999999</v>
      </c>
      <c r="F345" s="5">
        <f t="shared" si="20"/>
        <v>127076.80499999999</v>
      </c>
      <c r="G345" s="4">
        <f t="shared" si="21"/>
        <v>10612.095188689564</v>
      </c>
      <c r="O345"/>
    </row>
    <row r="346" spans="1:15" x14ac:dyDescent="0.2">
      <c r="A346" s="25">
        <v>345</v>
      </c>
      <c r="B346" s="13">
        <v>41275</v>
      </c>
      <c r="C346" s="2">
        <v>35.070336396219837</v>
      </c>
      <c r="D346" s="5">
        <f t="shared" si="22"/>
        <v>132916.57494167317</v>
      </c>
      <c r="E346" s="16">
        <v>35.109699999999997</v>
      </c>
      <c r="F346" s="5">
        <f t="shared" si="20"/>
        <v>133065.76300000001</v>
      </c>
      <c r="G346" s="4">
        <f t="shared" si="21"/>
        <v>-149.18805832683574</v>
      </c>
      <c r="O346"/>
    </row>
    <row r="347" spans="1:15" x14ac:dyDescent="0.2">
      <c r="A347" s="25">
        <v>346</v>
      </c>
      <c r="B347" s="13">
        <v>41276</v>
      </c>
      <c r="C347" s="2">
        <v>38.84817616775846</v>
      </c>
      <c r="D347" s="5">
        <f t="shared" si="22"/>
        <v>147234.58767580456</v>
      </c>
      <c r="E347" s="16">
        <v>35.803400000000003</v>
      </c>
      <c r="F347" s="5">
        <f t="shared" si="20"/>
        <v>135694.886</v>
      </c>
      <c r="G347" s="4">
        <f t="shared" si="21"/>
        <v>11539.701675804565</v>
      </c>
      <c r="O347"/>
    </row>
    <row r="348" spans="1:15" x14ac:dyDescent="0.2">
      <c r="A348" s="25">
        <v>347</v>
      </c>
      <c r="B348" s="13">
        <v>41277</v>
      </c>
      <c r="C348" s="2">
        <v>41.583760373457324</v>
      </c>
      <c r="D348" s="5">
        <f t="shared" si="22"/>
        <v>157602.45181540324</v>
      </c>
      <c r="E348" s="16">
        <v>38.848199999999999</v>
      </c>
      <c r="F348" s="5">
        <f t="shared" si="20"/>
        <v>147234.67799999999</v>
      </c>
      <c r="G348" s="4">
        <f t="shared" si="21"/>
        <v>10367.773815403256</v>
      </c>
      <c r="K348">
        <v>22.111484258594807</v>
      </c>
      <c r="L348">
        <v>337.65077921870494</v>
      </c>
      <c r="M348">
        <v>74.543783544498751</v>
      </c>
      <c r="N348">
        <v>90.30750179510207</v>
      </c>
      <c r="O348">
        <v>524.61354881690056</v>
      </c>
    </row>
    <row r="349" spans="1:15" x14ac:dyDescent="0.2">
      <c r="A349" s="25">
        <v>348</v>
      </c>
      <c r="B349" s="13">
        <v>41278</v>
      </c>
      <c r="C349" s="2">
        <v>40.642950985469071</v>
      </c>
      <c r="D349" s="5">
        <f t="shared" si="22"/>
        <v>154036.78423492779</v>
      </c>
      <c r="E349" s="16">
        <v>37.6511</v>
      </c>
      <c r="F349" s="5">
        <f t="shared" si="20"/>
        <v>142697.66899999999</v>
      </c>
      <c r="G349" s="4">
        <f t="shared" si="21"/>
        <v>11339.115234927798</v>
      </c>
      <c r="O349"/>
    </row>
    <row r="350" spans="1:15" x14ac:dyDescent="0.2">
      <c r="A350" s="25">
        <v>349</v>
      </c>
      <c r="B350" s="13">
        <v>41279</v>
      </c>
      <c r="D350" s="5">
        <f t="shared" si="22"/>
        <v>0</v>
      </c>
      <c r="E350" s="16"/>
      <c r="F350" s="5">
        <f t="shared" si="20"/>
        <v>0</v>
      </c>
      <c r="G350" s="4">
        <f t="shared" si="21"/>
        <v>0</v>
      </c>
      <c r="K350">
        <v>19.889766585619697</v>
      </c>
      <c r="L350">
        <v>310.29267879805951</v>
      </c>
      <c r="M350">
        <v>67.677254557412184</v>
      </c>
      <c r="N350">
        <v>75.216490746435014</v>
      </c>
      <c r="O350">
        <v>473.07619068752643</v>
      </c>
    </row>
    <row r="351" spans="1:15" x14ac:dyDescent="0.2">
      <c r="A351" s="25">
        <v>350</v>
      </c>
      <c r="B351" s="13">
        <v>41280</v>
      </c>
      <c r="D351" s="5">
        <f t="shared" si="22"/>
        <v>0</v>
      </c>
      <c r="E351" s="16"/>
      <c r="F351" s="5">
        <f t="shared" si="20"/>
        <v>0</v>
      </c>
      <c r="G351" s="4">
        <f t="shared" si="21"/>
        <v>0</v>
      </c>
      <c r="O351"/>
    </row>
    <row r="352" spans="1:15" x14ac:dyDescent="0.2">
      <c r="A352" s="25">
        <v>351</v>
      </c>
      <c r="B352" s="13">
        <v>41281</v>
      </c>
      <c r="C352" s="2">
        <v>40.116067931264411</v>
      </c>
      <c r="D352" s="5">
        <f t="shared" si="22"/>
        <v>152039.89745949212</v>
      </c>
      <c r="E352" s="16">
        <v>39.969200000000001</v>
      </c>
      <c r="F352" s="5">
        <f t="shared" si="20"/>
        <v>151483.26800000001</v>
      </c>
      <c r="G352" s="4">
        <f t="shared" si="21"/>
        <v>556.62945949210552</v>
      </c>
      <c r="O352"/>
    </row>
    <row r="353" spans="1:15" x14ac:dyDescent="0.2">
      <c r="A353" s="25">
        <v>352</v>
      </c>
      <c r="B353" s="13">
        <v>41282</v>
      </c>
      <c r="C353" s="2">
        <v>40.882961682374336</v>
      </c>
      <c r="D353" s="5">
        <f t="shared" si="22"/>
        <v>154946.42477619872</v>
      </c>
      <c r="E353" s="16">
        <v>39.064</v>
      </c>
      <c r="F353" s="5">
        <f t="shared" si="20"/>
        <v>148052.56</v>
      </c>
      <c r="G353" s="4">
        <f t="shared" si="21"/>
        <v>6893.8647761987231</v>
      </c>
      <c r="O353"/>
    </row>
    <row r="354" spans="1:15" x14ac:dyDescent="0.2">
      <c r="A354" s="25">
        <v>353</v>
      </c>
      <c r="B354" s="13">
        <v>41283</v>
      </c>
      <c r="C354" s="2">
        <v>40.843289435669213</v>
      </c>
      <c r="D354" s="5">
        <f t="shared" si="22"/>
        <v>154796.06696118633</v>
      </c>
      <c r="E354" s="16">
        <v>39.047800000000002</v>
      </c>
      <c r="F354" s="5">
        <f t="shared" si="20"/>
        <v>147991.16200000001</v>
      </c>
      <c r="G354" s="4">
        <f t="shared" si="21"/>
        <v>6804.9049611863156</v>
      </c>
      <c r="O354"/>
    </row>
    <row r="355" spans="1:15" x14ac:dyDescent="0.2">
      <c r="A355" s="25">
        <v>354</v>
      </c>
      <c r="B355" s="13">
        <v>41284</v>
      </c>
      <c r="C355" s="2">
        <v>40.726334862274889</v>
      </c>
      <c r="D355" s="5">
        <f t="shared" si="22"/>
        <v>154352.80912802185</v>
      </c>
      <c r="E355" s="16">
        <v>38.834000000000003</v>
      </c>
      <c r="F355" s="5">
        <f t="shared" si="20"/>
        <v>147180.85999999999</v>
      </c>
      <c r="G355" s="4">
        <f t="shared" si="21"/>
        <v>7171.9491280218645</v>
      </c>
      <c r="K355" s="14">
        <v>6.4415731873987747</v>
      </c>
      <c r="L355" s="14">
        <v>280.81309292876165</v>
      </c>
      <c r="M355" s="14">
        <v>22.46163097406496</v>
      </c>
      <c r="N355" s="14">
        <v>63.324028863035998</v>
      </c>
      <c r="O355" s="14">
        <v>373.0403259532614</v>
      </c>
    </row>
    <row r="356" spans="1:15" x14ac:dyDescent="0.2">
      <c r="A356" s="25">
        <v>355</v>
      </c>
      <c r="B356" s="13">
        <v>41285</v>
      </c>
      <c r="C356" s="2">
        <v>39.655971890303618</v>
      </c>
      <c r="D356" s="5">
        <f t="shared" si="22"/>
        <v>150296.13346425071</v>
      </c>
      <c r="E356" s="16">
        <v>37.853700000000003</v>
      </c>
      <c r="F356" s="5">
        <f t="shared" si="20"/>
        <v>143465.52299999999</v>
      </c>
      <c r="G356" s="4">
        <f t="shared" si="21"/>
        <v>6830.6104642507271</v>
      </c>
      <c r="O356"/>
    </row>
    <row r="357" spans="1:15" x14ac:dyDescent="0.2">
      <c r="A357" s="25">
        <v>356</v>
      </c>
      <c r="B357" s="13">
        <v>41286</v>
      </c>
      <c r="C357" s="2">
        <v>42.871587075793215</v>
      </c>
      <c r="D357" s="5">
        <f t="shared" si="22"/>
        <v>162483.31501725627</v>
      </c>
      <c r="E357" s="16">
        <v>37.833199999999998</v>
      </c>
      <c r="F357" s="5">
        <f t="shared" si="20"/>
        <v>143387.82800000001</v>
      </c>
      <c r="G357" s="4">
        <f t="shared" si="21"/>
        <v>19095.487017256266</v>
      </c>
      <c r="O357"/>
    </row>
    <row r="358" spans="1:15" x14ac:dyDescent="0.2">
      <c r="A358" s="25">
        <v>357</v>
      </c>
      <c r="B358" s="13">
        <v>41287</v>
      </c>
      <c r="C358" s="2">
        <v>41.276820067412665</v>
      </c>
      <c r="D358" s="5">
        <f t="shared" si="22"/>
        <v>156439.14805549401</v>
      </c>
      <c r="E358" s="16">
        <v>39.061500000000002</v>
      </c>
      <c r="F358" s="5">
        <f t="shared" si="20"/>
        <v>148043.08499999999</v>
      </c>
      <c r="G358" s="4">
        <f t="shared" si="21"/>
        <v>8396.0630554940144</v>
      </c>
      <c r="O358"/>
    </row>
    <row r="359" spans="1:15" x14ac:dyDescent="0.2">
      <c r="A359" s="25">
        <v>358</v>
      </c>
      <c r="B359" s="13">
        <v>41288</v>
      </c>
      <c r="C359" s="2">
        <v>40.4204254521403</v>
      </c>
      <c r="D359" s="5">
        <f t="shared" si="22"/>
        <v>153193.41246361175</v>
      </c>
      <c r="E359" s="16">
        <v>41.081899999999997</v>
      </c>
      <c r="F359" s="5">
        <f t="shared" si="20"/>
        <v>155700.40100000001</v>
      </c>
      <c r="G359" s="4">
        <f t="shared" si="21"/>
        <v>-2506.988536388264</v>
      </c>
      <c r="O359"/>
    </row>
    <row r="360" spans="1:15" x14ac:dyDescent="0.2">
      <c r="A360" s="25">
        <v>359</v>
      </c>
      <c r="B360" s="13">
        <v>41289</v>
      </c>
      <c r="C360" s="2">
        <v>42.586372268253257</v>
      </c>
      <c r="D360" s="5">
        <f t="shared" si="22"/>
        <v>161402.35089667985</v>
      </c>
      <c r="E360" s="16">
        <v>41.556100000000001</v>
      </c>
      <c r="F360" s="5">
        <f t="shared" si="20"/>
        <v>157497.61900000001</v>
      </c>
      <c r="G360" s="4">
        <f t="shared" si="21"/>
        <v>3904.7318966798484</v>
      </c>
      <c r="O360"/>
    </row>
    <row r="361" spans="1:15" x14ac:dyDescent="0.2">
      <c r="A361" s="25">
        <v>360</v>
      </c>
      <c r="B361" s="13">
        <v>41290</v>
      </c>
      <c r="C361" s="2">
        <v>42.398116198160622</v>
      </c>
      <c r="D361" s="5">
        <f t="shared" si="22"/>
        <v>160688.86039102875</v>
      </c>
      <c r="E361" s="16">
        <v>40.671700000000001</v>
      </c>
      <c r="F361" s="5">
        <f t="shared" si="20"/>
        <v>154145.74299999999</v>
      </c>
      <c r="G361" s="4">
        <f t="shared" si="21"/>
        <v>6543.1173910287616</v>
      </c>
      <c r="O361"/>
    </row>
    <row r="362" spans="1:15" x14ac:dyDescent="0.2">
      <c r="A362" s="25">
        <v>361</v>
      </c>
      <c r="B362" s="13">
        <v>41291</v>
      </c>
      <c r="C362" s="2">
        <v>44.330190114403202</v>
      </c>
      <c r="D362" s="5">
        <f t="shared" si="22"/>
        <v>168011.42053358813</v>
      </c>
      <c r="E362" s="16">
        <v>41.804000000000002</v>
      </c>
      <c r="F362" s="5">
        <f t="shared" si="20"/>
        <v>158437.16</v>
      </c>
      <c r="G362" s="4">
        <f t="shared" si="21"/>
        <v>9574.2605335881235</v>
      </c>
      <c r="O362"/>
    </row>
    <row r="363" spans="1:15" x14ac:dyDescent="0.2">
      <c r="A363" s="25">
        <v>362</v>
      </c>
      <c r="B363" s="13">
        <v>41292</v>
      </c>
      <c r="C363" s="2">
        <v>41.765271410992881</v>
      </c>
      <c r="D363" s="5">
        <f t="shared" si="22"/>
        <v>158290.37864766302</v>
      </c>
      <c r="E363" s="16">
        <v>41.678199999999997</v>
      </c>
      <c r="F363" s="5">
        <f t="shared" si="20"/>
        <v>157960.378</v>
      </c>
      <c r="G363" s="4">
        <f t="shared" si="21"/>
        <v>330.00064766302239</v>
      </c>
      <c r="K363">
        <v>28.803091190348376</v>
      </c>
      <c r="L363">
        <v>327.40364436533201</v>
      </c>
      <c r="M363">
        <v>104.94776305075519</v>
      </c>
      <c r="N363">
        <v>100.31976471015922</v>
      </c>
      <c r="O363">
        <v>561.47426331659483</v>
      </c>
    </row>
    <row r="364" spans="1:15" x14ac:dyDescent="0.2">
      <c r="A364" s="25">
        <v>363</v>
      </c>
      <c r="B364" s="13">
        <v>41293</v>
      </c>
      <c r="C364" s="2">
        <v>40.167268496868743</v>
      </c>
      <c r="D364" s="5">
        <f t="shared" si="22"/>
        <v>152233.94760313255</v>
      </c>
      <c r="E364" s="16">
        <v>36.091500000000003</v>
      </c>
      <c r="F364" s="5">
        <f t="shared" si="20"/>
        <v>136786.785</v>
      </c>
      <c r="G364" s="4">
        <f t="shared" si="21"/>
        <v>15447.162603132543</v>
      </c>
      <c r="O364"/>
    </row>
    <row r="365" spans="1:15" x14ac:dyDescent="0.2">
      <c r="A365" s="25">
        <v>364</v>
      </c>
      <c r="B365" s="13">
        <v>41294</v>
      </c>
      <c r="C365" s="2">
        <v>40.459597858794716</v>
      </c>
      <c r="D365" s="5">
        <f t="shared" si="22"/>
        <v>153341.87588483197</v>
      </c>
      <c r="E365" s="16">
        <v>39.872999999999998</v>
      </c>
      <c r="F365" s="5">
        <f t="shared" si="20"/>
        <v>151118.67000000001</v>
      </c>
      <c r="G365" s="4">
        <f t="shared" si="21"/>
        <v>2223.2058848319575</v>
      </c>
      <c r="O365"/>
    </row>
    <row r="366" spans="1:15" x14ac:dyDescent="0.2">
      <c r="A366" s="25">
        <v>365</v>
      </c>
      <c r="B366" s="13">
        <v>41295</v>
      </c>
      <c r="C366" s="2">
        <v>42.167047215826479</v>
      </c>
      <c r="D366" s="5">
        <f t="shared" si="22"/>
        <v>159813.10894798237</v>
      </c>
      <c r="E366" s="16">
        <v>40.672699999999999</v>
      </c>
      <c r="F366" s="5">
        <f t="shared" si="20"/>
        <v>154149.533</v>
      </c>
      <c r="G366" s="4">
        <f t="shared" si="21"/>
        <v>5663.5759479823755</v>
      </c>
      <c r="K366">
        <v>33.097967297868905</v>
      </c>
      <c r="L366">
        <v>337.66237428110475</v>
      </c>
      <c r="M366">
        <v>122.81303702454086</v>
      </c>
      <c r="N366">
        <v>109.93132319845769</v>
      </c>
      <c r="O366">
        <v>603.50470180197226</v>
      </c>
    </row>
    <row r="367" spans="1:15" x14ac:dyDescent="0.2">
      <c r="A367" s="25">
        <v>366</v>
      </c>
      <c r="B367" s="13">
        <v>41296</v>
      </c>
      <c r="C367" s="2">
        <v>42.693384500998377</v>
      </c>
      <c r="D367" s="5">
        <f t="shared" si="22"/>
        <v>161807.92725878386</v>
      </c>
      <c r="E367" s="16">
        <v>42.619700000000002</v>
      </c>
      <c r="F367" s="5">
        <f t="shared" si="20"/>
        <v>161528.663</v>
      </c>
      <c r="G367" s="4">
        <f t="shared" si="21"/>
        <v>279.26425878386362</v>
      </c>
      <c r="O367"/>
    </row>
    <row r="368" spans="1:15" x14ac:dyDescent="0.2">
      <c r="A368" s="25">
        <v>367</v>
      </c>
      <c r="B368" s="13">
        <v>41297</v>
      </c>
      <c r="C368" s="2">
        <v>39.701814036518726</v>
      </c>
      <c r="D368" s="5">
        <f t="shared" si="22"/>
        <v>150469.87519840596</v>
      </c>
      <c r="E368" s="16">
        <v>39.051499999999997</v>
      </c>
      <c r="F368" s="5">
        <f t="shared" si="20"/>
        <v>148005.185</v>
      </c>
      <c r="G368" s="4">
        <f t="shared" si="21"/>
        <v>2464.6901984059659</v>
      </c>
      <c r="K368">
        <v>33.140711406552633</v>
      </c>
      <c r="L368">
        <v>338.60084134258921</v>
      </c>
      <c r="M368">
        <v>124.53815153628457</v>
      </c>
      <c r="N368">
        <v>113.04250318334952</v>
      </c>
      <c r="O368">
        <v>609.3222074687759</v>
      </c>
    </row>
    <row r="369" spans="1:20" x14ac:dyDescent="0.2">
      <c r="A369" s="25">
        <v>368</v>
      </c>
      <c r="B369" s="13">
        <v>41298</v>
      </c>
      <c r="C369" s="2">
        <v>40.012619162555659</v>
      </c>
      <c r="D369" s="5">
        <f t="shared" si="22"/>
        <v>151647.82662608594</v>
      </c>
      <c r="E369" s="16">
        <v>38.865400000000001</v>
      </c>
      <c r="F369" s="5">
        <f t="shared" si="20"/>
        <v>147299.86600000001</v>
      </c>
      <c r="G369" s="4">
        <f t="shared" si="21"/>
        <v>4347.9606260859291</v>
      </c>
      <c r="K369">
        <v>17.599670950743825</v>
      </c>
      <c r="L369">
        <v>296.10474807496024</v>
      </c>
      <c r="M369">
        <v>66.468537856869787</v>
      </c>
      <c r="N369">
        <v>88.653504970201382</v>
      </c>
      <c r="O369">
        <v>468.8264618527752</v>
      </c>
    </row>
    <row r="370" spans="1:20" x14ac:dyDescent="0.2">
      <c r="A370" s="25">
        <v>369</v>
      </c>
      <c r="B370" s="13">
        <v>41299</v>
      </c>
      <c r="C370" s="2">
        <v>39.836101719247175</v>
      </c>
      <c r="D370" s="5">
        <f t="shared" si="22"/>
        <v>150978.82551594681</v>
      </c>
      <c r="E370" s="16">
        <v>39.474499999999999</v>
      </c>
      <c r="F370" s="5">
        <f t="shared" si="20"/>
        <v>149608.35500000001</v>
      </c>
      <c r="G370" s="4">
        <f t="shared" si="21"/>
        <v>1370.4705159467994</v>
      </c>
      <c r="O370"/>
    </row>
    <row r="371" spans="1:20" x14ac:dyDescent="0.2">
      <c r="A371" s="25">
        <v>370</v>
      </c>
      <c r="B371" s="13">
        <v>41300</v>
      </c>
      <c r="C371" s="2">
        <v>44.248426494829289</v>
      </c>
      <c r="D371" s="5">
        <f t="shared" si="22"/>
        <v>167701.53641540301</v>
      </c>
      <c r="E371" s="16">
        <v>39.153199999999998</v>
      </c>
      <c r="F371" s="5">
        <f t="shared" si="20"/>
        <v>148390.628</v>
      </c>
      <c r="G371" s="4">
        <f t="shared" si="21"/>
        <v>19310.908415403013</v>
      </c>
      <c r="O371"/>
    </row>
    <row r="372" spans="1:20" x14ac:dyDescent="0.2">
      <c r="A372" s="25">
        <v>371</v>
      </c>
      <c r="B372" s="13">
        <v>41301</v>
      </c>
      <c r="C372" s="2">
        <v>35.846822366527732</v>
      </c>
      <c r="D372" s="5">
        <f t="shared" si="22"/>
        <v>135859.45676914009</v>
      </c>
      <c r="E372" s="16">
        <v>37.839399999999998</v>
      </c>
      <c r="F372" s="5">
        <f t="shared" si="20"/>
        <v>143411.326</v>
      </c>
      <c r="G372" s="4">
        <f t="shared" si="21"/>
        <v>-7551.8692308599129</v>
      </c>
      <c r="O372"/>
    </row>
    <row r="373" spans="1:20" x14ac:dyDescent="0.2">
      <c r="A373" s="25">
        <v>372</v>
      </c>
      <c r="B373" s="13">
        <v>41302</v>
      </c>
      <c r="C373" s="2">
        <v>35.703717274070783</v>
      </c>
      <c r="D373" s="5">
        <f t="shared" si="22"/>
        <v>135317.08846872827</v>
      </c>
      <c r="E373" s="16">
        <v>37.798699999999997</v>
      </c>
      <c r="F373" s="5">
        <f t="shared" si="20"/>
        <v>143257.073</v>
      </c>
      <c r="G373" s="4">
        <f t="shared" si="21"/>
        <v>-7939.9845312717371</v>
      </c>
      <c r="O373"/>
    </row>
    <row r="374" spans="1:20" x14ac:dyDescent="0.2">
      <c r="A374" s="25">
        <v>373</v>
      </c>
      <c r="B374" s="13">
        <v>41303</v>
      </c>
      <c r="C374" s="2">
        <v>35.21320178984594</v>
      </c>
      <c r="D374" s="5">
        <f t="shared" si="22"/>
        <v>133458.03478351611</v>
      </c>
      <c r="E374" s="16">
        <v>33.7194</v>
      </c>
      <c r="F374" s="5">
        <f t="shared" si="20"/>
        <v>127796.526</v>
      </c>
      <c r="G374" s="4">
        <f t="shared" si="21"/>
        <v>5661.5087835161103</v>
      </c>
      <c r="K374">
        <v>14.431563948864937</v>
      </c>
      <c r="L374">
        <v>245.43795385828429</v>
      </c>
      <c r="M374">
        <v>56.535725462573488</v>
      </c>
      <c r="N374">
        <v>59.319652550259036</v>
      </c>
      <c r="O374">
        <v>375.72489581998178</v>
      </c>
    </row>
    <row r="375" spans="1:20" x14ac:dyDescent="0.2">
      <c r="A375" s="25">
        <v>374</v>
      </c>
      <c r="B375" s="13">
        <v>41304</v>
      </c>
      <c r="C375" s="2">
        <v>39.251536958060939</v>
      </c>
      <c r="D375" s="5">
        <f t="shared" si="22"/>
        <v>148763.32507105093</v>
      </c>
      <c r="E375" s="16">
        <v>36.654299999999999</v>
      </c>
      <c r="F375" s="5">
        <f t="shared" ref="F375:F438" si="24">(E375*1000000)*0.00379</f>
        <v>138919.79699999999</v>
      </c>
      <c r="G375" s="4">
        <f t="shared" ref="G375:G438" si="25">D375-F375</f>
        <v>9843.5280710509396</v>
      </c>
      <c r="K375">
        <v>17.877666324782282</v>
      </c>
      <c r="L375">
        <v>256.50103506279856</v>
      </c>
      <c r="M375">
        <v>70.558403296567533</v>
      </c>
      <c r="N375">
        <v>67.249656515062128</v>
      </c>
      <c r="O375">
        <v>412.18676119921054</v>
      </c>
    </row>
    <row r="376" spans="1:20" x14ac:dyDescent="0.2">
      <c r="A376" s="25">
        <v>375</v>
      </c>
      <c r="B376" s="13">
        <v>41305</v>
      </c>
      <c r="C376" s="2">
        <v>39.096617680501744</v>
      </c>
      <c r="D376" s="5">
        <f t="shared" si="22"/>
        <v>148176.18100910162</v>
      </c>
      <c r="E376" s="16">
        <v>39.234499999999997</v>
      </c>
      <c r="F376" s="5">
        <f t="shared" si="24"/>
        <v>148698.755</v>
      </c>
      <c r="G376" s="4">
        <f t="shared" si="25"/>
        <v>-522.57399089838145</v>
      </c>
      <c r="H376" s="4">
        <f>SUM(G346:G376)</f>
        <v>157289.88101438974</v>
      </c>
      <c r="O376"/>
      <c r="P376" s="14">
        <f>SUM(K346:K376)</f>
        <v>193.39349515077424</v>
      </c>
      <c r="Q376" s="14">
        <f t="shared" ref="Q376:T376" si="26">SUM(L346:L376)</f>
        <v>2730.4671479305953</v>
      </c>
      <c r="R376" s="14">
        <f t="shared" si="26"/>
        <v>710.54428730356744</v>
      </c>
      <c r="S376" s="14">
        <f t="shared" si="26"/>
        <v>767.36442653206211</v>
      </c>
      <c r="T376" s="14">
        <f t="shared" si="26"/>
        <v>4401.7693569169987</v>
      </c>
    </row>
    <row r="377" spans="1:20" x14ac:dyDescent="0.2">
      <c r="A377" s="25">
        <v>376</v>
      </c>
      <c r="B377" s="13">
        <v>41306</v>
      </c>
      <c r="C377" s="2">
        <v>42.978336938768955</v>
      </c>
      <c r="D377" s="5">
        <f t="shared" si="22"/>
        <v>162887.89699793432</v>
      </c>
      <c r="E377" s="16">
        <v>40.321100000000001</v>
      </c>
      <c r="F377" s="5">
        <f t="shared" si="24"/>
        <v>152816.96900000001</v>
      </c>
      <c r="G377" s="4">
        <f t="shared" si="25"/>
        <v>10070.927997934312</v>
      </c>
      <c r="K377">
        <v>25.294676511341716</v>
      </c>
      <c r="L377">
        <v>281.23297769750263</v>
      </c>
      <c r="M377">
        <v>100.59247607029452</v>
      </c>
      <c r="N377">
        <v>84.106260057173301</v>
      </c>
      <c r="O377">
        <v>491.22639033631219</v>
      </c>
    </row>
    <row r="378" spans="1:20" x14ac:dyDescent="0.2">
      <c r="A378" s="25">
        <v>377</v>
      </c>
      <c r="B378" s="13">
        <v>41307</v>
      </c>
      <c r="C378" s="2">
        <v>40.141243440841819</v>
      </c>
      <c r="D378" s="5">
        <f t="shared" si="22"/>
        <v>152135.31264079048</v>
      </c>
      <c r="E378" s="16">
        <v>37.9587</v>
      </c>
      <c r="F378" s="5">
        <f t="shared" si="24"/>
        <v>143863.473</v>
      </c>
      <c r="G378" s="4">
        <f t="shared" si="25"/>
        <v>8271.8396407904802</v>
      </c>
      <c r="K378">
        <v>26.736555894870946</v>
      </c>
      <c r="L378">
        <v>287.19982199871475</v>
      </c>
      <c r="M378">
        <v>107.14967069760478</v>
      </c>
      <c r="N378">
        <v>88.54593547577096</v>
      </c>
      <c r="O378">
        <v>509.63198406696142</v>
      </c>
    </row>
    <row r="379" spans="1:20" x14ac:dyDescent="0.2">
      <c r="A379" s="25">
        <v>378</v>
      </c>
      <c r="B379" s="13">
        <v>41308</v>
      </c>
      <c r="C379" s="2">
        <v>38.795511805770474</v>
      </c>
      <c r="D379" s="5">
        <f t="shared" si="22"/>
        <v>147034.9897438701</v>
      </c>
      <c r="E379" s="16">
        <v>38.002000000000002</v>
      </c>
      <c r="F379" s="5">
        <f t="shared" si="24"/>
        <v>144027.57999999999</v>
      </c>
      <c r="G379" s="4">
        <f t="shared" si="25"/>
        <v>3007.4097438701137</v>
      </c>
      <c r="O379"/>
    </row>
    <row r="380" spans="1:20" x14ac:dyDescent="0.2">
      <c r="A380" s="25">
        <v>379</v>
      </c>
      <c r="B380" s="13">
        <v>41309</v>
      </c>
      <c r="C380" s="2">
        <v>38.362633313191587</v>
      </c>
      <c r="D380" s="5">
        <f t="shared" si="22"/>
        <v>145394.38025699611</v>
      </c>
      <c r="E380" s="16">
        <v>39.288499999999999</v>
      </c>
      <c r="F380" s="5">
        <f t="shared" si="24"/>
        <v>148903.41500000001</v>
      </c>
      <c r="G380" s="4">
        <f t="shared" si="25"/>
        <v>-3509.0347430038964</v>
      </c>
      <c r="O380"/>
    </row>
    <row r="381" spans="1:20" x14ac:dyDescent="0.2">
      <c r="A381" s="25">
        <v>380</v>
      </c>
      <c r="B381" s="13">
        <v>41310</v>
      </c>
      <c r="C381" s="2">
        <v>40.154347407525684</v>
      </c>
      <c r="D381" s="5">
        <f t="shared" si="22"/>
        <v>152184.97667452233</v>
      </c>
      <c r="E381" s="16">
        <v>39.155200000000001</v>
      </c>
      <c r="F381" s="5">
        <f t="shared" si="24"/>
        <v>148398.20799999998</v>
      </c>
      <c r="G381" s="4">
        <f t="shared" si="25"/>
        <v>3786.7686745223473</v>
      </c>
      <c r="K381">
        <v>28.622461394128369</v>
      </c>
      <c r="L381">
        <v>291.92315046122906</v>
      </c>
      <c r="M381">
        <v>117.50426718547993</v>
      </c>
      <c r="N381">
        <v>94.038469480220783</v>
      </c>
      <c r="O381">
        <v>532.08834852105815</v>
      </c>
    </row>
    <row r="382" spans="1:20" x14ac:dyDescent="0.2">
      <c r="A382" s="25">
        <v>381</v>
      </c>
      <c r="B382" s="13">
        <v>41311</v>
      </c>
      <c r="C382" s="2">
        <v>38.736277681384081</v>
      </c>
      <c r="D382" s="5">
        <f t="shared" si="22"/>
        <v>146810.49241244566</v>
      </c>
      <c r="E382" s="16">
        <v>39.289900000000003</v>
      </c>
      <c r="F382" s="5">
        <f t="shared" si="24"/>
        <v>148908.72099999999</v>
      </c>
      <c r="G382" s="4">
        <f t="shared" si="25"/>
        <v>-2098.2285875543312</v>
      </c>
      <c r="K382">
        <v>25.236668783189582</v>
      </c>
      <c r="L382">
        <v>279.78545360452097</v>
      </c>
      <c r="M382">
        <v>104.48934244224982</v>
      </c>
      <c r="N382">
        <v>87.876737673809501</v>
      </c>
      <c r="O382">
        <v>497.38820250376989</v>
      </c>
    </row>
    <row r="383" spans="1:20" x14ac:dyDescent="0.2">
      <c r="A383" s="25">
        <v>382</v>
      </c>
      <c r="B383" s="13">
        <v>41312</v>
      </c>
      <c r="C383" s="2">
        <v>39.416179343671438</v>
      </c>
      <c r="D383" s="5">
        <f t="shared" si="22"/>
        <v>149387.31971251476</v>
      </c>
      <c r="E383" s="16">
        <v>36.678100000000001</v>
      </c>
      <c r="F383" s="5">
        <f t="shared" si="24"/>
        <v>139009.99900000001</v>
      </c>
      <c r="G383" s="4">
        <f t="shared" si="25"/>
        <v>10377.320712514746</v>
      </c>
      <c r="K383" s="14">
        <v>26.901291218683159</v>
      </c>
      <c r="L383" s="14">
        <v>280.6557125782773</v>
      </c>
      <c r="M383" s="14">
        <v>112.35138701251243</v>
      </c>
      <c r="N383" s="14">
        <v>88.900461537255339</v>
      </c>
      <c r="O383" s="14">
        <v>508.80885234672826</v>
      </c>
    </row>
    <row r="384" spans="1:20" x14ac:dyDescent="0.2">
      <c r="A384" s="25">
        <v>383</v>
      </c>
      <c r="B384" s="13">
        <v>41313</v>
      </c>
      <c r="C384" s="2">
        <v>39.202938137424631</v>
      </c>
      <c r="D384" s="5">
        <f t="shared" si="22"/>
        <v>148579.13554083934</v>
      </c>
      <c r="E384" s="16">
        <v>37.9467</v>
      </c>
      <c r="F384" s="5">
        <f t="shared" si="24"/>
        <v>143817.99299999999</v>
      </c>
      <c r="G384" s="4">
        <f t="shared" si="25"/>
        <v>4761.1425408393552</v>
      </c>
      <c r="K384">
        <v>20.038248400237844</v>
      </c>
      <c r="L384">
        <v>257.9991331425822</v>
      </c>
      <c r="M384">
        <v>84.44493860936268</v>
      </c>
      <c r="N384">
        <v>75.945446482286215</v>
      </c>
      <c r="O384">
        <v>438.42776663446892</v>
      </c>
    </row>
    <row r="385" spans="1:15" x14ac:dyDescent="0.2">
      <c r="A385" s="25">
        <v>384</v>
      </c>
      <c r="B385" s="13">
        <v>41314</v>
      </c>
      <c r="C385" s="2">
        <v>37.451958515304959</v>
      </c>
      <c r="D385" s="5">
        <f t="shared" si="22"/>
        <v>141942.92277300579</v>
      </c>
      <c r="E385" s="16">
        <v>33.982599999999998</v>
      </c>
      <c r="F385" s="5">
        <f t="shared" si="24"/>
        <v>128794.054</v>
      </c>
      <c r="G385" s="4">
        <f t="shared" si="25"/>
        <v>13148.868773005786</v>
      </c>
      <c r="K385">
        <v>11.931972415270803</v>
      </c>
      <c r="L385">
        <v>219.5294743840677</v>
      </c>
      <c r="M385">
        <v>50.748854168968833</v>
      </c>
      <c r="N385">
        <v>53.780848311621142</v>
      </c>
      <c r="O385">
        <v>335.99114927992844</v>
      </c>
    </row>
    <row r="386" spans="1:15" x14ac:dyDescent="0.2">
      <c r="A386" s="25">
        <v>385</v>
      </c>
      <c r="B386" s="13">
        <v>41315</v>
      </c>
      <c r="C386" s="2">
        <v>37.823376861478607</v>
      </c>
      <c r="D386" s="5">
        <f t="shared" si="22"/>
        <v>143350.59830500392</v>
      </c>
      <c r="E386" s="16">
        <v>36.101599999999998</v>
      </c>
      <c r="F386" s="5">
        <f t="shared" si="24"/>
        <v>136825.06400000001</v>
      </c>
      <c r="G386" s="4">
        <f t="shared" si="25"/>
        <v>6525.5343050039082</v>
      </c>
      <c r="K386">
        <v>14.815524383246526</v>
      </c>
      <c r="L386">
        <v>220.84008100191252</v>
      </c>
      <c r="M386">
        <v>63.611143971000196</v>
      </c>
      <c r="N386">
        <v>55.180955785853136</v>
      </c>
      <c r="O386">
        <v>354.44770514201241</v>
      </c>
    </row>
    <row r="387" spans="1:15" x14ac:dyDescent="0.2">
      <c r="A387" s="25">
        <v>386</v>
      </c>
      <c r="B387" s="13">
        <v>41316</v>
      </c>
      <c r="C387" s="2">
        <v>37.189915039982608</v>
      </c>
      <c r="D387" s="5">
        <f t="shared" ref="D387:D450" si="27">(C387*1000000)*0.00379</f>
        <v>140949.77800153408</v>
      </c>
      <c r="E387" s="16">
        <v>39.792999999999999</v>
      </c>
      <c r="F387" s="5">
        <f t="shared" si="24"/>
        <v>150815.47</v>
      </c>
      <c r="G387" s="4">
        <f t="shared" si="25"/>
        <v>-9865.691998465918</v>
      </c>
      <c r="O387"/>
    </row>
    <row r="388" spans="1:15" x14ac:dyDescent="0.2">
      <c r="A388" s="25">
        <v>387</v>
      </c>
      <c r="B388" s="13">
        <v>41317</v>
      </c>
      <c r="C388" s="2">
        <v>39.49195627376168</v>
      </c>
      <c r="D388" s="5">
        <f t="shared" si="27"/>
        <v>149674.51427755677</v>
      </c>
      <c r="E388" s="16">
        <v>37.9754</v>
      </c>
      <c r="F388" s="5">
        <f t="shared" si="24"/>
        <v>143926.766</v>
      </c>
      <c r="G388" s="4">
        <f t="shared" si="25"/>
        <v>5747.7482775567623</v>
      </c>
      <c r="O388"/>
    </row>
    <row r="389" spans="1:15" x14ac:dyDescent="0.2">
      <c r="A389" s="25">
        <v>388</v>
      </c>
      <c r="B389" s="13">
        <v>41318</v>
      </c>
      <c r="C389" s="2">
        <v>38.566463760988952</v>
      </c>
      <c r="D389" s="5">
        <f t="shared" si="27"/>
        <v>146166.89765414811</v>
      </c>
      <c r="E389" s="16">
        <v>38.498199999999997</v>
      </c>
      <c r="F389" s="5">
        <f t="shared" si="24"/>
        <v>145908.17799999999</v>
      </c>
      <c r="G389" s="4">
        <f t="shared" si="25"/>
        <v>258.71965414812439</v>
      </c>
      <c r="K389">
        <v>16.660133440972256</v>
      </c>
      <c r="L389">
        <v>212.61683284775597</v>
      </c>
      <c r="M389">
        <v>73.667002768405283</v>
      </c>
      <c r="N389">
        <v>52.952812072677929</v>
      </c>
      <c r="O389">
        <v>355.89678112981147</v>
      </c>
    </row>
    <row r="390" spans="1:15" x14ac:dyDescent="0.2">
      <c r="A390" s="25">
        <v>389</v>
      </c>
      <c r="B390" s="13">
        <v>41319</v>
      </c>
      <c r="C390" s="2">
        <v>39.266189508221927</v>
      </c>
      <c r="D390" s="5">
        <f t="shared" si="27"/>
        <v>148818.85823616109</v>
      </c>
      <c r="E390" s="16">
        <v>36.7654</v>
      </c>
      <c r="F390" s="5">
        <f t="shared" si="24"/>
        <v>139340.86600000001</v>
      </c>
      <c r="G390" s="4">
        <f t="shared" si="25"/>
        <v>9477.9922361610807</v>
      </c>
      <c r="K390">
        <v>19.211697034856858</v>
      </c>
      <c r="L390">
        <v>221.15177762632808</v>
      </c>
      <c r="M390">
        <v>85.830148670648668</v>
      </c>
      <c r="N390">
        <v>58.909843139769421</v>
      </c>
      <c r="O390">
        <v>385.10346647160299</v>
      </c>
    </row>
    <row r="391" spans="1:15" x14ac:dyDescent="0.2">
      <c r="A391" s="25">
        <v>390</v>
      </c>
      <c r="B391" s="13">
        <v>41320</v>
      </c>
      <c r="C391" s="2">
        <v>38.571521174150227</v>
      </c>
      <c r="D391" s="5">
        <f t="shared" si="27"/>
        <v>146186.06525002935</v>
      </c>
      <c r="E391" s="16">
        <v>37.275799999999997</v>
      </c>
      <c r="F391" s="5">
        <f t="shared" si="24"/>
        <v>141275.28200000001</v>
      </c>
      <c r="G391" s="4">
        <f t="shared" si="25"/>
        <v>4910.7832500293443</v>
      </c>
      <c r="K391">
        <v>25.276045472109782</v>
      </c>
      <c r="L391">
        <v>248.60958904428</v>
      </c>
      <c r="M391">
        <v>114.11851411314653</v>
      </c>
      <c r="N391">
        <v>75.996904661220725</v>
      </c>
      <c r="O391">
        <v>464.001053290757</v>
      </c>
    </row>
    <row r="392" spans="1:15" x14ac:dyDescent="0.2">
      <c r="A392" s="25">
        <v>391</v>
      </c>
      <c r="B392" s="13">
        <v>41321</v>
      </c>
      <c r="C392" s="2">
        <v>37.559373981451657</v>
      </c>
      <c r="D392" s="5">
        <f t="shared" si="27"/>
        <v>142350.02738970181</v>
      </c>
      <c r="E392" s="16">
        <v>33.169499999999999</v>
      </c>
      <c r="F392" s="5">
        <f t="shared" si="24"/>
        <v>125712.405</v>
      </c>
      <c r="G392" s="4">
        <f t="shared" si="25"/>
        <v>16637.622389701806</v>
      </c>
      <c r="K392">
        <v>26.441235441600654</v>
      </c>
      <c r="L392">
        <v>250.940882501544</v>
      </c>
      <c r="M392">
        <v>120.65621436858642</v>
      </c>
      <c r="N392">
        <v>78.007145520014021</v>
      </c>
      <c r="O392">
        <v>476.04547783174507</v>
      </c>
    </row>
    <row r="393" spans="1:15" x14ac:dyDescent="0.2">
      <c r="A393" s="25">
        <v>392</v>
      </c>
      <c r="B393" s="13">
        <v>41322</v>
      </c>
      <c r="C393" s="2">
        <v>37.027736275280454</v>
      </c>
      <c r="D393" s="5">
        <f t="shared" si="27"/>
        <v>140335.12048331293</v>
      </c>
      <c r="E393" s="16">
        <v>36.526299999999999</v>
      </c>
      <c r="F393" s="5">
        <f t="shared" si="24"/>
        <v>138434.677</v>
      </c>
      <c r="G393" s="4">
        <f t="shared" si="25"/>
        <v>1900.4434833129344</v>
      </c>
      <c r="K393">
        <v>24.125281595368858</v>
      </c>
      <c r="L393">
        <v>239.79493041519765</v>
      </c>
      <c r="M393">
        <v>111.33687186601776</v>
      </c>
      <c r="N393">
        <v>72.220258787929282</v>
      </c>
      <c r="O393">
        <v>447.47734266451357</v>
      </c>
    </row>
    <row r="394" spans="1:15" x14ac:dyDescent="0.2">
      <c r="A394" s="25">
        <v>393</v>
      </c>
      <c r="B394" s="13">
        <v>41323</v>
      </c>
      <c r="C394" s="2">
        <v>40.724265046730494</v>
      </c>
      <c r="D394" s="5">
        <f t="shared" si="27"/>
        <v>154344.96452710859</v>
      </c>
      <c r="E394" s="16">
        <v>38.0914</v>
      </c>
      <c r="F394" s="5">
        <f t="shared" si="24"/>
        <v>144366.40599999999</v>
      </c>
      <c r="G394" s="4">
        <f t="shared" si="25"/>
        <v>9978.558527108602</v>
      </c>
      <c r="K394">
        <v>22.630640256399964</v>
      </c>
      <c r="L394">
        <v>234.39960124828136</v>
      </c>
      <c r="M394">
        <v>105.64037078712686</v>
      </c>
      <c r="N394">
        <v>69.90837367707708</v>
      </c>
      <c r="O394">
        <v>432.57898596888526</v>
      </c>
    </row>
    <row r="395" spans="1:15" x14ac:dyDescent="0.2">
      <c r="A395" s="25">
        <v>394</v>
      </c>
      <c r="B395" s="13">
        <v>41324</v>
      </c>
      <c r="C395" s="2">
        <v>41.152194084752487</v>
      </c>
      <c r="D395" s="5">
        <f t="shared" si="27"/>
        <v>155966.81558121191</v>
      </c>
      <c r="E395" s="16">
        <v>42.613100000000003</v>
      </c>
      <c r="F395" s="5">
        <f t="shared" si="24"/>
        <v>161503.649</v>
      </c>
      <c r="G395" s="4">
        <f t="shared" si="25"/>
        <v>-5536.8334187880973</v>
      </c>
      <c r="K395">
        <v>21.457633175809377</v>
      </c>
      <c r="L395">
        <v>227.19614386176025</v>
      </c>
      <c r="M395">
        <v>101.35302652470368</v>
      </c>
      <c r="N395">
        <v>66.565082895233331</v>
      </c>
      <c r="O395">
        <v>416.57188645750665</v>
      </c>
    </row>
    <row r="396" spans="1:15" x14ac:dyDescent="0.2">
      <c r="A396" s="25">
        <v>395</v>
      </c>
      <c r="B396" s="13">
        <v>41325</v>
      </c>
      <c r="C396" s="2">
        <v>39.816294128044021</v>
      </c>
      <c r="D396" s="5">
        <f t="shared" si="27"/>
        <v>150903.75474528686</v>
      </c>
      <c r="E396" s="16">
        <v>39.314599999999999</v>
      </c>
      <c r="F396" s="5">
        <f t="shared" si="24"/>
        <v>149002.334</v>
      </c>
      <c r="G396" s="4">
        <f t="shared" si="25"/>
        <v>1901.4207452868577</v>
      </c>
      <c r="O396"/>
    </row>
    <row r="397" spans="1:15" x14ac:dyDescent="0.2">
      <c r="A397" s="25">
        <v>396</v>
      </c>
      <c r="B397" s="13">
        <v>41326</v>
      </c>
      <c r="C397" s="2">
        <v>39.346115422666166</v>
      </c>
      <c r="D397" s="5">
        <f t="shared" si="27"/>
        <v>149121.77745190478</v>
      </c>
      <c r="E397" s="16">
        <v>39.165799999999997</v>
      </c>
      <c r="F397" s="5">
        <f t="shared" si="24"/>
        <v>148438.38200000001</v>
      </c>
      <c r="G397" s="4">
        <f t="shared" si="25"/>
        <v>683.39545190476929</v>
      </c>
      <c r="K397">
        <v>10.65798410458909</v>
      </c>
      <c r="L397">
        <v>172.8041078985259</v>
      </c>
      <c r="M397">
        <v>51.606184057186077</v>
      </c>
      <c r="N397">
        <v>37.107086897165424</v>
      </c>
      <c r="O397">
        <v>272.17536295746652</v>
      </c>
    </row>
    <row r="398" spans="1:15" x14ac:dyDescent="0.2">
      <c r="A398" s="25">
        <v>397</v>
      </c>
      <c r="B398" s="13">
        <v>41327</v>
      </c>
      <c r="C398" s="2">
        <v>40.319407700317107</v>
      </c>
      <c r="D398" s="5">
        <f t="shared" si="27"/>
        <v>152810.55518420183</v>
      </c>
      <c r="E398" s="16">
        <v>40.591000000000001</v>
      </c>
      <c r="F398" s="5">
        <f t="shared" si="24"/>
        <v>153839.88999999998</v>
      </c>
      <c r="G398" s="4">
        <f t="shared" si="25"/>
        <v>-1029.3348157981527</v>
      </c>
      <c r="O398"/>
    </row>
    <row r="399" spans="1:15" x14ac:dyDescent="0.2">
      <c r="A399" s="25">
        <v>398</v>
      </c>
      <c r="B399" s="13">
        <v>41328</v>
      </c>
      <c r="C399" s="2">
        <v>42.38590899021596</v>
      </c>
      <c r="D399" s="5">
        <f t="shared" si="27"/>
        <v>160642.59507291848</v>
      </c>
      <c r="E399" s="16">
        <v>37.423099999999998</v>
      </c>
      <c r="F399" s="5">
        <f t="shared" si="24"/>
        <v>141833.549</v>
      </c>
      <c r="G399" s="4">
        <f t="shared" si="25"/>
        <v>18809.046072918485</v>
      </c>
      <c r="O399"/>
    </row>
    <row r="400" spans="1:15" x14ac:dyDescent="0.2">
      <c r="A400" s="25">
        <v>399</v>
      </c>
      <c r="B400" s="13">
        <v>41329</v>
      </c>
      <c r="C400" s="2">
        <v>42.651815725121011</v>
      </c>
      <c r="D400" s="5">
        <f t="shared" si="27"/>
        <v>161650.38159820865</v>
      </c>
      <c r="E400" s="16">
        <v>40.917099999999998</v>
      </c>
      <c r="F400" s="5">
        <f t="shared" si="24"/>
        <v>155075.80900000001</v>
      </c>
      <c r="G400" s="4">
        <f t="shared" si="25"/>
        <v>6574.5725982086442</v>
      </c>
      <c r="K400">
        <v>13.354358488645735</v>
      </c>
      <c r="L400">
        <v>187.22584090539428</v>
      </c>
      <c r="M400">
        <v>67.245775325563784</v>
      </c>
      <c r="N400">
        <v>47.42190739165266</v>
      </c>
      <c r="O400">
        <v>315.24788211125644</v>
      </c>
    </row>
    <row r="401" spans="1:20" x14ac:dyDescent="0.2">
      <c r="A401" s="25">
        <v>400</v>
      </c>
      <c r="B401" s="13">
        <v>41330</v>
      </c>
      <c r="C401" s="2">
        <v>43.051432449879925</v>
      </c>
      <c r="D401" s="5">
        <f t="shared" si="27"/>
        <v>163164.92898504491</v>
      </c>
      <c r="E401" s="16">
        <v>43.947099999999999</v>
      </c>
      <c r="F401" s="5">
        <f t="shared" si="24"/>
        <v>166559.50899999999</v>
      </c>
      <c r="G401" s="4">
        <f t="shared" si="25"/>
        <v>-3394.5800149550778</v>
      </c>
      <c r="O401"/>
    </row>
    <row r="402" spans="1:20" x14ac:dyDescent="0.2">
      <c r="A402" s="25">
        <v>401</v>
      </c>
      <c r="B402" s="13">
        <v>41331</v>
      </c>
      <c r="C402" s="2">
        <v>47.692228250486011</v>
      </c>
      <c r="D402" s="5">
        <f t="shared" si="27"/>
        <v>180753.54506934198</v>
      </c>
      <c r="E402" s="16">
        <v>44.418799999999997</v>
      </c>
      <c r="F402" s="5">
        <f t="shared" si="24"/>
        <v>168347.25200000001</v>
      </c>
      <c r="G402" s="4">
        <f t="shared" si="25"/>
        <v>12406.293069341977</v>
      </c>
      <c r="K402">
        <v>16.313683555874366</v>
      </c>
      <c r="L402">
        <v>183.01530997969903</v>
      </c>
      <c r="M402">
        <v>84.567969225808454</v>
      </c>
      <c r="N402">
        <v>46.463953884584747</v>
      </c>
      <c r="O402">
        <v>330.3609166459666</v>
      </c>
    </row>
    <row r="403" spans="1:20" x14ac:dyDescent="0.2">
      <c r="A403" s="25">
        <v>402</v>
      </c>
      <c r="B403" s="13">
        <v>41332</v>
      </c>
      <c r="C403" s="2">
        <v>44.347039790383377</v>
      </c>
      <c r="D403" s="5">
        <f t="shared" si="27"/>
        <v>168075.28080555299</v>
      </c>
      <c r="E403" s="16">
        <v>46.885199999999998</v>
      </c>
      <c r="F403" s="5">
        <f t="shared" si="24"/>
        <v>177694.908</v>
      </c>
      <c r="G403" s="4">
        <f t="shared" si="25"/>
        <v>-9619.6271944470063</v>
      </c>
      <c r="O403"/>
    </row>
    <row r="404" spans="1:20" x14ac:dyDescent="0.2">
      <c r="A404" s="25">
        <v>403</v>
      </c>
      <c r="B404" s="13">
        <v>41333</v>
      </c>
      <c r="C404" s="2">
        <v>41.654209013580967</v>
      </c>
      <c r="D404" s="5">
        <f t="shared" si="27"/>
        <v>157869.45216147188</v>
      </c>
      <c r="E404" s="16">
        <v>41.151400000000002</v>
      </c>
      <c r="F404" s="5">
        <f t="shared" si="24"/>
        <v>155963.80600000001</v>
      </c>
      <c r="G404" s="4">
        <f t="shared" si="25"/>
        <v>1905.6461614718719</v>
      </c>
      <c r="H404" s="4">
        <f>SUM(G377:G404)</f>
        <v>116088.72353261983</v>
      </c>
      <c r="O404"/>
      <c r="P404" s="14">
        <f>SUM(K377:K404)</f>
        <v>375.70609156719593</v>
      </c>
      <c r="Q404" s="14">
        <f t="shared" ref="Q404:T404" si="28">SUM(L377:L404)</f>
        <v>4296.9208211975729</v>
      </c>
      <c r="R404" s="14">
        <f t="shared" si="28"/>
        <v>1656.9141578646663</v>
      </c>
      <c r="S404" s="14">
        <f t="shared" si="28"/>
        <v>1233.9284837313151</v>
      </c>
      <c r="T404" s="14">
        <f t="shared" si="28"/>
        <v>7563.4695543607504</v>
      </c>
    </row>
    <row r="405" spans="1:20" x14ac:dyDescent="0.2">
      <c r="A405" s="25">
        <v>404</v>
      </c>
      <c r="B405" s="13">
        <v>41334</v>
      </c>
      <c r="C405" s="2">
        <v>39.000280976592244</v>
      </c>
      <c r="D405" s="5">
        <f t="shared" si="27"/>
        <v>147811.06490128461</v>
      </c>
      <c r="E405" s="16">
        <v>37.741399999999999</v>
      </c>
      <c r="F405" s="5">
        <f t="shared" si="24"/>
        <v>143039.90599999999</v>
      </c>
      <c r="G405" s="4">
        <f t="shared" si="25"/>
        <v>4771.1589012846234</v>
      </c>
      <c r="K405">
        <v>20.546075568673054</v>
      </c>
      <c r="L405">
        <v>187.59125283294159</v>
      </c>
      <c r="M405">
        <v>116.30241496218559</v>
      </c>
      <c r="N405">
        <v>51.379352769621072</v>
      </c>
      <c r="O405">
        <v>375.81909613342128</v>
      </c>
    </row>
    <row r="406" spans="1:20" x14ac:dyDescent="0.2">
      <c r="A406" s="25">
        <v>405</v>
      </c>
      <c r="B406" s="13">
        <v>41335</v>
      </c>
      <c r="C406" s="2">
        <v>39.490425526384193</v>
      </c>
      <c r="D406" s="5">
        <f t="shared" si="27"/>
        <v>149668.71274499607</v>
      </c>
      <c r="E406" s="16">
        <v>35.905999999999999</v>
      </c>
      <c r="F406" s="5">
        <f t="shared" si="24"/>
        <v>136083.74</v>
      </c>
      <c r="G406" s="4">
        <f t="shared" si="25"/>
        <v>13584.972744996077</v>
      </c>
      <c r="K406">
        <v>24.716242746764312</v>
      </c>
      <c r="L406">
        <v>224.48168005605478</v>
      </c>
      <c r="M406">
        <v>141.37968416461132</v>
      </c>
      <c r="N406">
        <v>62.95574793827987</v>
      </c>
      <c r="O406">
        <v>453.53335490571033</v>
      </c>
    </row>
    <row r="407" spans="1:20" x14ac:dyDescent="0.2">
      <c r="A407" s="25">
        <v>406</v>
      </c>
      <c r="B407" s="13">
        <v>41336</v>
      </c>
      <c r="C407" s="2">
        <v>39.6251908610624</v>
      </c>
      <c r="D407" s="5">
        <f t="shared" si="27"/>
        <v>150179.47336342648</v>
      </c>
      <c r="E407" s="16">
        <v>39.0886</v>
      </c>
      <c r="F407" s="5">
        <f t="shared" si="24"/>
        <v>148145.79399999999</v>
      </c>
      <c r="G407" s="4">
        <f t="shared" si="25"/>
        <v>2033.6793634264905</v>
      </c>
      <c r="O407"/>
    </row>
    <row r="408" spans="1:20" x14ac:dyDescent="0.2">
      <c r="A408" s="25">
        <v>407</v>
      </c>
      <c r="B408" s="13">
        <v>41337</v>
      </c>
      <c r="C408" s="2">
        <v>39.321187179954869</v>
      </c>
      <c r="D408" s="5">
        <f t="shared" si="27"/>
        <v>149027.29941202895</v>
      </c>
      <c r="E408" s="16">
        <v>41.561199999999999</v>
      </c>
      <c r="F408" s="5">
        <f t="shared" si="24"/>
        <v>157516.948</v>
      </c>
      <c r="G408" s="4">
        <f t="shared" si="25"/>
        <v>-8489.6485879710526</v>
      </c>
      <c r="O408"/>
    </row>
    <row r="409" spans="1:20" x14ac:dyDescent="0.2">
      <c r="A409" s="25">
        <v>408</v>
      </c>
      <c r="B409" s="13">
        <v>41338</v>
      </c>
      <c r="C409" s="2">
        <v>41.091293488852877</v>
      </c>
      <c r="D409" s="5">
        <f t="shared" si="27"/>
        <v>155736.00232275238</v>
      </c>
      <c r="E409" s="16">
        <v>38.012900000000002</v>
      </c>
      <c r="F409" s="5">
        <f t="shared" si="24"/>
        <v>144068.891</v>
      </c>
      <c r="G409" s="4">
        <f t="shared" si="25"/>
        <v>11667.111322752375</v>
      </c>
      <c r="K409">
        <v>26.478869959987875</v>
      </c>
      <c r="L409">
        <v>319.08429453055601</v>
      </c>
      <c r="M409">
        <v>154.8204186817745</v>
      </c>
      <c r="N409">
        <v>76.955565085204626</v>
      </c>
      <c r="O409">
        <v>577.33914825752299</v>
      </c>
    </row>
    <row r="410" spans="1:20" x14ac:dyDescent="0.2">
      <c r="A410" s="25">
        <v>409</v>
      </c>
      <c r="B410" s="13">
        <v>41339</v>
      </c>
      <c r="C410" s="2">
        <v>41.297095576384102</v>
      </c>
      <c r="D410" s="5">
        <f t="shared" si="27"/>
        <v>156515.99223449576</v>
      </c>
      <c r="E410" s="16">
        <v>40.4636</v>
      </c>
      <c r="F410" s="5">
        <f t="shared" si="24"/>
        <v>153357.04399999999</v>
      </c>
      <c r="G410" s="4">
        <f t="shared" si="25"/>
        <v>3158.9482344957651</v>
      </c>
      <c r="K410">
        <v>32.856698537066436</v>
      </c>
      <c r="L410">
        <v>372.75854738901967</v>
      </c>
      <c r="M410">
        <v>193.16476946080411</v>
      </c>
      <c r="N410">
        <v>90.253012723234249</v>
      </c>
      <c r="O410">
        <v>689.03302811012452</v>
      </c>
    </row>
    <row r="411" spans="1:20" x14ac:dyDescent="0.2">
      <c r="A411" s="25">
        <v>410</v>
      </c>
      <c r="B411" s="13">
        <v>41340</v>
      </c>
      <c r="C411" s="2">
        <v>40.057681849869958</v>
      </c>
      <c r="D411" s="5">
        <f t="shared" si="27"/>
        <v>151818.61421100714</v>
      </c>
      <c r="E411" s="16">
        <v>39.958500000000001</v>
      </c>
      <c r="F411" s="5">
        <f t="shared" si="24"/>
        <v>151442.715</v>
      </c>
      <c r="G411" s="4">
        <f t="shared" si="25"/>
        <v>375.89921100714128</v>
      </c>
      <c r="K411">
        <v>32.049837032898964</v>
      </c>
      <c r="L411">
        <v>396.24869170916458</v>
      </c>
      <c r="M411">
        <v>189.38318336716864</v>
      </c>
      <c r="N411">
        <v>91.286804473182329</v>
      </c>
      <c r="O411">
        <v>708.96851658241451</v>
      </c>
    </row>
    <row r="412" spans="1:20" x14ac:dyDescent="0.2">
      <c r="A412" s="25">
        <v>411</v>
      </c>
      <c r="B412" s="13">
        <v>41341</v>
      </c>
      <c r="C412" s="2">
        <v>43.78563994988977</v>
      </c>
      <c r="D412" s="5">
        <f t="shared" si="27"/>
        <v>165947.57541008224</v>
      </c>
      <c r="E412" s="16">
        <v>40.781999999999996</v>
      </c>
      <c r="F412" s="5">
        <f t="shared" si="24"/>
        <v>154563.78</v>
      </c>
      <c r="G412" s="4">
        <f t="shared" si="25"/>
        <v>11383.795410082239</v>
      </c>
      <c r="K412" s="14">
        <v>14.456433959820815</v>
      </c>
      <c r="L412" s="14">
        <v>340.36382008031592</v>
      </c>
      <c r="M412" s="14">
        <v>85.683662788064552</v>
      </c>
      <c r="N412" s="14">
        <v>62.88264927137083</v>
      </c>
      <c r="O412" s="14">
        <v>503.38656609957212</v>
      </c>
    </row>
    <row r="413" spans="1:20" x14ac:dyDescent="0.2">
      <c r="A413" s="25">
        <v>412</v>
      </c>
      <c r="B413" s="13">
        <v>41342</v>
      </c>
      <c r="C413" s="2">
        <v>46.003543283672514</v>
      </c>
      <c r="D413" s="5">
        <f t="shared" si="27"/>
        <v>174353.42904511883</v>
      </c>
      <c r="E413" s="16">
        <v>45.084299999999999</v>
      </c>
      <c r="F413" s="5">
        <f t="shared" si="24"/>
        <v>170869.497</v>
      </c>
      <c r="G413" s="4">
        <f t="shared" si="25"/>
        <v>3483.932045118825</v>
      </c>
      <c r="K413">
        <v>10.210949468048959</v>
      </c>
      <c r="L413">
        <v>335.99211459792832</v>
      </c>
      <c r="M413">
        <v>60.855677845804266</v>
      </c>
      <c r="N413">
        <v>53.491313748657596</v>
      </c>
      <c r="O413">
        <v>460.55005566043917</v>
      </c>
    </row>
    <row r="414" spans="1:20" x14ac:dyDescent="0.2">
      <c r="A414" s="25">
        <v>413</v>
      </c>
      <c r="B414" s="13">
        <v>41343</v>
      </c>
      <c r="C414" s="2">
        <v>43.480650057201323</v>
      </c>
      <c r="D414" s="5">
        <f t="shared" si="27"/>
        <v>164791.66371679303</v>
      </c>
      <c r="E414" s="16">
        <v>43.625100000000003</v>
      </c>
      <c r="F414" s="5">
        <f t="shared" si="24"/>
        <v>165339.12899999999</v>
      </c>
      <c r="G414" s="4">
        <f t="shared" si="25"/>
        <v>-547.46528320695506</v>
      </c>
      <c r="K414">
        <v>28.959764560136858</v>
      </c>
      <c r="L414">
        <v>451.48668395519371</v>
      </c>
      <c r="M414">
        <v>173.19083407692389</v>
      </c>
      <c r="N414">
        <v>89.622164599239241</v>
      </c>
      <c r="O414">
        <v>743.25944719149368</v>
      </c>
    </row>
    <row r="415" spans="1:20" x14ac:dyDescent="0.2">
      <c r="A415" s="25">
        <v>414</v>
      </c>
      <c r="B415" s="13">
        <v>41344</v>
      </c>
      <c r="C415" s="2">
        <v>42.521719154108311</v>
      </c>
      <c r="D415" s="5">
        <f t="shared" si="27"/>
        <v>161157.31559407047</v>
      </c>
      <c r="E415" s="16">
        <v>44.957999999999998</v>
      </c>
      <c r="F415" s="5">
        <f t="shared" si="24"/>
        <v>170390.82</v>
      </c>
      <c r="G415" s="4">
        <f t="shared" si="25"/>
        <v>-9233.5044059295324</v>
      </c>
      <c r="K415">
        <v>36.194138568663327</v>
      </c>
      <c r="L415">
        <v>518.17536696746038</v>
      </c>
      <c r="M415">
        <v>217.14878024327513</v>
      </c>
      <c r="N415">
        <v>108.04462436106064</v>
      </c>
      <c r="O415">
        <v>879.56291014045951</v>
      </c>
    </row>
    <row r="416" spans="1:20" x14ac:dyDescent="0.2">
      <c r="A416" s="25">
        <v>415</v>
      </c>
      <c r="B416" s="13">
        <v>41345</v>
      </c>
      <c r="C416" s="2">
        <v>40.770686016490622</v>
      </c>
      <c r="D416" s="5">
        <f t="shared" si="27"/>
        <v>154520.90000249946</v>
      </c>
      <c r="E416" s="16">
        <v>41.251600000000003</v>
      </c>
      <c r="F416" s="5">
        <f t="shared" si="24"/>
        <v>156343.56400000001</v>
      </c>
      <c r="G416" s="4">
        <f t="shared" si="25"/>
        <v>-1822.6639975005528</v>
      </c>
      <c r="K416">
        <v>45.193092268259413</v>
      </c>
      <c r="L416">
        <v>591.45984229903206</v>
      </c>
      <c r="M416">
        <v>271.93368839238951</v>
      </c>
      <c r="N416">
        <v>128.64656585466324</v>
      </c>
      <c r="O416">
        <v>1037.2331888143442</v>
      </c>
    </row>
    <row r="417" spans="1:15" x14ac:dyDescent="0.2">
      <c r="A417" s="25">
        <v>416</v>
      </c>
      <c r="B417" s="13">
        <v>41346</v>
      </c>
      <c r="C417" s="2">
        <v>41.415752619894789</v>
      </c>
      <c r="D417" s="5">
        <f t="shared" si="27"/>
        <v>156965.70242940125</v>
      </c>
      <c r="E417" s="16">
        <v>39.459499999999998</v>
      </c>
      <c r="F417" s="5">
        <f t="shared" si="24"/>
        <v>149551.505</v>
      </c>
      <c r="G417" s="4">
        <f t="shared" si="25"/>
        <v>7414.1974294012471</v>
      </c>
      <c r="O417"/>
    </row>
    <row r="418" spans="1:15" x14ac:dyDescent="0.2">
      <c r="A418" s="25">
        <v>417</v>
      </c>
      <c r="B418" s="13">
        <v>41347</v>
      </c>
      <c r="C418" s="2">
        <v>40.216416437883247</v>
      </c>
      <c r="D418" s="5">
        <f t="shared" si="27"/>
        <v>152420.21829957751</v>
      </c>
      <c r="E418" s="16">
        <v>39.781599999999997</v>
      </c>
      <c r="F418" s="5">
        <f t="shared" si="24"/>
        <v>150772.264</v>
      </c>
      <c r="G418" s="4">
        <f t="shared" si="25"/>
        <v>1647.9542995775118</v>
      </c>
      <c r="O418"/>
    </row>
    <row r="419" spans="1:15" x14ac:dyDescent="0.2">
      <c r="A419" s="25">
        <v>418</v>
      </c>
      <c r="B419" s="13">
        <v>41348</v>
      </c>
      <c r="C419" s="2">
        <v>40.685048007197658</v>
      </c>
      <c r="D419" s="5">
        <f t="shared" si="27"/>
        <v>154196.3319472791</v>
      </c>
      <c r="E419" s="16">
        <v>38.209400000000002</v>
      </c>
      <c r="F419" s="5">
        <f t="shared" si="24"/>
        <v>144813.62599999999</v>
      </c>
      <c r="G419" s="4">
        <f t="shared" si="25"/>
        <v>9382.7059472791152</v>
      </c>
      <c r="K419">
        <v>63.578611428159441</v>
      </c>
      <c r="L419">
        <v>767.49204009014034</v>
      </c>
      <c r="M419">
        <v>385.34578355937344</v>
      </c>
      <c r="N419">
        <v>173.13187023224791</v>
      </c>
      <c r="O419">
        <v>1389.548305309921</v>
      </c>
    </row>
    <row r="420" spans="1:15" x14ac:dyDescent="0.2">
      <c r="A420" s="25">
        <v>419</v>
      </c>
      <c r="B420" s="13">
        <v>41349</v>
      </c>
      <c r="C420" s="2">
        <v>41.435557381578256</v>
      </c>
      <c r="D420" s="5">
        <f t="shared" si="27"/>
        <v>157040.76247618161</v>
      </c>
      <c r="E420" s="16">
        <v>38.124699999999997</v>
      </c>
      <c r="F420" s="5">
        <f t="shared" si="24"/>
        <v>144492.61300000001</v>
      </c>
      <c r="G420" s="4">
        <f t="shared" si="25"/>
        <v>12548.149476181599</v>
      </c>
      <c r="K420">
        <v>63.118444582225358</v>
      </c>
      <c r="L420">
        <v>792.42755172366162</v>
      </c>
      <c r="M420">
        <v>383.37372953874802</v>
      </c>
      <c r="N420">
        <v>175.04693267062052</v>
      </c>
      <c r="O420">
        <v>1413.9666585152554</v>
      </c>
    </row>
    <row r="421" spans="1:15" x14ac:dyDescent="0.2">
      <c r="A421" s="25">
        <v>420</v>
      </c>
      <c r="B421" s="13">
        <v>41350</v>
      </c>
      <c r="C421" s="2">
        <v>40.530593875184827</v>
      </c>
      <c r="D421" s="5">
        <f t="shared" si="27"/>
        <v>153610.9507869505</v>
      </c>
      <c r="E421" s="16">
        <v>40.561999999999998</v>
      </c>
      <c r="F421" s="5">
        <f t="shared" si="24"/>
        <v>153729.98000000001</v>
      </c>
      <c r="G421" s="4">
        <f t="shared" si="25"/>
        <v>-119.02921304950723</v>
      </c>
      <c r="O421"/>
    </row>
    <row r="422" spans="1:15" x14ac:dyDescent="0.2">
      <c r="A422" s="25">
        <v>421</v>
      </c>
      <c r="B422" s="13">
        <v>41351</v>
      </c>
      <c r="C422" s="2">
        <v>41.647706552636116</v>
      </c>
      <c r="D422" s="5">
        <f t="shared" si="27"/>
        <v>157844.80783449087</v>
      </c>
      <c r="E422" s="16">
        <v>42.740299999999998</v>
      </c>
      <c r="F422" s="5">
        <f t="shared" si="24"/>
        <v>161985.73699999999</v>
      </c>
      <c r="G422" s="4">
        <f t="shared" si="25"/>
        <v>-4140.929165509122</v>
      </c>
      <c r="O422"/>
    </row>
    <row r="423" spans="1:15" x14ac:dyDescent="0.2">
      <c r="A423" s="25">
        <v>422</v>
      </c>
      <c r="B423" s="13">
        <v>41352</v>
      </c>
      <c r="C423" s="2">
        <v>40.122080463615241</v>
      </c>
      <c r="D423" s="5">
        <f t="shared" si="27"/>
        <v>152062.68495710177</v>
      </c>
      <c r="E423" s="16">
        <v>38.810400000000001</v>
      </c>
      <c r="F423" s="5">
        <f t="shared" si="24"/>
        <v>147091.416</v>
      </c>
      <c r="G423" s="4">
        <f t="shared" si="25"/>
        <v>4971.268957101769</v>
      </c>
      <c r="O423"/>
    </row>
    <row r="424" spans="1:15" x14ac:dyDescent="0.2">
      <c r="A424" s="25">
        <v>423</v>
      </c>
      <c r="B424" s="13">
        <v>41353</v>
      </c>
      <c r="C424" s="2">
        <v>39.338537086687197</v>
      </c>
      <c r="D424" s="5">
        <f t="shared" si="27"/>
        <v>149093.0555585445</v>
      </c>
      <c r="E424" s="16">
        <v>38.487099999999998</v>
      </c>
      <c r="F424" s="5">
        <f t="shared" si="24"/>
        <v>145866.109</v>
      </c>
      <c r="G424" s="4">
        <f t="shared" si="25"/>
        <v>3226.9465585444996</v>
      </c>
      <c r="K424">
        <v>65.663106495976066</v>
      </c>
      <c r="L424">
        <v>913.76227985164451</v>
      </c>
      <c r="M424">
        <v>401.671745148914</v>
      </c>
      <c r="N424">
        <v>192.53751802986488</v>
      </c>
      <c r="O424">
        <v>1573.6346495263995</v>
      </c>
    </row>
    <row r="425" spans="1:15" x14ac:dyDescent="0.2">
      <c r="A425" s="25">
        <v>424</v>
      </c>
      <c r="B425" s="13">
        <v>41354</v>
      </c>
      <c r="C425" s="2">
        <v>39.155202776762472</v>
      </c>
      <c r="D425" s="5">
        <f t="shared" si="27"/>
        <v>148398.21852392977</v>
      </c>
      <c r="E425" s="16">
        <v>37.678199999999997</v>
      </c>
      <c r="F425" s="5">
        <f t="shared" si="24"/>
        <v>142800.378</v>
      </c>
      <c r="G425" s="4">
        <f t="shared" si="25"/>
        <v>5597.8405239297717</v>
      </c>
      <c r="K425">
        <v>83.066595484060144</v>
      </c>
      <c r="L425">
        <v>1032.1709204535216</v>
      </c>
      <c r="M425">
        <v>508.8220758016073</v>
      </c>
      <c r="N425">
        <v>227.13327870181701</v>
      </c>
      <c r="O425">
        <v>1851.1928704410061</v>
      </c>
    </row>
    <row r="426" spans="1:15" x14ac:dyDescent="0.2">
      <c r="A426" s="25">
        <v>425</v>
      </c>
      <c r="B426" s="13">
        <v>41355</v>
      </c>
      <c r="C426" s="2">
        <v>38.870490759592371</v>
      </c>
      <c r="D426" s="5">
        <f t="shared" si="27"/>
        <v>147319.15997885508</v>
      </c>
      <c r="E426" s="16">
        <v>37.887700000000002</v>
      </c>
      <c r="F426" s="5">
        <f t="shared" si="24"/>
        <v>143594.383</v>
      </c>
      <c r="G426" s="4">
        <f t="shared" si="25"/>
        <v>3724.7769788550795</v>
      </c>
      <c r="O426"/>
    </row>
    <row r="427" spans="1:15" x14ac:dyDescent="0.2">
      <c r="A427" s="25">
        <v>426</v>
      </c>
      <c r="B427" s="13">
        <v>41356</v>
      </c>
      <c r="C427" s="2">
        <v>41.394280650780431</v>
      </c>
      <c r="D427" s="5">
        <f t="shared" si="27"/>
        <v>156884.32366645784</v>
      </c>
      <c r="E427" s="16">
        <v>36.250100000000003</v>
      </c>
      <c r="F427" s="5">
        <f t="shared" si="24"/>
        <v>137387.87899999999</v>
      </c>
      <c r="G427" s="4">
        <f t="shared" si="25"/>
        <v>19496.444666457857</v>
      </c>
      <c r="K427">
        <v>67.613925291649849</v>
      </c>
      <c r="L427">
        <v>1000.7956456169047</v>
      </c>
      <c r="M427">
        <v>415.32992612631813</v>
      </c>
      <c r="N427">
        <v>202.09558108693625</v>
      </c>
      <c r="O427">
        <v>1685.8350781218091</v>
      </c>
    </row>
    <row r="428" spans="1:15" x14ac:dyDescent="0.2">
      <c r="A428" s="25">
        <v>427</v>
      </c>
      <c r="B428" s="13">
        <v>41357</v>
      </c>
      <c r="C428" s="2">
        <v>41.39077188783348</v>
      </c>
      <c r="D428" s="5">
        <f t="shared" si="27"/>
        <v>156871.02545488891</v>
      </c>
      <c r="E428" s="16">
        <v>41.159799999999997</v>
      </c>
      <c r="F428" s="5">
        <f t="shared" si="24"/>
        <v>155995.64199999999</v>
      </c>
      <c r="G428" s="4">
        <f t="shared" si="25"/>
        <v>875.38345488891355</v>
      </c>
      <c r="O428"/>
    </row>
    <row r="429" spans="1:15" x14ac:dyDescent="0.2">
      <c r="A429" s="25">
        <v>428</v>
      </c>
      <c r="B429" s="13">
        <v>41358</v>
      </c>
      <c r="C429" s="2">
        <v>40.724450763114724</v>
      </c>
      <c r="D429" s="5">
        <f t="shared" si="27"/>
        <v>154345.66839220483</v>
      </c>
      <c r="E429" s="16">
        <v>41.77</v>
      </c>
      <c r="F429" s="5">
        <f t="shared" si="24"/>
        <v>158308.29999999999</v>
      </c>
      <c r="G429" s="4">
        <f t="shared" si="25"/>
        <v>-3962.6316077951633</v>
      </c>
      <c r="O429"/>
    </row>
    <row r="430" spans="1:15" x14ac:dyDescent="0.2">
      <c r="A430" s="25">
        <v>429</v>
      </c>
      <c r="B430" s="13">
        <v>41359</v>
      </c>
      <c r="C430" s="2">
        <v>39.760813426193671</v>
      </c>
      <c r="D430" s="5">
        <f t="shared" si="27"/>
        <v>150693.48288527402</v>
      </c>
      <c r="E430" s="16">
        <v>39.900300000000001</v>
      </c>
      <c r="F430" s="5">
        <f t="shared" si="24"/>
        <v>151222.13699999999</v>
      </c>
      <c r="G430" s="4">
        <f t="shared" si="25"/>
        <v>-528.65411472597043</v>
      </c>
      <c r="K430">
        <v>85.481171509053524</v>
      </c>
      <c r="L430">
        <v>1177.9059083740929</v>
      </c>
      <c r="M430">
        <v>526.94009492045018</v>
      </c>
      <c r="N430">
        <v>245.47932406901185</v>
      </c>
      <c r="O430">
        <v>2035.8064988726082</v>
      </c>
    </row>
    <row r="431" spans="1:15" x14ac:dyDescent="0.2">
      <c r="A431" s="25">
        <v>430</v>
      </c>
      <c r="B431" s="13">
        <v>41360</v>
      </c>
      <c r="C431" s="2">
        <v>41.281515271717574</v>
      </c>
      <c r="D431" s="5">
        <f t="shared" si="27"/>
        <v>156456.94287980959</v>
      </c>
      <c r="E431" s="16">
        <v>41.849600000000002</v>
      </c>
      <c r="F431" s="5">
        <f t="shared" si="24"/>
        <v>158609.984</v>
      </c>
      <c r="G431" s="4">
        <f t="shared" si="25"/>
        <v>-2153.0411201904062</v>
      </c>
      <c r="K431">
        <v>83.187357708886253</v>
      </c>
      <c r="L431">
        <v>1192.4114373507764</v>
      </c>
      <c r="M431">
        <v>513.30075511348036</v>
      </c>
      <c r="N431">
        <v>245.66171650895464</v>
      </c>
      <c r="O431">
        <v>2034.5612666820978</v>
      </c>
    </row>
    <row r="432" spans="1:15" x14ac:dyDescent="0.2">
      <c r="A432" s="25">
        <v>431</v>
      </c>
      <c r="B432" s="13">
        <v>41361</v>
      </c>
      <c r="C432" s="2">
        <v>41.496076751193534</v>
      </c>
      <c r="D432" s="5">
        <f t="shared" si="27"/>
        <v>157270.13088702349</v>
      </c>
      <c r="E432" s="16">
        <v>41.330399999999997</v>
      </c>
      <c r="F432" s="5">
        <f t="shared" si="24"/>
        <v>156642.21599999999</v>
      </c>
      <c r="G432" s="4">
        <f t="shared" si="25"/>
        <v>627.91488702350762</v>
      </c>
      <c r="K432">
        <v>92.096081024644292</v>
      </c>
      <c r="L432">
        <v>1266.8976465097285</v>
      </c>
      <c r="M432">
        <v>568.84859170157176</v>
      </c>
      <c r="N432">
        <v>263.75554983242523</v>
      </c>
      <c r="O432">
        <v>2191.5978690683696</v>
      </c>
    </row>
    <row r="433" spans="1:20" x14ac:dyDescent="0.2">
      <c r="A433" s="25">
        <v>432</v>
      </c>
      <c r="B433" s="13">
        <v>41362</v>
      </c>
      <c r="C433" s="2">
        <v>46.576051614571547</v>
      </c>
      <c r="D433" s="5">
        <f t="shared" si="27"/>
        <v>176523.23561922618</v>
      </c>
      <c r="E433" s="16">
        <v>44.117100000000001</v>
      </c>
      <c r="F433" s="5">
        <f t="shared" si="24"/>
        <v>167203.80900000001</v>
      </c>
      <c r="G433" s="4">
        <f t="shared" si="25"/>
        <v>9319.4266192261712</v>
      </c>
      <c r="K433">
        <v>98.31336499833877</v>
      </c>
      <c r="L433">
        <v>1327.5443787002953</v>
      </c>
      <c r="M433">
        <v>607.8223573568406</v>
      </c>
      <c r="N433">
        <v>278.00859723861458</v>
      </c>
      <c r="O433">
        <v>2311.6886982940891</v>
      </c>
    </row>
    <row r="434" spans="1:20" x14ac:dyDescent="0.2">
      <c r="A434" s="25">
        <v>433</v>
      </c>
      <c r="B434" s="13">
        <v>41363</v>
      </c>
      <c r="C434" s="2">
        <v>43.452271770772306</v>
      </c>
      <c r="D434" s="5">
        <f t="shared" si="27"/>
        <v>164684.11001122705</v>
      </c>
      <c r="E434" s="16">
        <v>43.9848</v>
      </c>
      <c r="F434" s="5">
        <f t="shared" si="24"/>
        <v>166702.39199999999</v>
      </c>
      <c r="G434" s="4">
        <f t="shared" si="25"/>
        <v>-2018.281988772942</v>
      </c>
      <c r="K434">
        <v>92.070061444136996</v>
      </c>
      <c r="L434">
        <v>1320.6078003065422</v>
      </c>
      <c r="M434">
        <v>569.72520937522904</v>
      </c>
      <c r="N434">
        <v>271.84466168875463</v>
      </c>
      <c r="O434">
        <v>2254.2477328146629</v>
      </c>
    </row>
    <row r="435" spans="1:20" x14ac:dyDescent="0.2">
      <c r="A435" s="25">
        <v>434</v>
      </c>
      <c r="B435" s="13">
        <v>41364</v>
      </c>
      <c r="C435" s="2">
        <v>44.47344874352887</v>
      </c>
      <c r="D435" s="5">
        <f t="shared" si="27"/>
        <v>168554.37073797442</v>
      </c>
      <c r="E435" s="16">
        <v>44.540500000000002</v>
      </c>
      <c r="F435" s="5">
        <f t="shared" si="24"/>
        <v>168808.495</v>
      </c>
      <c r="G435" s="4">
        <f t="shared" si="25"/>
        <v>-254.12426202557981</v>
      </c>
      <c r="H435" s="4">
        <f>SUM(G405:G435)</f>
        <v>96022.533284953795</v>
      </c>
      <c r="O435"/>
      <c r="P435" s="14">
        <f>SUM(K405:K435)</f>
        <v>1065.8508226374508</v>
      </c>
      <c r="Q435" s="14">
        <f t="shared" ref="Q435:T435" si="29">SUM(L405:L435)</f>
        <v>14529.657903394975</v>
      </c>
      <c r="R435" s="14">
        <f t="shared" si="29"/>
        <v>6485.0433826255339</v>
      </c>
      <c r="S435" s="14">
        <f t="shared" si="29"/>
        <v>3090.2128308837609</v>
      </c>
      <c r="T435" s="14">
        <f t="shared" si="29"/>
        <v>25170.764939541717</v>
      </c>
    </row>
    <row r="436" spans="1:20" x14ac:dyDescent="0.2">
      <c r="A436" s="25">
        <v>435</v>
      </c>
      <c r="B436" s="13">
        <v>41365</v>
      </c>
      <c r="C436" s="2">
        <v>70.01926160870407</v>
      </c>
      <c r="D436" s="5">
        <f t="shared" si="27"/>
        <v>265373.00149698847</v>
      </c>
      <c r="E436" s="16">
        <v>62.1678</v>
      </c>
      <c r="F436" s="5">
        <f t="shared" si="24"/>
        <v>235615.962</v>
      </c>
      <c r="G436" s="4">
        <f t="shared" si="25"/>
        <v>29757.039496988466</v>
      </c>
      <c r="K436">
        <v>102.54771081083383</v>
      </c>
      <c r="L436">
        <v>1412.5145101411492</v>
      </c>
      <c r="M436">
        <v>635.19233064242724</v>
      </c>
      <c r="N436">
        <v>292.40397928304253</v>
      </c>
      <c r="O436">
        <v>2442.6585308774529</v>
      </c>
    </row>
    <row r="437" spans="1:20" x14ac:dyDescent="0.2">
      <c r="A437" s="25">
        <v>436</v>
      </c>
      <c r="B437" s="13">
        <v>41366</v>
      </c>
      <c r="C437" s="2">
        <v>76.03576169621175</v>
      </c>
      <c r="D437" s="5">
        <f t="shared" si="27"/>
        <v>288175.53682864254</v>
      </c>
      <c r="E437" s="16">
        <v>75.924000000000007</v>
      </c>
      <c r="F437" s="5">
        <f t="shared" si="24"/>
        <v>287751.96000000002</v>
      </c>
      <c r="G437" s="4">
        <f t="shared" si="25"/>
        <v>423.57682864251547</v>
      </c>
      <c r="O437"/>
    </row>
    <row r="438" spans="1:20" x14ac:dyDescent="0.2">
      <c r="A438" s="25">
        <v>437</v>
      </c>
      <c r="B438" s="13">
        <v>41367</v>
      </c>
      <c r="C438" s="2">
        <v>74.56912398636841</v>
      </c>
      <c r="D438" s="5">
        <f t="shared" si="27"/>
        <v>282616.9799083363</v>
      </c>
      <c r="E438" s="16">
        <v>72.705799999999996</v>
      </c>
      <c r="F438" s="5">
        <f t="shared" si="24"/>
        <v>275554.98200000002</v>
      </c>
      <c r="G438" s="4">
        <f t="shared" si="25"/>
        <v>7061.997908336285</v>
      </c>
      <c r="O438"/>
    </row>
    <row r="439" spans="1:20" x14ac:dyDescent="0.2">
      <c r="A439" s="25">
        <v>438</v>
      </c>
      <c r="B439" s="13">
        <v>41368</v>
      </c>
      <c r="C439" s="2">
        <v>73.825550600015433</v>
      </c>
      <c r="D439" s="5">
        <f t="shared" si="27"/>
        <v>279798.83677405847</v>
      </c>
      <c r="E439" s="16">
        <v>73.614199999999997</v>
      </c>
      <c r="F439" s="5">
        <f t="shared" ref="F439:F502" si="30">(E439*1000000)*0.00379</f>
        <v>278997.81799999997</v>
      </c>
      <c r="G439" s="4">
        <f t="shared" ref="G439:G502" si="31">D439-F439</f>
        <v>801.01877405849518</v>
      </c>
      <c r="O439"/>
    </row>
    <row r="440" spans="1:20" x14ac:dyDescent="0.2">
      <c r="A440" s="25">
        <v>439</v>
      </c>
      <c r="B440" s="13">
        <v>41369</v>
      </c>
      <c r="C440" s="2">
        <v>73.764953097496303</v>
      </c>
      <c r="D440" s="5">
        <f t="shared" si="27"/>
        <v>279569.17223951098</v>
      </c>
      <c r="E440" s="16">
        <v>71.243899999999996</v>
      </c>
      <c r="F440" s="5">
        <f t="shared" si="30"/>
        <v>270014.38099999999</v>
      </c>
      <c r="G440" s="4">
        <f t="shared" si="31"/>
        <v>9554.7912395109888</v>
      </c>
      <c r="K440" s="14">
        <v>129.20310804186377</v>
      </c>
      <c r="L440" s="14">
        <v>1659.8803003075009</v>
      </c>
      <c r="M440" s="14">
        <v>802.59449630453014</v>
      </c>
      <c r="N440" s="14">
        <v>353.77356745794674</v>
      </c>
      <c r="O440" s="14">
        <v>2945.4514721118417</v>
      </c>
    </row>
    <row r="441" spans="1:20" x14ac:dyDescent="0.2">
      <c r="A441" s="25">
        <v>440</v>
      </c>
      <c r="B441" s="13">
        <v>41370</v>
      </c>
      <c r="C441" s="2">
        <v>74.437322044987667</v>
      </c>
      <c r="D441" s="5">
        <f t="shared" si="27"/>
        <v>282117.45055050321</v>
      </c>
      <c r="E441" s="16">
        <v>68.185699999999997</v>
      </c>
      <c r="F441" s="5">
        <f t="shared" si="30"/>
        <v>258423.80299999999</v>
      </c>
      <c r="G441" s="4">
        <f t="shared" si="31"/>
        <v>23693.647550503229</v>
      </c>
      <c r="K441">
        <v>127.04858578850161</v>
      </c>
      <c r="L441">
        <v>1673.578433864863</v>
      </c>
      <c r="M441">
        <v>789.74838217129115</v>
      </c>
      <c r="N441">
        <v>352.5512654510934</v>
      </c>
      <c r="O441">
        <v>2942.9266672757494</v>
      </c>
    </row>
    <row r="442" spans="1:20" x14ac:dyDescent="0.2">
      <c r="A442" s="25">
        <v>441</v>
      </c>
      <c r="B442" s="13">
        <v>41371</v>
      </c>
      <c r="C442" s="2">
        <v>74.142923738008548</v>
      </c>
      <c r="D442" s="5">
        <f t="shared" si="27"/>
        <v>281001.68096705235</v>
      </c>
      <c r="E442" s="16">
        <v>70.650700000000001</v>
      </c>
      <c r="F442" s="5">
        <f t="shared" si="30"/>
        <v>267766.15299999999</v>
      </c>
      <c r="G442" s="4">
        <f t="shared" si="31"/>
        <v>13235.52796705236</v>
      </c>
      <c r="K442">
        <v>125.99721415476736</v>
      </c>
      <c r="L442">
        <v>1693.8761800330233</v>
      </c>
      <c r="M442">
        <v>783.73071474103335</v>
      </c>
      <c r="N442">
        <v>353.88937290651978</v>
      </c>
      <c r="O442">
        <v>2957.4934818353436</v>
      </c>
    </row>
    <row r="443" spans="1:20" x14ac:dyDescent="0.2">
      <c r="A443" s="25">
        <v>442</v>
      </c>
      <c r="B443" s="13">
        <v>41372</v>
      </c>
      <c r="C443" s="2">
        <v>74.667814668402443</v>
      </c>
      <c r="D443" s="5">
        <f t="shared" si="27"/>
        <v>282991.01759324525</v>
      </c>
      <c r="E443" s="16">
        <v>73.159000000000006</v>
      </c>
      <c r="F443" s="5">
        <f t="shared" si="30"/>
        <v>277272.61</v>
      </c>
      <c r="G443" s="4">
        <f t="shared" si="31"/>
        <v>5718.4075932452688</v>
      </c>
      <c r="O443"/>
    </row>
    <row r="444" spans="1:20" x14ac:dyDescent="0.2">
      <c r="A444" s="25">
        <v>443</v>
      </c>
      <c r="B444" s="13">
        <v>41373</v>
      </c>
      <c r="C444" s="2">
        <v>67.385630055963517</v>
      </c>
      <c r="D444" s="5">
        <f t="shared" si="27"/>
        <v>255391.53791210172</v>
      </c>
      <c r="E444" s="16">
        <v>67.631500000000003</v>
      </c>
      <c r="F444" s="5">
        <f t="shared" si="30"/>
        <v>256323.38500000001</v>
      </c>
      <c r="G444" s="4">
        <f t="shared" si="31"/>
        <v>-931.84708789829165</v>
      </c>
      <c r="K444">
        <v>85.528793644229253</v>
      </c>
      <c r="L444">
        <v>1508.6755914194048</v>
      </c>
      <c r="M444">
        <v>532.67224441498604</v>
      </c>
      <c r="N444">
        <v>280.82558761625597</v>
      </c>
      <c r="O444">
        <v>2407.7022170948762</v>
      </c>
    </row>
    <row r="445" spans="1:20" x14ac:dyDescent="0.2">
      <c r="A445" s="25">
        <v>444</v>
      </c>
      <c r="B445" s="13">
        <v>41374</v>
      </c>
      <c r="C445" s="2">
        <v>69.813819211677568</v>
      </c>
      <c r="D445" s="5">
        <f t="shared" si="27"/>
        <v>264594.374812258</v>
      </c>
      <c r="E445" s="16">
        <v>61.518500000000003</v>
      </c>
      <c r="F445" s="5">
        <f t="shared" si="30"/>
        <v>233155.11499999999</v>
      </c>
      <c r="G445" s="4">
        <f t="shared" si="31"/>
        <v>31439.259812258009</v>
      </c>
      <c r="K445">
        <v>94.227484813815764</v>
      </c>
      <c r="L445">
        <v>1579.4548678664464</v>
      </c>
      <c r="M445">
        <v>587.19395195663844</v>
      </c>
      <c r="N445">
        <v>296.36492499373293</v>
      </c>
      <c r="O445">
        <v>2557.2412296306338</v>
      </c>
    </row>
    <row r="446" spans="1:20" x14ac:dyDescent="0.2">
      <c r="A446" s="25">
        <v>445</v>
      </c>
      <c r="B446" s="13">
        <v>41375</v>
      </c>
      <c r="C446" s="2">
        <v>73.113189056873821</v>
      </c>
      <c r="D446" s="5">
        <f t="shared" si="27"/>
        <v>277098.98652555182</v>
      </c>
      <c r="E446" s="16">
        <v>70.854100000000003</v>
      </c>
      <c r="F446" s="5">
        <f t="shared" si="30"/>
        <v>268537.03899999999</v>
      </c>
      <c r="G446" s="4">
        <f t="shared" si="31"/>
        <v>8561.9475255518337</v>
      </c>
      <c r="K446">
        <v>111.90442120661839</v>
      </c>
      <c r="L446">
        <v>1712.070008686843</v>
      </c>
      <c r="M446">
        <v>697.73146469945652</v>
      </c>
      <c r="N446">
        <v>335.51257591778386</v>
      </c>
      <c r="O446">
        <v>2857.218470510702</v>
      </c>
    </row>
    <row r="447" spans="1:20" x14ac:dyDescent="0.2">
      <c r="A447" s="25">
        <v>446</v>
      </c>
      <c r="B447" s="13">
        <v>41376</v>
      </c>
      <c r="C447" s="2">
        <v>72.899918606969848</v>
      </c>
      <c r="D447" s="5">
        <f t="shared" si="27"/>
        <v>276290.69152041571</v>
      </c>
      <c r="E447" s="16">
        <v>69.052499999999995</v>
      </c>
      <c r="F447" s="5">
        <f t="shared" si="30"/>
        <v>261708.97500000001</v>
      </c>
      <c r="G447" s="4">
        <f t="shared" si="31"/>
        <v>14581.716520415706</v>
      </c>
      <c r="K447">
        <v>128.46465349009927</v>
      </c>
      <c r="L447">
        <v>1835.9939151155718</v>
      </c>
      <c r="M447">
        <v>801.38723054214427</v>
      </c>
      <c r="N447">
        <v>371.85282868009926</v>
      </c>
      <c r="O447">
        <v>3137.6986278279146</v>
      </c>
    </row>
    <row r="448" spans="1:20" x14ac:dyDescent="0.2">
      <c r="A448" s="25">
        <v>447</v>
      </c>
      <c r="B448" s="13">
        <v>41377</v>
      </c>
      <c r="C448" s="2">
        <v>74.2960569983494</v>
      </c>
      <c r="D448" s="5">
        <f t="shared" si="27"/>
        <v>281582.05602374423</v>
      </c>
      <c r="E448" s="16">
        <v>66.552999999999997</v>
      </c>
      <c r="F448" s="5">
        <f t="shared" si="30"/>
        <v>252235.87</v>
      </c>
      <c r="G448" s="4">
        <f t="shared" si="31"/>
        <v>29346.186023744231</v>
      </c>
      <c r="K448">
        <v>146.01264019874895</v>
      </c>
      <c r="L448">
        <v>1964.4223895287641</v>
      </c>
      <c r="M448">
        <v>911.32490496141145</v>
      </c>
      <c r="N448">
        <v>407.79516273263363</v>
      </c>
      <c r="O448">
        <v>3429.5550974215585</v>
      </c>
    </row>
    <row r="449" spans="1:15" x14ac:dyDescent="0.2">
      <c r="A449" s="25">
        <v>448</v>
      </c>
      <c r="B449" s="13">
        <v>41378</v>
      </c>
      <c r="C449" s="2">
        <v>58.19228477163972</v>
      </c>
      <c r="D449" s="5">
        <f t="shared" si="27"/>
        <v>220548.75928451453</v>
      </c>
      <c r="E449" s="16">
        <v>63.372100000000003</v>
      </c>
      <c r="F449" s="5">
        <f t="shared" si="30"/>
        <v>240180.25899999999</v>
      </c>
      <c r="G449" s="4">
        <f t="shared" si="31"/>
        <v>-19631.499715485465</v>
      </c>
      <c r="K449">
        <v>152.85898793218854</v>
      </c>
      <c r="L449">
        <v>2030.4310793442789</v>
      </c>
      <c r="M449">
        <v>954.49440534468101</v>
      </c>
      <c r="N449">
        <v>423.84858982670602</v>
      </c>
      <c r="O449">
        <v>3561.6330624478546</v>
      </c>
    </row>
    <row r="450" spans="1:15" x14ac:dyDescent="0.2">
      <c r="A450" s="25">
        <v>449</v>
      </c>
      <c r="B450" s="13">
        <v>41379</v>
      </c>
      <c r="C450" s="2">
        <v>42.696247356184429</v>
      </c>
      <c r="D450" s="5">
        <f t="shared" si="27"/>
        <v>161818.77747993899</v>
      </c>
      <c r="E450" s="16">
        <v>40.342700000000001</v>
      </c>
      <c r="F450" s="5">
        <f t="shared" si="30"/>
        <v>152898.83299999998</v>
      </c>
      <c r="G450" s="4">
        <f t="shared" si="31"/>
        <v>8919.9444799390039</v>
      </c>
      <c r="O450"/>
    </row>
    <row r="451" spans="1:15" x14ac:dyDescent="0.2">
      <c r="A451" s="25">
        <v>450</v>
      </c>
      <c r="B451" s="13">
        <v>41380</v>
      </c>
      <c r="C451" s="2">
        <v>37.7636251729175</v>
      </c>
      <c r="D451" s="5">
        <f t="shared" ref="D451:D514" si="32">(C451*1000000)*0.00379</f>
        <v>143124.13940535733</v>
      </c>
      <c r="E451" s="16">
        <v>33.703699999999998</v>
      </c>
      <c r="F451" s="5">
        <f t="shared" si="30"/>
        <v>127737.023</v>
      </c>
      <c r="G451" s="4">
        <f t="shared" si="31"/>
        <v>15387.11640535733</v>
      </c>
      <c r="O451"/>
    </row>
    <row r="452" spans="1:15" x14ac:dyDescent="0.2">
      <c r="A452" s="25">
        <v>451</v>
      </c>
      <c r="B452" s="13">
        <v>41381</v>
      </c>
      <c r="C452" s="2">
        <v>39.563075727153404</v>
      </c>
      <c r="D452" s="5">
        <f t="shared" si="32"/>
        <v>149944.0570059114</v>
      </c>
      <c r="E452" s="16">
        <v>36.3294</v>
      </c>
      <c r="F452" s="5">
        <f t="shared" si="30"/>
        <v>137688.42600000001</v>
      </c>
      <c r="G452" s="4">
        <f t="shared" si="31"/>
        <v>12255.631005911389</v>
      </c>
      <c r="K452">
        <v>112.1929192188654</v>
      </c>
      <c r="L452">
        <v>1862.6040873029654</v>
      </c>
      <c r="M452">
        <v>701.53133307190751</v>
      </c>
      <c r="N452">
        <v>350.56625506933335</v>
      </c>
      <c r="O452">
        <v>3026.8945946630715</v>
      </c>
    </row>
    <row r="453" spans="1:15" x14ac:dyDescent="0.2">
      <c r="A453" s="25">
        <v>452</v>
      </c>
      <c r="B453" s="13">
        <v>41382</v>
      </c>
      <c r="C453" s="2">
        <v>40.156387055966434</v>
      </c>
      <c r="D453" s="5">
        <f t="shared" si="32"/>
        <v>152192.7069421128</v>
      </c>
      <c r="E453" s="16">
        <v>38.887900000000002</v>
      </c>
      <c r="F453" s="5">
        <f t="shared" si="30"/>
        <v>147385.141</v>
      </c>
      <c r="G453" s="4">
        <f t="shared" si="31"/>
        <v>4807.565942112793</v>
      </c>
      <c r="O453"/>
    </row>
    <row r="454" spans="1:15" x14ac:dyDescent="0.2">
      <c r="A454" s="25">
        <v>453</v>
      </c>
      <c r="B454" s="13">
        <v>41383</v>
      </c>
      <c r="C454" s="2">
        <v>38.823966007138033</v>
      </c>
      <c r="D454" s="5">
        <f t="shared" si="32"/>
        <v>147142.83116705317</v>
      </c>
      <c r="E454" s="16">
        <v>40.278599999999997</v>
      </c>
      <c r="F454" s="5">
        <f t="shared" si="30"/>
        <v>152655.894</v>
      </c>
      <c r="G454" s="4">
        <f t="shared" si="31"/>
        <v>-5513.0628329468309</v>
      </c>
      <c r="O454"/>
    </row>
    <row r="455" spans="1:15" x14ac:dyDescent="0.2">
      <c r="A455" s="25">
        <v>454</v>
      </c>
      <c r="B455" s="13">
        <v>41384</v>
      </c>
      <c r="C455" s="2">
        <v>33.190991828390025</v>
      </c>
      <c r="D455" s="5">
        <f t="shared" si="32"/>
        <v>125793.85902959818</v>
      </c>
      <c r="E455" s="16">
        <v>31.780200000000001</v>
      </c>
      <c r="F455" s="5">
        <f t="shared" si="30"/>
        <v>120446.958</v>
      </c>
      <c r="G455" s="4">
        <f t="shared" si="31"/>
        <v>5346.9010295981861</v>
      </c>
      <c r="O455"/>
    </row>
    <row r="456" spans="1:15" x14ac:dyDescent="0.2">
      <c r="A456" s="25">
        <v>455</v>
      </c>
      <c r="B456" s="13">
        <v>41385</v>
      </c>
      <c r="C456" s="2">
        <v>31.165260177298432</v>
      </c>
      <c r="D456" s="5">
        <f t="shared" si="32"/>
        <v>118116.33607196105</v>
      </c>
      <c r="E456" s="16">
        <v>30.951599999999999</v>
      </c>
      <c r="F456" s="5">
        <f t="shared" si="30"/>
        <v>117306.564</v>
      </c>
      <c r="G456" s="4">
        <f t="shared" si="31"/>
        <v>809.77207196105155</v>
      </c>
      <c r="K456">
        <v>178.42066969987243</v>
      </c>
      <c r="L456">
        <v>2361.3824273306777</v>
      </c>
      <c r="M456">
        <v>1117.4483466414547</v>
      </c>
      <c r="N456">
        <v>492.215721254681</v>
      </c>
      <c r="O456">
        <v>4149.4671649266857</v>
      </c>
    </row>
    <row r="457" spans="1:15" x14ac:dyDescent="0.2">
      <c r="A457" s="25">
        <v>456</v>
      </c>
      <c r="B457" s="13">
        <v>41386</v>
      </c>
      <c r="C457" s="2">
        <v>34.167779431242579</v>
      </c>
      <c r="D457" s="5">
        <f t="shared" si="32"/>
        <v>129495.88404440937</v>
      </c>
      <c r="E457" s="16">
        <v>33.813600000000001</v>
      </c>
      <c r="F457" s="5">
        <f t="shared" si="30"/>
        <v>128153.54399999999</v>
      </c>
      <c r="G457" s="4">
        <f t="shared" si="31"/>
        <v>1342.3400444093713</v>
      </c>
      <c r="K457">
        <v>191.02695913109324</v>
      </c>
      <c r="L457">
        <v>2463.2462090185527</v>
      </c>
      <c r="M457">
        <v>1196.843606089071</v>
      </c>
      <c r="N457">
        <v>520.18979727352894</v>
      </c>
      <c r="O457">
        <v>4371.3065715122457</v>
      </c>
    </row>
    <row r="458" spans="1:15" x14ac:dyDescent="0.2">
      <c r="A458" s="25">
        <v>457</v>
      </c>
      <c r="B458" s="13">
        <v>41387</v>
      </c>
      <c r="C458" s="2">
        <v>31.567557586069174</v>
      </c>
      <c r="D458" s="5">
        <f t="shared" si="32"/>
        <v>119641.04325120217</v>
      </c>
      <c r="E458" s="16">
        <v>30.482399999999998</v>
      </c>
      <c r="F458" s="5">
        <f t="shared" si="30"/>
        <v>115528.296</v>
      </c>
      <c r="G458" s="4">
        <f t="shared" si="31"/>
        <v>4112.7472512021632</v>
      </c>
      <c r="K458">
        <v>190.5930061413807</v>
      </c>
      <c r="L458">
        <v>2485.8400669928824</v>
      </c>
      <c r="M458">
        <v>1194.5396661996429</v>
      </c>
      <c r="N458">
        <v>521.81027281249976</v>
      </c>
      <c r="O458">
        <v>4392.7830121464058</v>
      </c>
    </row>
    <row r="459" spans="1:15" x14ac:dyDescent="0.2">
      <c r="A459" s="25">
        <v>458</v>
      </c>
      <c r="B459" s="13">
        <v>41388</v>
      </c>
      <c r="C459" s="2">
        <v>30.041369554137692</v>
      </c>
      <c r="D459" s="5">
        <f t="shared" si="32"/>
        <v>113856.79061018185</v>
      </c>
      <c r="E459" s="16">
        <v>29.9435</v>
      </c>
      <c r="F459" s="5">
        <f t="shared" si="30"/>
        <v>113485.86500000001</v>
      </c>
      <c r="G459" s="4">
        <f t="shared" si="31"/>
        <v>370.92561018184642</v>
      </c>
      <c r="K459">
        <v>178.23605374066952</v>
      </c>
      <c r="L459">
        <v>2437.8784305841546</v>
      </c>
      <c r="M459">
        <v>1117.494200593062</v>
      </c>
      <c r="N459">
        <v>501.9339405928302</v>
      </c>
      <c r="O459">
        <v>4235.5426255107159</v>
      </c>
    </row>
    <row r="460" spans="1:15" x14ac:dyDescent="0.2">
      <c r="A460" s="25">
        <v>459</v>
      </c>
      <c r="B460" s="13">
        <v>41389</v>
      </c>
      <c r="C460" s="2">
        <v>30.763752134560484</v>
      </c>
      <c r="D460" s="5">
        <f t="shared" si="32"/>
        <v>116594.62058998423</v>
      </c>
      <c r="E460" s="16">
        <v>28.594899999999999</v>
      </c>
      <c r="F460" s="5">
        <f t="shared" si="30"/>
        <v>108374.671</v>
      </c>
      <c r="G460" s="4">
        <f t="shared" si="31"/>
        <v>8219.9495899842295</v>
      </c>
      <c r="K460">
        <v>169.60607646846807</v>
      </c>
      <c r="L460">
        <v>2408.5685797878778</v>
      </c>
      <c r="M460">
        <v>1063.7321134640099</v>
      </c>
      <c r="N460">
        <v>485.02346590905688</v>
      </c>
      <c r="O460">
        <v>4126.930235629412</v>
      </c>
    </row>
    <row r="461" spans="1:15" x14ac:dyDescent="0.2">
      <c r="A461" s="25">
        <v>460</v>
      </c>
      <c r="B461" s="13">
        <v>41390</v>
      </c>
      <c r="C461" s="2">
        <v>32.504194715161091</v>
      </c>
      <c r="D461" s="5">
        <f t="shared" si="32"/>
        <v>123190.89797046054</v>
      </c>
      <c r="E461" s="16">
        <v>30.938700000000001</v>
      </c>
      <c r="F461" s="5">
        <f t="shared" si="30"/>
        <v>117257.673</v>
      </c>
      <c r="G461" s="4">
        <f t="shared" si="31"/>
        <v>5933.2249704605492</v>
      </c>
      <c r="K461">
        <v>182.11612584322</v>
      </c>
      <c r="L461">
        <v>2509.6773034330636</v>
      </c>
      <c r="M461">
        <v>1142.5922798470872</v>
      </c>
      <c r="N461">
        <v>512.22289405350136</v>
      </c>
      <c r="O461">
        <v>4346.6086031768718</v>
      </c>
    </row>
    <row r="462" spans="1:15" x14ac:dyDescent="0.2">
      <c r="A462" s="25">
        <v>461</v>
      </c>
      <c r="B462" s="13">
        <v>41391</v>
      </c>
      <c r="C462" s="2">
        <v>32.852054099095128</v>
      </c>
      <c r="D462" s="5">
        <f t="shared" si="32"/>
        <v>124509.28503557053</v>
      </c>
      <c r="E462" s="16">
        <v>28.729700000000001</v>
      </c>
      <c r="F462" s="5">
        <f t="shared" si="30"/>
        <v>108885.56299999999</v>
      </c>
      <c r="G462" s="4">
        <f t="shared" si="31"/>
        <v>15623.722035570536</v>
      </c>
      <c r="K462">
        <v>213.30321161803258</v>
      </c>
      <c r="L462">
        <v>2725.0280021929088</v>
      </c>
      <c r="M462">
        <v>1338.6670174195201</v>
      </c>
      <c r="N462">
        <v>576.94478011355955</v>
      </c>
      <c r="O462">
        <v>4853.9430113440212</v>
      </c>
    </row>
    <row r="463" spans="1:15" x14ac:dyDescent="0.2">
      <c r="A463" s="25">
        <v>462</v>
      </c>
      <c r="B463" s="13">
        <v>41392</v>
      </c>
      <c r="C463" s="2">
        <v>31.042704746316126</v>
      </c>
      <c r="D463" s="5">
        <f t="shared" si="32"/>
        <v>117651.85098853812</v>
      </c>
      <c r="E463" s="16">
        <v>31.504100000000001</v>
      </c>
      <c r="F463" s="5">
        <f t="shared" si="30"/>
        <v>119400.539</v>
      </c>
      <c r="G463" s="4">
        <f t="shared" si="31"/>
        <v>-1748.6880114618834</v>
      </c>
      <c r="K463">
        <v>231.61286388280016</v>
      </c>
      <c r="L463">
        <v>2862.1278933789195</v>
      </c>
      <c r="M463">
        <v>1454.0242651835345</v>
      </c>
      <c r="N463">
        <v>615.88934847081248</v>
      </c>
      <c r="O463">
        <v>5163.654370916066</v>
      </c>
    </row>
    <row r="464" spans="1:15" x14ac:dyDescent="0.2">
      <c r="A464" s="25">
        <v>463</v>
      </c>
      <c r="B464" s="13">
        <v>41393</v>
      </c>
      <c r="C464" s="2">
        <v>32.891529520705454</v>
      </c>
      <c r="D464" s="5">
        <f t="shared" si="32"/>
        <v>124658.89688347367</v>
      </c>
      <c r="E464" s="16">
        <v>33.417700000000004</v>
      </c>
      <c r="F464" s="5">
        <f t="shared" si="30"/>
        <v>126653.08300000001</v>
      </c>
      <c r="G464" s="4">
        <f t="shared" si="31"/>
        <v>-1994.1861165263399</v>
      </c>
      <c r="K464">
        <v>240.67239216801676</v>
      </c>
      <c r="L464">
        <v>2943.3050312187565</v>
      </c>
      <c r="M464">
        <v>1511.3495933960758</v>
      </c>
      <c r="N464">
        <v>636.94535134531236</v>
      </c>
      <c r="O464">
        <v>5332.2723681281614</v>
      </c>
    </row>
    <row r="465" spans="1:20" x14ac:dyDescent="0.2">
      <c r="A465" s="25">
        <v>464</v>
      </c>
      <c r="B465" s="13">
        <v>41394</v>
      </c>
      <c r="C465" s="2">
        <v>31.290484857697162</v>
      </c>
      <c r="D465" s="5">
        <f t="shared" si="32"/>
        <v>118590.93761067225</v>
      </c>
      <c r="E465" s="16">
        <v>29.677199999999999</v>
      </c>
      <c r="F465" s="5">
        <f t="shared" si="30"/>
        <v>112476.588</v>
      </c>
      <c r="G465" s="4">
        <f t="shared" si="31"/>
        <v>6114.349610672245</v>
      </c>
      <c r="H465" s="4">
        <f>SUM(G436:G465)</f>
        <v>233600.02352334926</v>
      </c>
      <c r="K465">
        <v>253.96931428713833</v>
      </c>
      <c r="L465">
        <v>3050.721008862527</v>
      </c>
      <c r="M465">
        <v>1595.2951671894775</v>
      </c>
      <c r="N465">
        <v>666.75919996553159</v>
      </c>
      <c r="O465">
        <v>5566.7446903046739</v>
      </c>
      <c r="P465" s="14">
        <f>SUM(K436:K465)</f>
        <v>3345.5431922812236</v>
      </c>
      <c r="Q465" s="14">
        <f t="shared" ref="Q465:T465" si="33">SUM(L436:L465)</f>
        <v>45181.276316411131</v>
      </c>
      <c r="R465" s="14">
        <f t="shared" si="33"/>
        <v>20929.587714873443</v>
      </c>
      <c r="S465" s="14">
        <f t="shared" si="33"/>
        <v>9349.3188817264618</v>
      </c>
      <c r="T465" s="14">
        <f t="shared" si="33"/>
        <v>78805.726105292269</v>
      </c>
    </row>
    <row r="466" spans="1:20" x14ac:dyDescent="0.2">
      <c r="A466" s="25">
        <v>465</v>
      </c>
      <c r="B466" s="13">
        <v>41395</v>
      </c>
      <c r="C466" s="2">
        <v>31.126591960450856</v>
      </c>
      <c r="D466" s="5">
        <f t="shared" si="32"/>
        <v>117969.78353010875</v>
      </c>
      <c r="E466" s="16">
        <v>29.601299999999998</v>
      </c>
      <c r="F466" s="5">
        <f t="shared" si="30"/>
        <v>112188.927</v>
      </c>
      <c r="G466" s="4">
        <f t="shared" si="31"/>
        <v>5780.856530108751</v>
      </c>
      <c r="K466">
        <v>231.78584715815146</v>
      </c>
      <c r="L466">
        <v>2939.27269773021</v>
      </c>
      <c r="M466">
        <v>1464.5330622819806</v>
      </c>
      <c r="N466">
        <v>624.11412811585649</v>
      </c>
      <c r="O466">
        <v>5259.7057352861975</v>
      </c>
    </row>
    <row r="467" spans="1:20" x14ac:dyDescent="0.2">
      <c r="A467" s="25">
        <v>466</v>
      </c>
      <c r="B467" s="13">
        <v>41396</v>
      </c>
      <c r="C467" s="2">
        <v>31.148864845423937</v>
      </c>
      <c r="D467" s="5">
        <f t="shared" si="32"/>
        <v>118054.19776415672</v>
      </c>
      <c r="E467" s="16">
        <v>29.741499999999998</v>
      </c>
      <c r="F467" s="5">
        <f t="shared" si="30"/>
        <v>112720.285</v>
      </c>
      <c r="G467" s="4">
        <f t="shared" si="31"/>
        <v>5333.9127641567175</v>
      </c>
      <c r="K467">
        <v>233.3322726787467</v>
      </c>
      <c r="L467">
        <v>2982.1253585163363</v>
      </c>
      <c r="M467">
        <v>1477.0712467868457</v>
      </c>
      <c r="N467">
        <v>624.87121269683303</v>
      </c>
      <c r="O467">
        <v>5317.4000906787624</v>
      </c>
    </row>
    <row r="468" spans="1:20" x14ac:dyDescent="0.2">
      <c r="A468" s="25">
        <v>467</v>
      </c>
      <c r="B468" s="13">
        <v>41397</v>
      </c>
      <c r="C468" s="2">
        <v>31.28740272128681</v>
      </c>
      <c r="D468" s="5">
        <f t="shared" si="32"/>
        <v>118579.25631367702</v>
      </c>
      <c r="E468" s="16">
        <v>27.745799999999999</v>
      </c>
      <c r="F468" s="5">
        <f t="shared" si="30"/>
        <v>105156.58199999999</v>
      </c>
      <c r="G468" s="4">
        <f t="shared" si="31"/>
        <v>13422.674313677024</v>
      </c>
      <c r="K468" s="14">
        <v>216.12423408661874</v>
      </c>
      <c r="L468" s="14">
        <v>2909.5985342247554</v>
      </c>
      <c r="M468" s="14">
        <v>1368.818328433623</v>
      </c>
      <c r="N468" s="14">
        <v>587.12314096913008</v>
      </c>
      <c r="O468" s="14">
        <v>5081.664237714127</v>
      </c>
    </row>
    <row r="469" spans="1:20" x14ac:dyDescent="0.2">
      <c r="A469" s="25">
        <v>468</v>
      </c>
      <c r="B469" s="13">
        <v>41398</v>
      </c>
      <c r="C469" s="2">
        <v>32.856899232986343</v>
      </c>
      <c r="D469" s="5">
        <f t="shared" si="32"/>
        <v>124527.64809301823</v>
      </c>
      <c r="E469" s="16">
        <v>29.221499999999999</v>
      </c>
      <c r="F469" s="5">
        <f t="shared" si="30"/>
        <v>110749.485</v>
      </c>
      <c r="G469" s="4">
        <f t="shared" si="31"/>
        <v>13778.163093018229</v>
      </c>
      <c r="O469"/>
    </row>
    <row r="470" spans="1:20" x14ac:dyDescent="0.2">
      <c r="A470" s="25">
        <v>469</v>
      </c>
      <c r="B470" s="13">
        <v>41399</v>
      </c>
      <c r="C470" s="2">
        <v>31.157962601445096</v>
      </c>
      <c r="D470" s="5">
        <f t="shared" si="32"/>
        <v>118088.67825947692</v>
      </c>
      <c r="E470" s="16">
        <v>31.1846</v>
      </c>
      <c r="F470" s="5">
        <f t="shared" si="30"/>
        <v>118189.63400000001</v>
      </c>
      <c r="G470" s="4">
        <f t="shared" si="31"/>
        <v>-100.95574052308802</v>
      </c>
      <c r="K470">
        <v>212.4329775706735</v>
      </c>
      <c r="L470">
        <v>2955.4688152929666</v>
      </c>
      <c r="M470">
        <v>1346.7705071288144</v>
      </c>
      <c r="N470">
        <v>574.33678326160577</v>
      </c>
      <c r="O470">
        <v>5089.00908325406</v>
      </c>
    </row>
    <row r="471" spans="1:20" x14ac:dyDescent="0.2">
      <c r="A471" s="25">
        <v>470</v>
      </c>
      <c r="B471" s="13">
        <v>41400</v>
      </c>
      <c r="C471" s="2">
        <v>31.805737574882219</v>
      </c>
      <c r="D471" s="5">
        <f t="shared" si="32"/>
        <v>120543.74540880362</v>
      </c>
      <c r="E471" s="16">
        <v>32.903399999999998</v>
      </c>
      <c r="F471" s="5">
        <f t="shared" si="30"/>
        <v>124703.88599999998</v>
      </c>
      <c r="G471" s="4">
        <f t="shared" si="31"/>
        <v>-4160.1405911963666</v>
      </c>
      <c r="K471">
        <v>192.89465921586603</v>
      </c>
      <c r="L471">
        <v>2862.1171866505383</v>
      </c>
      <c r="M471">
        <v>1223.5129935329358</v>
      </c>
      <c r="N471">
        <v>533.6268176817407</v>
      </c>
      <c r="O471">
        <v>4812.15165708108</v>
      </c>
    </row>
    <row r="472" spans="1:20" x14ac:dyDescent="0.2">
      <c r="A472" s="25">
        <v>471</v>
      </c>
      <c r="B472" s="13">
        <v>41401</v>
      </c>
      <c r="C472" s="2">
        <v>33.316369814957596</v>
      </c>
      <c r="D472" s="5">
        <f t="shared" si="32"/>
        <v>126269.04159868929</v>
      </c>
      <c r="E472" s="16">
        <v>30.194400000000002</v>
      </c>
      <c r="F472" s="5">
        <f t="shared" si="30"/>
        <v>114436.776</v>
      </c>
      <c r="G472" s="4">
        <f t="shared" si="31"/>
        <v>11832.265598689293</v>
      </c>
      <c r="K472">
        <v>187.27957277659942</v>
      </c>
      <c r="L472">
        <v>2853.337973347147</v>
      </c>
      <c r="M472">
        <v>1188.5026211860402</v>
      </c>
      <c r="N472">
        <v>514.82277129046736</v>
      </c>
      <c r="O472">
        <v>4743.9429386002539</v>
      </c>
    </row>
    <row r="473" spans="1:20" x14ac:dyDescent="0.2">
      <c r="A473" s="25">
        <v>472</v>
      </c>
      <c r="B473" s="13">
        <v>41402</v>
      </c>
      <c r="C473" s="2">
        <v>32.115361108117973</v>
      </c>
      <c r="D473" s="5">
        <f t="shared" si="32"/>
        <v>121717.2185997671</v>
      </c>
      <c r="E473" s="16">
        <v>30.724</v>
      </c>
      <c r="F473" s="5">
        <f t="shared" si="30"/>
        <v>116443.95999999999</v>
      </c>
      <c r="G473" s="4">
        <f t="shared" si="31"/>
        <v>5273.2585997671122</v>
      </c>
      <c r="O473"/>
    </row>
    <row r="474" spans="1:20" x14ac:dyDescent="0.2">
      <c r="A474" s="25">
        <v>473</v>
      </c>
      <c r="B474" s="13">
        <v>41403</v>
      </c>
      <c r="C474" s="2">
        <v>31.223876641918061</v>
      </c>
      <c r="D474" s="5">
        <f t="shared" si="32"/>
        <v>118338.49247286945</v>
      </c>
      <c r="E474" s="16">
        <v>32.047899999999998</v>
      </c>
      <c r="F474" s="5">
        <f t="shared" si="30"/>
        <v>121461.541</v>
      </c>
      <c r="G474" s="4">
        <f t="shared" si="31"/>
        <v>-3123.0485271305515</v>
      </c>
      <c r="K474">
        <v>189.14748475923852</v>
      </c>
      <c r="L474">
        <v>2931.9489133507245</v>
      </c>
      <c r="M474">
        <v>1201.6101868656842</v>
      </c>
      <c r="N474">
        <v>512.25290435102067</v>
      </c>
      <c r="O474">
        <v>4834.9594893266676</v>
      </c>
    </row>
    <row r="475" spans="1:20" x14ac:dyDescent="0.2">
      <c r="A475" s="25">
        <v>474</v>
      </c>
      <c r="B475" s="13">
        <v>41404</v>
      </c>
      <c r="C475" s="2">
        <v>32.700210603588594</v>
      </c>
      <c r="D475" s="5">
        <f t="shared" si="32"/>
        <v>123933.79818760078</v>
      </c>
      <c r="E475" s="16">
        <v>28.645900000000001</v>
      </c>
      <c r="F475" s="5">
        <f t="shared" si="30"/>
        <v>108567.961</v>
      </c>
      <c r="G475" s="4">
        <f t="shared" si="31"/>
        <v>15365.837187600788</v>
      </c>
      <c r="K475">
        <v>222.09852246170684</v>
      </c>
      <c r="L475">
        <v>3191.6104089743044</v>
      </c>
      <c r="M475">
        <v>1411.693829537998</v>
      </c>
      <c r="N475">
        <v>569.14738512868189</v>
      </c>
      <c r="O475">
        <v>5394.5501461026915</v>
      </c>
    </row>
    <row r="476" spans="1:20" x14ac:dyDescent="0.2">
      <c r="A476" s="25">
        <v>475</v>
      </c>
      <c r="B476" s="13">
        <v>41405</v>
      </c>
      <c r="C476" s="2">
        <v>31.926580592202153</v>
      </c>
      <c r="D476" s="5">
        <f t="shared" si="32"/>
        <v>121001.74044444616</v>
      </c>
      <c r="E476" s="16">
        <v>28.5151</v>
      </c>
      <c r="F476" s="5">
        <f t="shared" si="30"/>
        <v>108072.22899999999</v>
      </c>
      <c r="G476" s="4">
        <f t="shared" si="31"/>
        <v>12929.511444446165</v>
      </c>
      <c r="O476"/>
    </row>
    <row r="477" spans="1:20" x14ac:dyDescent="0.2">
      <c r="A477" s="25">
        <v>476</v>
      </c>
      <c r="B477" s="13">
        <v>41406</v>
      </c>
      <c r="C477" s="2">
        <v>31.990115661675365</v>
      </c>
      <c r="D477" s="5">
        <f t="shared" si="32"/>
        <v>121242.53835774962</v>
      </c>
      <c r="E477" s="16">
        <v>31.079499999999999</v>
      </c>
      <c r="F477" s="5">
        <f t="shared" si="30"/>
        <v>117791.30499999999</v>
      </c>
      <c r="G477" s="4">
        <f t="shared" si="31"/>
        <v>3451.233357749632</v>
      </c>
      <c r="K477">
        <v>241.52068219343136</v>
      </c>
      <c r="L477">
        <v>3401.2161846892636</v>
      </c>
      <c r="M477">
        <v>1536.7405596026492</v>
      </c>
      <c r="N477">
        <v>597.5946363270009</v>
      </c>
      <c r="O477">
        <v>5777.0720628123454</v>
      </c>
    </row>
    <row r="478" spans="1:20" x14ac:dyDescent="0.2">
      <c r="A478" s="25">
        <v>477</v>
      </c>
      <c r="B478" s="13">
        <v>41407</v>
      </c>
      <c r="C478" s="2">
        <v>37.081877163757518</v>
      </c>
      <c r="D478" s="5">
        <f t="shared" si="32"/>
        <v>140540.31445064099</v>
      </c>
      <c r="E478" s="16">
        <v>33.902000000000001</v>
      </c>
      <c r="F478" s="5">
        <f t="shared" si="30"/>
        <v>128488.58</v>
      </c>
      <c r="G478" s="4">
        <f t="shared" si="31"/>
        <v>12051.734450640986</v>
      </c>
      <c r="K478">
        <v>253.59375805600033</v>
      </c>
      <c r="L478">
        <v>3526.5705485654266</v>
      </c>
      <c r="M478">
        <v>1614.4285344212867</v>
      </c>
      <c r="N478">
        <v>615.65066000072045</v>
      </c>
      <c r="O478">
        <v>6010.2435010434338</v>
      </c>
    </row>
    <row r="479" spans="1:20" x14ac:dyDescent="0.2">
      <c r="A479" s="25">
        <v>478</v>
      </c>
      <c r="B479" s="13">
        <v>41408</v>
      </c>
      <c r="C479" s="2">
        <v>35.55672196817428</v>
      </c>
      <c r="D479" s="5">
        <f t="shared" si="32"/>
        <v>134759.97625938052</v>
      </c>
      <c r="E479" s="16">
        <v>36.564</v>
      </c>
      <c r="F479" s="5">
        <f t="shared" si="30"/>
        <v>138577.56</v>
      </c>
      <c r="G479" s="4">
        <f t="shared" si="31"/>
        <v>-3817.5837406194769</v>
      </c>
      <c r="K479">
        <v>259.34290501314308</v>
      </c>
      <c r="L479">
        <v>3608.5552212351413</v>
      </c>
      <c r="M479">
        <v>1651.9033419110547</v>
      </c>
      <c r="N479">
        <v>622.69016954622737</v>
      </c>
      <c r="O479">
        <v>6142.491637705567</v>
      </c>
    </row>
    <row r="480" spans="1:20" x14ac:dyDescent="0.2">
      <c r="A480" s="25">
        <v>479</v>
      </c>
      <c r="B480" s="13">
        <v>41409</v>
      </c>
      <c r="C480" s="2">
        <v>32.964563647737741</v>
      </c>
      <c r="D480" s="5">
        <f t="shared" si="32"/>
        <v>124935.69622492604</v>
      </c>
      <c r="E480" s="16">
        <v>31.179099999999998</v>
      </c>
      <c r="F480" s="5">
        <f t="shared" si="30"/>
        <v>118168.789</v>
      </c>
      <c r="G480" s="4">
        <f t="shared" si="31"/>
        <v>6766.9072249260353</v>
      </c>
      <c r="K480">
        <v>256.35409095932511</v>
      </c>
      <c r="L480">
        <v>3624.9280590404146</v>
      </c>
      <c r="M480">
        <v>1633.734847776763</v>
      </c>
      <c r="N480">
        <v>611.53161464187519</v>
      </c>
      <c r="O480">
        <v>6126.5486124183781</v>
      </c>
    </row>
    <row r="481" spans="1:20" x14ac:dyDescent="0.2">
      <c r="A481" s="25">
        <v>480</v>
      </c>
      <c r="B481" s="13">
        <v>41410</v>
      </c>
      <c r="C481" s="2">
        <v>33.172374206972279</v>
      </c>
      <c r="D481" s="5">
        <f t="shared" si="32"/>
        <v>125723.29824442494</v>
      </c>
      <c r="E481" s="16">
        <v>28.339500000000001</v>
      </c>
      <c r="F481" s="5">
        <f t="shared" si="30"/>
        <v>107406.705</v>
      </c>
      <c r="G481" s="4">
        <f t="shared" si="31"/>
        <v>18316.593244424934</v>
      </c>
      <c r="K481">
        <v>245.40702578964797</v>
      </c>
      <c r="L481">
        <v>3582.6924498421972</v>
      </c>
      <c r="M481">
        <v>1564.853056411828</v>
      </c>
      <c r="N481">
        <v>585.97600930097462</v>
      </c>
      <c r="O481">
        <v>5978.9285413446478</v>
      </c>
    </row>
    <row r="482" spans="1:20" x14ac:dyDescent="0.2">
      <c r="A482" s="25">
        <v>481</v>
      </c>
      <c r="B482" s="13">
        <v>41411</v>
      </c>
      <c r="C482" s="2">
        <v>31.747027926971892</v>
      </c>
      <c r="D482" s="5">
        <f t="shared" si="32"/>
        <v>120321.23584322348</v>
      </c>
      <c r="E482" s="16">
        <v>30.733000000000001</v>
      </c>
      <c r="F482" s="5">
        <f t="shared" si="30"/>
        <v>116478.06999999999</v>
      </c>
      <c r="G482" s="4">
        <f t="shared" si="31"/>
        <v>3843.1658432234835</v>
      </c>
      <c r="K482">
        <v>207.34328610716756</v>
      </c>
      <c r="L482">
        <v>3336.6679471495809</v>
      </c>
      <c r="M482">
        <v>1322.8609226997078</v>
      </c>
      <c r="N482">
        <v>516.56592011208738</v>
      </c>
      <c r="O482">
        <v>5383.4380760685435</v>
      </c>
    </row>
    <row r="483" spans="1:20" x14ac:dyDescent="0.2">
      <c r="A483" s="25">
        <v>482</v>
      </c>
      <c r="B483" s="13">
        <v>41412</v>
      </c>
      <c r="C483" s="2">
        <v>34.80412989161492</v>
      </c>
      <c r="D483" s="5">
        <f t="shared" si="32"/>
        <v>131907.65228922054</v>
      </c>
      <c r="E483" s="16">
        <v>31.119499999999999</v>
      </c>
      <c r="F483" s="5">
        <f t="shared" si="30"/>
        <v>117942.905</v>
      </c>
      <c r="G483" s="4">
        <f t="shared" si="31"/>
        <v>13964.747289220541</v>
      </c>
      <c r="K483">
        <v>224.08352385853431</v>
      </c>
      <c r="L483">
        <v>3496.4470581089031</v>
      </c>
      <c r="M483">
        <v>1430.4487340767616</v>
      </c>
      <c r="N483">
        <v>538.57479089669903</v>
      </c>
      <c r="O483">
        <v>5689.5541069408973</v>
      </c>
    </row>
    <row r="484" spans="1:20" x14ac:dyDescent="0.2">
      <c r="A484" s="25">
        <v>483</v>
      </c>
      <c r="B484" s="13">
        <v>41413</v>
      </c>
      <c r="C484" s="2">
        <v>35.178546344112505</v>
      </c>
      <c r="D484" s="5">
        <f t="shared" si="32"/>
        <v>133326.6906441864</v>
      </c>
      <c r="E484" s="16">
        <v>36.793599999999998</v>
      </c>
      <c r="F484" s="5">
        <f t="shared" si="30"/>
        <v>139447.74400000001</v>
      </c>
      <c r="G484" s="4">
        <f t="shared" si="31"/>
        <v>-6121.0533558136085</v>
      </c>
      <c r="K484">
        <v>227.86326215591455</v>
      </c>
      <c r="L484">
        <v>3563.8279446629303</v>
      </c>
      <c r="M484">
        <v>1455.4230502754467</v>
      </c>
      <c r="N484">
        <v>540.48209062562205</v>
      </c>
      <c r="O484">
        <v>5787.5963477199139</v>
      </c>
    </row>
    <row r="485" spans="1:20" x14ac:dyDescent="0.2">
      <c r="A485" s="25">
        <v>484</v>
      </c>
      <c r="B485" s="13">
        <v>41414</v>
      </c>
      <c r="C485" s="2">
        <v>35.896938538343946</v>
      </c>
      <c r="D485" s="5">
        <f t="shared" si="32"/>
        <v>136049.39706032354</v>
      </c>
      <c r="E485" s="16">
        <v>39.179400000000001</v>
      </c>
      <c r="F485" s="5">
        <f t="shared" si="30"/>
        <v>148489.92600000001</v>
      </c>
      <c r="G485" s="4">
        <f t="shared" si="31"/>
        <v>-12440.528939676471</v>
      </c>
      <c r="K485">
        <v>233.17039075488856</v>
      </c>
      <c r="L485">
        <v>3642.8751219881115</v>
      </c>
      <c r="M485">
        <v>1490.1473236197749</v>
      </c>
      <c r="N485">
        <v>545.06991801612219</v>
      </c>
      <c r="O485">
        <v>5911.2627543788967</v>
      </c>
    </row>
    <row r="486" spans="1:20" x14ac:dyDescent="0.2">
      <c r="A486" s="25">
        <v>485</v>
      </c>
      <c r="B486" s="13">
        <v>41415</v>
      </c>
      <c r="C486" s="2">
        <v>38.749541430935764</v>
      </c>
      <c r="D486" s="5">
        <f t="shared" si="32"/>
        <v>146860.76202324653</v>
      </c>
      <c r="E486" s="16">
        <v>36.465600000000002</v>
      </c>
      <c r="F486" s="5">
        <f t="shared" si="30"/>
        <v>138204.62400000001</v>
      </c>
      <c r="G486" s="4">
        <f t="shared" si="31"/>
        <v>8656.1380232465162</v>
      </c>
      <c r="K486">
        <v>226.28376494603529</v>
      </c>
      <c r="L486">
        <v>3627.6457502755729</v>
      </c>
      <c r="M486">
        <v>1447.0028374474803</v>
      </c>
      <c r="N486">
        <v>528.26237095794465</v>
      </c>
      <c r="O486">
        <v>5829.1947236270335</v>
      </c>
    </row>
    <row r="487" spans="1:20" x14ac:dyDescent="0.2">
      <c r="A487" s="25">
        <v>486</v>
      </c>
      <c r="B487" s="13">
        <v>41416</v>
      </c>
      <c r="C487" s="2">
        <v>40.245522640584561</v>
      </c>
      <c r="D487" s="5">
        <f t="shared" si="32"/>
        <v>152530.53080781546</v>
      </c>
      <c r="E487" s="16">
        <v>40.113500000000002</v>
      </c>
      <c r="F487" s="5">
        <f t="shared" si="30"/>
        <v>152030.16500000001</v>
      </c>
      <c r="G487" s="4">
        <f t="shared" si="31"/>
        <v>500.3658078154549</v>
      </c>
      <c r="K487">
        <v>242.18098587801529</v>
      </c>
      <c r="L487">
        <v>3795.3276428209565</v>
      </c>
      <c r="M487">
        <v>1549.5473746730995</v>
      </c>
      <c r="N487">
        <v>551.85797845192462</v>
      </c>
      <c r="O487">
        <v>6138.9139818239955</v>
      </c>
    </row>
    <row r="488" spans="1:20" x14ac:dyDescent="0.2">
      <c r="A488" s="25">
        <v>487</v>
      </c>
      <c r="B488" s="13">
        <v>41417</v>
      </c>
      <c r="C488" s="2">
        <v>40.686479096357942</v>
      </c>
      <c r="D488" s="5">
        <f t="shared" si="32"/>
        <v>154201.75577519659</v>
      </c>
      <c r="E488" s="16">
        <v>40.772300000000001</v>
      </c>
      <c r="F488" s="5">
        <f t="shared" si="30"/>
        <v>154527.01699999999</v>
      </c>
      <c r="G488" s="4">
        <f t="shared" si="31"/>
        <v>-325.26122480339836</v>
      </c>
      <c r="K488">
        <v>232.59063816557546</v>
      </c>
      <c r="L488">
        <v>3756.1421559824953</v>
      </c>
      <c r="M488">
        <v>1489.0532184876017</v>
      </c>
      <c r="N488">
        <v>530.04104923571333</v>
      </c>
      <c r="O488">
        <v>6007.8270618713859</v>
      </c>
    </row>
    <row r="489" spans="1:20" x14ac:dyDescent="0.2">
      <c r="A489" s="25">
        <v>488</v>
      </c>
      <c r="B489" s="13">
        <v>41418</v>
      </c>
      <c r="C489" s="2">
        <v>53.182461910671591</v>
      </c>
      <c r="D489" s="5">
        <f t="shared" si="32"/>
        <v>201561.53064144534</v>
      </c>
      <c r="E489" s="16">
        <v>47.143799999999999</v>
      </c>
      <c r="F489" s="5">
        <f t="shared" si="30"/>
        <v>178675.00200000001</v>
      </c>
      <c r="G489" s="4">
        <f t="shared" si="31"/>
        <v>22886.528641445329</v>
      </c>
      <c r="K489">
        <v>226.00612518726319</v>
      </c>
      <c r="L489">
        <v>3741.13030603385</v>
      </c>
      <c r="M489">
        <v>1447.7576228030614</v>
      </c>
      <c r="N489">
        <v>514.15754648115944</v>
      </c>
      <c r="O489">
        <v>5929.0516005053341</v>
      </c>
    </row>
    <row r="490" spans="1:20" x14ac:dyDescent="0.2">
      <c r="A490" s="25">
        <v>489</v>
      </c>
      <c r="B490" s="13">
        <v>41419</v>
      </c>
      <c r="C490" s="2">
        <v>34.124625274278749</v>
      </c>
      <c r="D490" s="5">
        <f t="shared" si="32"/>
        <v>129332.32978951647</v>
      </c>
      <c r="E490" s="16">
        <v>41.374600000000001</v>
      </c>
      <c r="F490" s="5">
        <f t="shared" si="30"/>
        <v>156809.734</v>
      </c>
      <c r="G490" s="4">
        <f t="shared" si="31"/>
        <v>-27477.404210483524</v>
      </c>
      <c r="K490">
        <v>224.81917459821659</v>
      </c>
      <c r="L490">
        <v>3770.125099270555</v>
      </c>
      <c r="M490">
        <v>1441.0181627734169</v>
      </c>
      <c r="N490">
        <v>507.3001800015175</v>
      </c>
      <c r="O490">
        <v>5943.2626166437058</v>
      </c>
    </row>
    <row r="491" spans="1:20" x14ac:dyDescent="0.2">
      <c r="A491" s="25">
        <v>490</v>
      </c>
      <c r="B491" s="13">
        <v>41420</v>
      </c>
      <c r="C491" s="2">
        <v>30.83486814934496</v>
      </c>
      <c r="D491" s="5">
        <f t="shared" si="32"/>
        <v>116864.15028601739</v>
      </c>
      <c r="E491" s="16">
        <v>30.542999999999999</v>
      </c>
      <c r="F491" s="5">
        <f t="shared" si="30"/>
        <v>115757.97</v>
      </c>
      <c r="G491" s="4">
        <f t="shared" si="31"/>
        <v>1106.1802860173921</v>
      </c>
      <c r="O491"/>
    </row>
    <row r="492" spans="1:20" x14ac:dyDescent="0.2">
      <c r="A492" s="25">
        <v>491</v>
      </c>
      <c r="B492" s="13">
        <v>41421</v>
      </c>
      <c r="C492" s="2">
        <v>31.161849271315415</v>
      </c>
      <c r="D492" s="5">
        <f t="shared" si="32"/>
        <v>118103.40873828542</v>
      </c>
      <c r="E492" s="16">
        <v>28.030999999999999</v>
      </c>
      <c r="F492" s="5">
        <f t="shared" si="30"/>
        <v>106237.49</v>
      </c>
      <c r="G492" s="4">
        <f t="shared" si="31"/>
        <v>11865.918738285414</v>
      </c>
      <c r="K492">
        <v>198.42898917192122</v>
      </c>
      <c r="L492">
        <v>3625.2810044010876</v>
      </c>
      <c r="M492">
        <v>1273.3794243013378</v>
      </c>
      <c r="N492">
        <v>457.95345403638356</v>
      </c>
      <c r="O492">
        <v>5555.0428719107304</v>
      </c>
    </row>
    <row r="493" spans="1:20" x14ac:dyDescent="0.2">
      <c r="A493" s="25">
        <v>492</v>
      </c>
      <c r="B493" s="13">
        <v>41422</v>
      </c>
      <c r="C493" s="2">
        <v>35.46512332533554</v>
      </c>
      <c r="D493" s="5">
        <f t="shared" si="32"/>
        <v>134412.81740302171</v>
      </c>
      <c r="E493" s="16">
        <v>32.747199999999999</v>
      </c>
      <c r="F493" s="5">
        <f t="shared" si="30"/>
        <v>124111.88799999999</v>
      </c>
      <c r="G493" s="4">
        <f t="shared" si="31"/>
        <v>10300.929403021713</v>
      </c>
      <c r="K493">
        <v>207.6158183110752</v>
      </c>
      <c r="L493">
        <v>3740.1082294322105</v>
      </c>
      <c r="M493">
        <v>1333.1790116268207</v>
      </c>
      <c r="N493">
        <v>466.36073608502403</v>
      </c>
      <c r="O493">
        <v>5747.2637954551301</v>
      </c>
    </row>
    <row r="494" spans="1:20" x14ac:dyDescent="0.2">
      <c r="A494" s="25">
        <v>493</v>
      </c>
      <c r="B494" s="13">
        <v>41423</v>
      </c>
      <c r="C494" s="2">
        <v>34.645737993513031</v>
      </c>
      <c r="D494" s="5">
        <f t="shared" si="32"/>
        <v>131307.34699541438</v>
      </c>
      <c r="E494" s="16">
        <v>32.487000000000002</v>
      </c>
      <c r="F494" s="5">
        <f t="shared" si="30"/>
        <v>123125.73000000001</v>
      </c>
      <c r="G494" s="4">
        <f t="shared" si="31"/>
        <v>8181.6169954143697</v>
      </c>
      <c r="K494">
        <v>226.83629575168655</v>
      </c>
      <c r="L494">
        <v>3947.7776579298238</v>
      </c>
      <c r="M494">
        <v>1457.4665380379079</v>
      </c>
      <c r="N494">
        <v>493.58403952424294</v>
      </c>
      <c r="O494">
        <v>6125.6645312436613</v>
      </c>
    </row>
    <row r="495" spans="1:20" x14ac:dyDescent="0.2">
      <c r="A495" s="25">
        <v>494</v>
      </c>
      <c r="B495" s="13">
        <v>41424</v>
      </c>
      <c r="C495" s="2">
        <v>46.077965494230966</v>
      </c>
      <c r="D495" s="5">
        <f t="shared" si="32"/>
        <v>174635.48922313534</v>
      </c>
      <c r="E495" s="16">
        <v>36.975999999999999</v>
      </c>
      <c r="F495" s="5">
        <f t="shared" si="30"/>
        <v>140139.04</v>
      </c>
      <c r="G495" s="4">
        <f t="shared" si="31"/>
        <v>34496.449223135336</v>
      </c>
      <c r="K495">
        <v>228.75405233967058</v>
      </c>
      <c r="L495">
        <v>4006.4633017291035</v>
      </c>
      <c r="M495">
        <v>1470.7097982973219</v>
      </c>
      <c r="N495">
        <v>492.49180603681606</v>
      </c>
      <c r="O495">
        <v>6198.4189584029127</v>
      </c>
    </row>
    <row r="496" spans="1:20" x14ac:dyDescent="0.2">
      <c r="A496" s="25">
        <v>495</v>
      </c>
      <c r="B496" s="13">
        <v>41425</v>
      </c>
      <c r="C496" s="2">
        <v>35.741171322122241</v>
      </c>
      <c r="D496" s="5">
        <f t="shared" si="32"/>
        <v>135459.03931084328</v>
      </c>
      <c r="E496" s="16">
        <v>40.194600000000001</v>
      </c>
      <c r="F496" s="5">
        <f t="shared" si="30"/>
        <v>152337.53399999999</v>
      </c>
      <c r="G496" s="4">
        <f t="shared" si="31"/>
        <v>-16878.494689156709</v>
      </c>
      <c r="H496" s="4">
        <f>SUM(G466:G496)</f>
        <v>165660.51704062804</v>
      </c>
      <c r="O496"/>
      <c r="P496" s="14">
        <f>SUM(K466:K496)</f>
        <v>5847.2903399451134</v>
      </c>
      <c r="Q496" s="14">
        <f t="shared" ref="Q496:T496" si="34">SUM(L466:L496)</f>
        <v>89419.261571244613</v>
      </c>
      <c r="R496" s="14">
        <f t="shared" si="34"/>
        <v>37292.167134997246</v>
      </c>
      <c r="S496" s="14">
        <f t="shared" si="34"/>
        <v>14256.440113773391</v>
      </c>
      <c r="T496" s="14">
        <f t="shared" si="34"/>
        <v>146815.15915996037</v>
      </c>
    </row>
    <row r="497" spans="1:15" x14ac:dyDescent="0.2">
      <c r="A497" s="25">
        <v>496</v>
      </c>
      <c r="B497" s="19">
        <v>41426</v>
      </c>
      <c r="C497" s="2">
        <v>34.443732804037587</v>
      </c>
      <c r="D497" s="5">
        <f t="shared" si="32"/>
        <v>130541.74732730245</v>
      </c>
      <c r="E497" s="16">
        <v>29.015899999999998</v>
      </c>
      <c r="F497" s="5">
        <f t="shared" si="30"/>
        <v>109970.261</v>
      </c>
      <c r="G497" s="4">
        <f t="shared" si="31"/>
        <v>20571.486327302453</v>
      </c>
      <c r="O497"/>
    </row>
    <row r="498" spans="1:15" x14ac:dyDescent="0.2">
      <c r="A498" s="25">
        <v>497</v>
      </c>
      <c r="B498" s="19">
        <v>41427</v>
      </c>
      <c r="C498" s="2">
        <v>35.324517719900804</v>
      </c>
      <c r="D498" s="5">
        <f t="shared" si="32"/>
        <v>133879.92215842404</v>
      </c>
      <c r="E498" s="16">
        <v>31.065799999999999</v>
      </c>
      <c r="F498" s="5">
        <f t="shared" si="30"/>
        <v>117739.382</v>
      </c>
      <c r="G498" s="4">
        <f t="shared" si="31"/>
        <v>16140.540158424046</v>
      </c>
      <c r="K498">
        <v>257.61125211561341</v>
      </c>
      <c r="L498">
        <v>4354.7765866979244</v>
      </c>
      <c r="M498">
        <v>1658.3346238373601</v>
      </c>
      <c r="N498">
        <v>529.1201011141319</v>
      </c>
      <c r="O498">
        <v>6799.8425637650298</v>
      </c>
    </row>
    <row r="499" spans="1:15" x14ac:dyDescent="0.2">
      <c r="A499" s="25">
        <v>498</v>
      </c>
      <c r="B499" s="19">
        <v>41428</v>
      </c>
      <c r="C499" s="2">
        <v>35.879748384350755</v>
      </c>
      <c r="D499" s="5">
        <f t="shared" si="32"/>
        <v>135984.24637668935</v>
      </c>
      <c r="E499" s="16">
        <v>35.502299999999998</v>
      </c>
      <c r="F499" s="5">
        <f t="shared" si="30"/>
        <v>134553.717</v>
      </c>
      <c r="G499" s="4">
        <f t="shared" si="31"/>
        <v>1430.5293766893446</v>
      </c>
      <c r="K499">
        <v>242.19324494962154</v>
      </c>
      <c r="L499">
        <v>4254.9289341228714</v>
      </c>
      <c r="M499">
        <v>1560.0909791042277</v>
      </c>
      <c r="N499">
        <v>498.60034474851437</v>
      </c>
      <c r="O499">
        <v>6555.8135029252353</v>
      </c>
    </row>
    <row r="500" spans="1:15" x14ac:dyDescent="0.2">
      <c r="A500" s="25">
        <v>499</v>
      </c>
      <c r="B500" s="19">
        <v>41429</v>
      </c>
      <c r="C500" s="2">
        <v>36.28074799043516</v>
      </c>
      <c r="D500" s="5">
        <f t="shared" si="32"/>
        <v>137504.03488374926</v>
      </c>
      <c r="E500" s="16">
        <v>31.6279</v>
      </c>
      <c r="F500" s="5">
        <f t="shared" si="30"/>
        <v>119869.74099999999</v>
      </c>
      <c r="G500" s="4">
        <f t="shared" si="31"/>
        <v>17634.293883749269</v>
      </c>
      <c r="O500"/>
    </row>
    <row r="501" spans="1:15" x14ac:dyDescent="0.2">
      <c r="A501" s="25">
        <v>500</v>
      </c>
      <c r="B501" s="19">
        <v>41430</v>
      </c>
      <c r="C501" s="2">
        <v>34.991917557009394</v>
      </c>
      <c r="D501" s="5">
        <f t="shared" si="32"/>
        <v>132619.36754106559</v>
      </c>
      <c r="E501" s="16">
        <v>32.6235</v>
      </c>
      <c r="F501" s="5">
        <f t="shared" si="30"/>
        <v>123643.065</v>
      </c>
      <c r="G501" s="4">
        <f t="shared" si="31"/>
        <v>8976.3025410655828</v>
      </c>
      <c r="O501"/>
    </row>
    <row r="502" spans="1:15" x14ac:dyDescent="0.2">
      <c r="A502" s="25">
        <v>501</v>
      </c>
      <c r="B502" s="19">
        <v>41431</v>
      </c>
      <c r="C502" s="2">
        <v>35.29346200810506</v>
      </c>
      <c r="D502" s="5">
        <f t="shared" si="32"/>
        <v>133762.22101071817</v>
      </c>
      <c r="E502" s="16">
        <v>32.254899999999999</v>
      </c>
      <c r="F502" s="5">
        <f t="shared" si="30"/>
        <v>122246.071</v>
      </c>
      <c r="G502" s="4">
        <f t="shared" si="31"/>
        <v>11516.150010718178</v>
      </c>
      <c r="K502">
        <v>249.62546399535486</v>
      </c>
      <c r="L502">
        <v>4458.8936724815139</v>
      </c>
      <c r="M502">
        <v>1611.1464304134452</v>
      </c>
      <c r="N502">
        <v>494.60317808474377</v>
      </c>
      <c r="O502">
        <v>6814.2687449750574</v>
      </c>
    </row>
    <row r="503" spans="1:15" x14ac:dyDescent="0.2">
      <c r="A503" s="25">
        <v>502</v>
      </c>
      <c r="B503" s="19">
        <v>41432</v>
      </c>
      <c r="C503" s="2">
        <v>36.148075672239749</v>
      </c>
      <c r="D503" s="5">
        <f t="shared" si="32"/>
        <v>137001.20679778865</v>
      </c>
      <c r="E503" s="16">
        <v>33.793500000000002</v>
      </c>
      <c r="F503" s="5">
        <f t="shared" ref="F503:F566" si="35">(E503*1000000)*0.00379</f>
        <v>128077.36500000001</v>
      </c>
      <c r="G503" s="4">
        <f t="shared" ref="G503:G566" si="36">D503-F503</f>
        <v>8923.841797788642</v>
      </c>
      <c r="O503"/>
    </row>
    <row r="504" spans="1:15" x14ac:dyDescent="0.2">
      <c r="A504" s="25">
        <v>503</v>
      </c>
      <c r="B504" s="19">
        <v>41433</v>
      </c>
      <c r="C504" s="2">
        <v>34.304984108768494</v>
      </c>
      <c r="D504" s="5">
        <f t="shared" si="32"/>
        <v>130015.88977223259</v>
      </c>
      <c r="E504" s="16">
        <v>30.3352</v>
      </c>
      <c r="F504" s="5">
        <f t="shared" si="35"/>
        <v>114970.408</v>
      </c>
      <c r="G504" s="4">
        <f t="shared" si="36"/>
        <v>15045.481772232597</v>
      </c>
      <c r="O504"/>
    </row>
    <row r="505" spans="1:15" x14ac:dyDescent="0.2">
      <c r="A505" s="25">
        <v>504</v>
      </c>
      <c r="B505" s="19">
        <v>41434</v>
      </c>
      <c r="C505" s="2">
        <v>31.572475791048888</v>
      </c>
      <c r="D505" s="5">
        <f t="shared" si="32"/>
        <v>119659.68324807528</v>
      </c>
      <c r="E505" s="16">
        <v>30.0611</v>
      </c>
      <c r="F505" s="5">
        <f t="shared" si="35"/>
        <v>113931.569</v>
      </c>
      <c r="G505" s="4">
        <f t="shared" si="36"/>
        <v>5728.1142480752751</v>
      </c>
      <c r="K505">
        <v>235.26328576515243</v>
      </c>
      <c r="L505">
        <v>4450.7814859231685</v>
      </c>
      <c r="M505">
        <v>1521.5140884095342</v>
      </c>
      <c r="N505">
        <v>456.8584042602908</v>
      </c>
      <c r="O505">
        <v>6664.417264358146</v>
      </c>
    </row>
    <row r="506" spans="1:15" x14ac:dyDescent="0.2">
      <c r="A506" s="25">
        <v>505</v>
      </c>
      <c r="B506" s="19">
        <v>41435</v>
      </c>
      <c r="C506" s="2">
        <v>34.674204145400964</v>
      </c>
      <c r="D506" s="5">
        <f t="shared" si="32"/>
        <v>131415.23371106965</v>
      </c>
      <c r="E506" s="16">
        <v>28.751200000000001</v>
      </c>
      <c r="F506" s="5">
        <f t="shared" si="35"/>
        <v>108967.048</v>
      </c>
      <c r="G506" s="4">
        <f t="shared" si="36"/>
        <v>22448.185711069658</v>
      </c>
      <c r="O506"/>
    </row>
    <row r="507" spans="1:15" x14ac:dyDescent="0.2">
      <c r="A507" s="25">
        <v>506</v>
      </c>
      <c r="B507" s="19">
        <v>41436</v>
      </c>
      <c r="C507" s="2">
        <v>34.432546945162002</v>
      </c>
      <c r="D507" s="5">
        <f t="shared" si="32"/>
        <v>130499.35292216401</v>
      </c>
      <c r="E507" s="16">
        <v>33.396799999999999</v>
      </c>
      <c r="F507" s="5">
        <f t="shared" si="35"/>
        <v>126573.872</v>
      </c>
      <c r="G507" s="4">
        <f t="shared" si="36"/>
        <v>3925.4809221640025</v>
      </c>
      <c r="K507">
        <v>235.05544118122819</v>
      </c>
      <c r="L507">
        <v>4538.0634795576671</v>
      </c>
      <c r="M507">
        <v>1522.2784492429735</v>
      </c>
      <c r="N507">
        <v>445.97102551694513</v>
      </c>
      <c r="O507">
        <v>6741.3683954988137</v>
      </c>
    </row>
    <row r="508" spans="1:15" x14ac:dyDescent="0.2">
      <c r="A508" s="25">
        <v>507</v>
      </c>
      <c r="B508" s="19">
        <v>41437</v>
      </c>
      <c r="C508" s="2">
        <v>33.060483334154448</v>
      </c>
      <c r="D508" s="5">
        <f t="shared" si="32"/>
        <v>125299.23183644537</v>
      </c>
      <c r="E508" s="16">
        <v>31.1021</v>
      </c>
      <c r="F508" s="5">
        <f t="shared" si="35"/>
        <v>117876.959</v>
      </c>
      <c r="G508" s="4">
        <f t="shared" si="36"/>
        <v>7422.2728364453651</v>
      </c>
      <c r="O508"/>
    </row>
    <row r="509" spans="1:15" x14ac:dyDescent="0.2">
      <c r="A509" s="25">
        <v>508</v>
      </c>
      <c r="B509" s="19">
        <v>41438</v>
      </c>
      <c r="C509" s="2">
        <v>36.002865109224118</v>
      </c>
      <c r="D509" s="5">
        <f t="shared" si="32"/>
        <v>136450.8587639594</v>
      </c>
      <c r="E509" s="16">
        <v>28.699100000000001</v>
      </c>
      <c r="F509" s="5">
        <f t="shared" si="35"/>
        <v>108769.58899999999</v>
      </c>
      <c r="G509" s="4">
        <f t="shared" si="36"/>
        <v>27681.269763959412</v>
      </c>
      <c r="O509"/>
    </row>
    <row r="510" spans="1:15" x14ac:dyDescent="0.2">
      <c r="A510" s="25">
        <v>509</v>
      </c>
      <c r="B510" s="19">
        <v>41439</v>
      </c>
      <c r="C510" s="2">
        <v>33.450491455739581</v>
      </c>
      <c r="D510" s="5">
        <f t="shared" si="32"/>
        <v>126777.36261725301</v>
      </c>
      <c r="E510" s="16">
        <v>31.962499999999999</v>
      </c>
      <c r="F510" s="5">
        <f t="shared" si="35"/>
        <v>121137.875</v>
      </c>
      <c r="G510" s="4">
        <f t="shared" si="36"/>
        <v>5639.4876172530057</v>
      </c>
      <c r="K510">
        <v>235.89829012005524</v>
      </c>
      <c r="L510">
        <v>4682.440078548053</v>
      </c>
      <c r="M510">
        <v>1530.9645080567045</v>
      </c>
      <c r="N510">
        <v>430.96944821992696</v>
      </c>
      <c r="O510">
        <v>6880.272324944739</v>
      </c>
    </row>
    <row r="511" spans="1:15" x14ac:dyDescent="0.2">
      <c r="A511" s="25">
        <v>510</v>
      </c>
      <c r="B511" s="19">
        <v>41440</v>
      </c>
      <c r="C511" s="2">
        <v>33.598703458387611</v>
      </c>
      <c r="D511" s="5">
        <f t="shared" si="32"/>
        <v>127339.08610728905</v>
      </c>
      <c r="E511" s="16">
        <v>30.695599999999999</v>
      </c>
      <c r="F511" s="5">
        <f t="shared" si="35"/>
        <v>116336.32399999999</v>
      </c>
      <c r="G511" s="4">
        <f t="shared" si="36"/>
        <v>11002.762107289062</v>
      </c>
      <c r="K511">
        <v>234.36351529376131</v>
      </c>
      <c r="L511">
        <v>4712.9865597121752</v>
      </c>
      <c r="M511">
        <v>1522.0954678346936</v>
      </c>
      <c r="N511">
        <v>423.94320840897387</v>
      </c>
      <c r="O511">
        <v>6893.388751249604</v>
      </c>
    </row>
    <row r="512" spans="1:15" x14ac:dyDescent="0.2">
      <c r="A512" s="25">
        <v>511</v>
      </c>
      <c r="B512" s="19">
        <v>41441</v>
      </c>
      <c r="C512" s="2">
        <v>34.360098619512897</v>
      </c>
      <c r="D512" s="5">
        <f t="shared" si="32"/>
        <v>130224.77376795387</v>
      </c>
      <c r="E512" s="16">
        <v>31.0474</v>
      </c>
      <c r="F512" s="5">
        <f t="shared" si="35"/>
        <v>117669.64599999999</v>
      </c>
      <c r="G512" s="4">
        <f t="shared" si="36"/>
        <v>12555.127767953876</v>
      </c>
      <c r="K512">
        <v>230.77276768687176</v>
      </c>
      <c r="L512">
        <v>4717.9280950234015</v>
      </c>
      <c r="M512">
        <v>1499.8950608424143</v>
      </c>
      <c r="N512">
        <v>412.06895917353961</v>
      </c>
      <c r="O512">
        <v>6860.6648827262279</v>
      </c>
    </row>
    <row r="513" spans="1:20" x14ac:dyDescent="0.2">
      <c r="A513" s="25">
        <v>512</v>
      </c>
      <c r="B513" s="19">
        <v>41442</v>
      </c>
      <c r="C513" s="2">
        <v>35.282474930473107</v>
      </c>
      <c r="D513" s="5">
        <f t="shared" si="32"/>
        <v>133720.57998649307</v>
      </c>
      <c r="E513" s="16">
        <v>33.170699999999997</v>
      </c>
      <c r="F513" s="5">
        <f t="shared" si="35"/>
        <v>125716.95299999998</v>
      </c>
      <c r="G513" s="4">
        <f t="shared" si="36"/>
        <v>8003.6269864930946</v>
      </c>
      <c r="O513"/>
    </row>
    <row r="514" spans="1:20" x14ac:dyDescent="0.2">
      <c r="A514" s="25">
        <v>513</v>
      </c>
      <c r="B514" s="19">
        <v>41443</v>
      </c>
      <c r="C514" s="2">
        <v>35.543284163379418</v>
      </c>
      <c r="D514" s="5">
        <f t="shared" si="32"/>
        <v>134709.04697920798</v>
      </c>
      <c r="E514" s="16">
        <v>31.8216</v>
      </c>
      <c r="F514" s="5">
        <f t="shared" si="35"/>
        <v>120603.864</v>
      </c>
      <c r="G514" s="4">
        <f t="shared" si="36"/>
        <v>14105.182979207981</v>
      </c>
      <c r="K514">
        <v>231.35520979530187</v>
      </c>
      <c r="L514">
        <v>4815.9339296392818</v>
      </c>
      <c r="M514">
        <v>1505.9110607510931</v>
      </c>
      <c r="N514">
        <v>401.28396720341442</v>
      </c>
      <c r="O514">
        <v>6954.4841673890905</v>
      </c>
    </row>
    <row r="515" spans="1:20" x14ac:dyDescent="0.2">
      <c r="A515" s="25">
        <v>514</v>
      </c>
      <c r="B515" s="19">
        <v>41444</v>
      </c>
      <c r="C515" s="2">
        <v>34.116684164803182</v>
      </c>
      <c r="D515" s="5">
        <f t="shared" ref="D515:D578" si="37">(C515*1000000)*0.00379</f>
        <v>129302.23298460407</v>
      </c>
      <c r="E515" s="16">
        <v>31.229600000000001</v>
      </c>
      <c r="F515" s="5">
        <f t="shared" si="35"/>
        <v>118360.18399999999</v>
      </c>
      <c r="G515" s="4">
        <f t="shared" si="36"/>
        <v>10942.048984604073</v>
      </c>
      <c r="K515">
        <v>223.41560433149118</v>
      </c>
      <c r="L515">
        <v>4772.1160736270949</v>
      </c>
      <c r="M515">
        <v>1455.3325133685807</v>
      </c>
      <c r="N515">
        <v>384.84501239073472</v>
      </c>
      <c r="O515">
        <v>6835.7092037179027</v>
      </c>
    </row>
    <row r="516" spans="1:20" x14ac:dyDescent="0.2">
      <c r="A516" s="25">
        <v>515</v>
      </c>
      <c r="B516" s="19">
        <v>41445</v>
      </c>
      <c r="C516" s="2">
        <v>39.703221006684821</v>
      </c>
      <c r="D516" s="5">
        <f t="shared" si="37"/>
        <v>150475.20761533544</v>
      </c>
      <c r="E516" s="16">
        <v>33.220999999999997</v>
      </c>
      <c r="F516" s="5">
        <f t="shared" si="35"/>
        <v>125907.58999999998</v>
      </c>
      <c r="G516" s="4">
        <f t="shared" si="36"/>
        <v>24567.617615335461</v>
      </c>
      <c r="O516"/>
    </row>
    <row r="517" spans="1:20" x14ac:dyDescent="0.2">
      <c r="A517" s="25">
        <v>516</v>
      </c>
      <c r="B517" s="19">
        <v>41446</v>
      </c>
      <c r="C517" s="2">
        <v>35.720220219627215</v>
      </c>
      <c r="D517" s="5">
        <f t="shared" si="37"/>
        <v>135379.63463238714</v>
      </c>
      <c r="E517" s="16">
        <v>37.317500000000003</v>
      </c>
      <c r="F517" s="5">
        <f t="shared" si="35"/>
        <v>141433.32500000001</v>
      </c>
      <c r="G517" s="4">
        <f t="shared" si="36"/>
        <v>-6053.6903676128713</v>
      </c>
      <c r="K517">
        <v>210.15927009761751</v>
      </c>
      <c r="L517">
        <v>4712.9883060527836</v>
      </c>
      <c r="M517">
        <v>1371.094815224893</v>
      </c>
      <c r="N517">
        <v>357.46439269743678</v>
      </c>
      <c r="O517">
        <v>6651.7067840727304</v>
      </c>
    </row>
    <row r="518" spans="1:20" x14ac:dyDescent="0.2">
      <c r="A518" s="25">
        <v>517</v>
      </c>
      <c r="B518" s="19">
        <v>41447</v>
      </c>
      <c r="C518" s="2">
        <v>36.934051932117654</v>
      </c>
      <c r="D518" s="5">
        <f t="shared" si="37"/>
        <v>139980.05682272592</v>
      </c>
      <c r="E518" s="16">
        <v>35.566299999999998</v>
      </c>
      <c r="F518" s="5">
        <f t="shared" si="35"/>
        <v>134796.277</v>
      </c>
      <c r="G518" s="4">
        <f t="shared" si="36"/>
        <v>5183.7798227259191</v>
      </c>
      <c r="K518">
        <v>209.12324631483679</v>
      </c>
      <c r="L518">
        <v>4745.1293034532109</v>
      </c>
      <c r="M518">
        <v>1365.3894679379955</v>
      </c>
      <c r="N518">
        <v>350.604340630818</v>
      </c>
      <c r="O518">
        <v>6670.2463583368617</v>
      </c>
    </row>
    <row r="519" spans="1:20" x14ac:dyDescent="0.2">
      <c r="A519" s="25">
        <v>518</v>
      </c>
      <c r="B519" s="19">
        <v>41448</v>
      </c>
      <c r="C519" s="2">
        <v>33.764035225908231</v>
      </c>
      <c r="D519" s="5">
        <f t="shared" si="37"/>
        <v>127965.69350619218</v>
      </c>
      <c r="E519" s="16">
        <v>34.2714</v>
      </c>
      <c r="F519" s="5">
        <f t="shared" si="35"/>
        <v>129888.606</v>
      </c>
      <c r="G519" s="4">
        <f t="shared" si="36"/>
        <v>-1922.9124938078166</v>
      </c>
      <c r="K519">
        <v>214.69704713282266</v>
      </c>
      <c r="L519">
        <v>4854.8565892087518</v>
      </c>
      <c r="M519">
        <v>1402.900422732009</v>
      </c>
      <c r="N519">
        <v>351.13938315571806</v>
      </c>
      <c r="O519">
        <v>6823.5934422293012</v>
      </c>
    </row>
    <row r="520" spans="1:20" x14ac:dyDescent="0.2">
      <c r="A520" s="25">
        <v>519</v>
      </c>
      <c r="B520" s="19">
        <v>41449</v>
      </c>
      <c r="C520" s="2">
        <v>33.865456163908483</v>
      </c>
      <c r="D520" s="5">
        <f t="shared" si="37"/>
        <v>128350.07886121314</v>
      </c>
      <c r="E520" s="16">
        <v>31.043700000000001</v>
      </c>
      <c r="F520" s="5">
        <f t="shared" si="35"/>
        <v>117655.62299999999</v>
      </c>
      <c r="G520" s="4">
        <f t="shared" si="36"/>
        <v>10694.455861213151</v>
      </c>
      <c r="K520">
        <v>209.954124476158</v>
      </c>
      <c r="L520">
        <v>4842.8194491447975</v>
      </c>
      <c r="M520">
        <v>1372.9833949333004</v>
      </c>
      <c r="N520">
        <v>339.53923474557291</v>
      </c>
      <c r="O520">
        <v>6765.2962032998284</v>
      </c>
    </row>
    <row r="521" spans="1:20" x14ac:dyDescent="0.2">
      <c r="A521" s="25">
        <v>520</v>
      </c>
      <c r="B521" s="19">
        <v>41450</v>
      </c>
      <c r="C521" s="2">
        <v>34.440331787580249</v>
      </c>
      <c r="D521" s="5">
        <f t="shared" si="37"/>
        <v>130528.85747492916</v>
      </c>
      <c r="E521" s="16">
        <v>31.279900000000001</v>
      </c>
      <c r="F521" s="5">
        <f t="shared" si="35"/>
        <v>118550.821</v>
      </c>
      <c r="G521" s="4">
        <f t="shared" si="36"/>
        <v>11978.036474929162</v>
      </c>
      <c r="O521"/>
    </row>
    <row r="522" spans="1:20" x14ac:dyDescent="0.2">
      <c r="A522" s="25">
        <v>521</v>
      </c>
      <c r="B522" s="19">
        <v>41451</v>
      </c>
      <c r="C522" s="2">
        <v>34.767348922706034</v>
      </c>
      <c r="D522" s="5">
        <f t="shared" si="37"/>
        <v>131768.25241705589</v>
      </c>
      <c r="E522" s="16">
        <v>31.799199999999999</v>
      </c>
      <c r="F522" s="5">
        <f t="shared" si="35"/>
        <v>120518.96799999999</v>
      </c>
      <c r="G522" s="4">
        <f t="shared" si="36"/>
        <v>11249.284417055896</v>
      </c>
      <c r="K522">
        <v>213.59997409387066</v>
      </c>
      <c r="L522">
        <v>4979.5122085901212</v>
      </c>
      <c r="M522">
        <v>1399.101947057502</v>
      </c>
      <c r="N522">
        <v>332.27450800037468</v>
      </c>
      <c r="O522">
        <v>6924.4886377418679</v>
      </c>
    </row>
    <row r="523" spans="1:20" x14ac:dyDescent="0.2">
      <c r="A523" s="25">
        <v>522</v>
      </c>
      <c r="B523" s="19">
        <v>41452</v>
      </c>
      <c r="C523" s="2">
        <v>35.120767298398775</v>
      </c>
      <c r="D523" s="5">
        <f t="shared" si="37"/>
        <v>133107.70806093136</v>
      </c>
      <c r="E523" s="16">
        <v>31.7118</v>
      </c>
      <c r="F523" s="5">
        <f t="shared" si="35"/>
        <v>120187.72199999999</v>
      </c>
      <c r="G523" s="4">
        <f t="shared" si="36"/>
        <v>12919.986060931362</v>
      </c>
      <c r="K523">
        <v>221.45444270375751</v>
      </c>
      <c r="L523">
        <v>5126.7560539674541</v>
      </c>
      <c r="M523">
        <v>1451.734503950134</v>
      </c>
      <c r="N523">
        <v>336.48032532863988</v>
      </c>
      <c r="O523">
        <v>7136.4253259499856</v>
      </c>
    </row>
    <row r="524" spans="1:20" x14ac:dyDescent="0.2">
      <c r="A524" s="25">
        <v>523</v>
      </c>
      <c r="B524" s="19">
        <v>41453</v>
      </c>
      <c r="C524" s="2">
        <v>35.188247892018495</v>
      </c>
      <c r="D524" s="5">
        <f t="shared" si="37"/>
        <v>133363.45951075011</v>
      </c>
      <c r="E524" s="16">
        <v>32.680900000000001</v>
      </c>
      <c r="F524" s="5">
        <f t="shared" si="35"/>
        <v>123860.611</v>
      </c>
      <c r="G524" s="4">
        <f t="shared" si="36"/>
        <v>9502.8485107501037</v>
      </c>
      <c r="K524">
        <v>243.79944447565182</v>
      </c>
      <c r="L524">
        <v>5459.6067861957072</v>
      </c>
      <c r="M524">
        <v>1599.5420823107563</v>
      </c>
      <c r="N524">
        <v>356.68330390062641</v>
      </c>
      <c r="O524">
        <v>7659.6316168827407</v>
      </c>
    </row>
    <row r="525" spans="1:20" x14ac:dyDescent="0.2">
      <c r="A525" s="25">
        <v>524</v>
      </c>
      <c r="B525" s="19">
        <v>41454</v>
      </c>
      <c r="C525" s="2">
        <v>34.807604892499214</v>
      </c>
      <c r="D525" s="5">
        <f t="shared" si="37"/>
        <v>131920.82254257202</v>
      </c>
      <c r="E525" s="16">
        <v>31.800899999999999</v>
      </c>
      <c r="F525" s="5">
        <f t="shared" si="35"/>
        <v>120525.41099999999</v>
      </c>
      <c r="G525" s="4">
        <f t="shared" si="36"/>
        <v>11395.411542572023</v>
      </c>
      <c r="K525">
        <v>245.14867108025462</v>
      </c>
      <c r="L525">
        <v>5532.1335504172912</v>
      </c>
      <c r="M525">
        <v>1609.725814932151</v>
      </c>
      <c r="N525">
        <v>352.89942178171464</v>
      </c>
      <c r="O525">
        <v>7739.9074582114117</v>
      </c>
    </row>
    <row r="526" spans="1:20" ht="17" thickBot="1" x14ac:dyDescent="0.25">
      <c r="A526" s="25">
        <v>525</v>
      </c>
      <c r="B526" s="19">
        <v>41455</v>
      </c>
      <c r="C526" s="2">
        <v>33.415859549511566</v>
      </c>
      <c r="D526" s="5">
        <f t="shared" si="37"/>
        <v>126646.10769264883</v>
      </c>
      <c r="E526" s="16">
        <v>30.3992</v>
      </c>
      <c r="F526" s="5">
        <f t="shared" si="35"/>
        <v>115212.96799999999</v>
      </c>
      <c r="G526" s="4">
        <f t="shared" si="36"/>
        <v>11433.139692648838</v>
      </c>
      <c r="H526" s="4">
        <f>SUM(G497:G526)</f>
        <v>330640.14292922616</v>
      </c>
      <c r="K526">
        <v>243.22460497102816</v>
      </c>
      <c r="L526">
        <v>5559.7034178261301</v>
      </c>
      <c r="M526">
        <v>1598.4291905212058</v>
      </c>
      <c r="N526">
        <v>344.19092901235138</v>
      </c>
      <c r="O526">
        <v>7745.5481423307156</v>
      </c>
      <c r="P526" s="14">
        <f>SUM(K497:K526)</f>
        <v>4386.7149005804495</v>
      </c>
      <c r="Q526" s="14">
        <f t="shared" ref="Q526:T526" si="38">SUM(L497:L526)</f>
        <v>91572.354560189415</v>
      </c>
      <c r="R526" s="14">
        <f t="shared" si="38"/>
        <v>28558.464821460973</v>
      </c>
      <c r="S526" s="14">
        <f t="shared" si="38"/>
        <v>7599.5394883744684</v>
      </c>
      <c r="T526" s="14">
        <f t="shared" si="38"/>
        <v>132117.07377060529</v>
      </c>
    </row>
    <row r="527" spans="1:20" x14ac:dyDescent="0.2">
      <c r="A527" s="25">
        <v>526</v>
      </c>
      <c r="B527" s="20">
        <v>41456</v>
      </c>
      <c r="C527" s="2">
        <v>35.036371514164173</v>
      </c>
      <c r="D527" s="5">
        <f t="shared" si="37"/>
        <v>132787.84803868222</v>
      </c>
      <c r="E527" s="18">
        <v>31.830100000000002</v>
      </c>
      <c r="F527" s="5">
        <f t="shared" si="35"/>
        <v>120636.079</v>
      </c>
      <c r="G527" s="4">
        <f t="shared" si="36"/>
        <v>12151.769038682221</v>
      </c>
      <c r="K527">
        <v>242.62633324599298</v>
      </c>
      <c r="L527">
        <v>5622.3062956256435</v>
      </c>
      <c r="M527">
        <v>1596.3512059797697</v>
      </c>
      <c r="N527">
        <v>334.35568036049034</v>
      </c>
      <c r="O527">
        <v>7795.6395152118967</v>
      </c>
    </row>
    <row r="528" spans="1:20" x14ac:dyDescent="0.2">
      <c r="A528" s="25">
        <v>527</v>
      </c>
      <c r="B528" s="19">
        <v>41457</v>
      </c>
      <c r="C528" s="2">
        <v>34.897812429366837</v>
      </c>
      <c r="D528" s="5">
        <f t="shared" si="37"/>
        <v>132262.7091073003</v>
      </c>
      <c r="E528" s="18">
        <v>31.576899999999998</v>
      </c>
      <c r="F528" s="5">
        <f t="shared" si="35"/>
        <v>119676.451</v>
      </c>
      <c r="G528" s="4">
        <f t="shared" si="36"/>
        <v>12586.258107300295</v>
      </c>
      <c r="K528">
        <v>231.24259968952549</v>
      </c>
      <c r="L528">
        <v>5500.0019156405469</v>
      </c>
      <c r="M528">
        <v>1523.8588636358722</v>
      </c>
      <c r="N528">
        <v>321.16447535792787</v>
      </c>
      <c r="O528">
        <v>7576.2678543238726</v>
      </c>
    </row>
    <row r="529" spans="1:15" x14ac:dyDescent="0.2">
      <c r="A529" s="25">
        <v>528</v>
      </c>
      <c r="B529" s="19">
        <v>41458</v>
      </c>
      <c r="C529" s="2">
        <v>35.60175965537195</v>
      </c>
      <c r="D529" s="5">
        <f t="shared" si="37"/>
        <v>134930.66909385967</v>
      </c>
      <c r="E529" s="18">
        <v>31.391400000000001</v>
      </c>
      <c r="F529" s="5">
        <f t="shared" si="35"/>
        <v>118973.406</v>
      </c>
      <c r="G529" s="4">
        <f t="shared" si="36"/>
        <v>15957.26309385967</v>
      </c>
      <c r="K529">
        <v>222.75345767684362</v>
      </c>
      <c r="L529">
        <v>5394.3175540474504</v>
      </c>
      <c r="M529">
        <v>1470.5088515310204</v>
      </c>
      <c r="N529">
        <v>315.85976157882379</v>
      </c>
      <c r="O529">
        <v>7403.4396248341382</v>
      </c>
    </row>
    <row r="530" spans="1:15" x14ac:dyDescent="0.2">
      <c r="A530" s="25">
        <v>529</v>
      </c>
      <c r="B530" s="19">
        <v>41459</v>
      </c>
      <c r="C530" s="2">
        <v>36.00017633645372</v>
      </c>
      <c r="D530" s="5">
        <f t="shared" si="37"/>
        <v>136440.66831515959</v>
      </c>
      <c r="E530" s="18">
        <v>31.759</v>
      </c>
      <c r="F530" s="5">
        <f t="shared" si="35"/>
        <v>120366.61</v>
      </c>
      <c r="G530" s="4">
        <f t="shared" si="36"/>
        <v>16074.058315159593</v>
      </c>
      <c r="O530"/>
    </row>
    <row r="531" spans="1:15" x14ac:dyDescent="0.2">
      <c r="A531" s="25">
        <v>530</v>
      </c>
      <c r="B531" s="19">
        <v>41460</v>
      </c>
      <c r="C531" s="2">
        <v>32.92206014532546</v>
      </c>
      <c r="D531" s="5">
        <f t="shared" si="37"/>
        <v>124774.60795078349</v>
      </c>
      <c r="E531" s="18">
        <v>33.071399999999997</v>
      </c>
      <c r="F531" s="5">
        <f t="shared" si="35"/>
        <v>125340.60599999999</v>
      </c>
      <c r="G531" s="4">
        <f t="shared" si="36"/>
        <v>-565.99804921649047</v>
      </c>
      <c r="O531"/>
    </row>
    <row r="532" spans="1:15" x14ac:dyDescent="0.2">
      <c r="A532" s="25">
        <v>531</v>
      </c>
      <c r="B532" s="19">
        <v>41461</v>
      </c>
      <c r="C532" s="2">
        <v>32.683982471567354</v>
      </c>
      <c r="D532" s="5">
        <f t="shared" si="37"/>
        <v>123872.29356724028</v>
      </c>
      <c r="E532" s="18">
        <v>27.968499999999999</v>
      </c>
      <c r="F532" s="5">
        <f t="shared" si="35"/>
        <v>106000.61500000001</v>
      </c>
      <c r="G532" s="4">
        <f t="shared" si="36"/>
        <v>17871.678567240277</v>
      </c>
      <c r="O532"/>
    </row>
    <row r="533" spans="1:15" x14ac:dyDescent="0.2">
      <c r="A533" s="25">
        <v>532</v>
      </c>
      <c r="B533" s="19">
        <v>41462</v>
      </c>
      <c r="C533" s="2">
        <v>33.93670324558974</v>
      </c>
      <c r="D533" s="5">
        <f t="shared" si="37"/>
        <v>128620.10530078512</v>
      </c>
      <c r="E533" s="18">
        <v>30.968499999999999</v>
      </c>
      <c r="F533" s="5">
        <f t="shared" si="35"/>
        <v>117370.61500000001</v>
      </c>
      <c r="G533" s="4">
        <f t="shared" si="36"/>
        <v>11249.49030078511</v>
      </c>
      <c r="O533"/>
    </row>
    <row r="534" spans="1:15" x14ac:dyDescent="0.2">
      <c r="A534" s="25">
        <v>533</v>
      </c>
      <c r="B534" s="19">
        <v>41463</v>
      </c>
      <c r="C534" s="2">
        <v>35.544130374488958</v>
      </c>
      <c r="D534" s="5">
        <f t="shared" si="37"/>
        <v>134712.25411931315</v>
      </c>
      <c r="E534" s="18">
        <v>31.679300000000001</v>
      </c>
      <c r="F534" s="5">
        <f t="shared" si="35"/>
        <v>120064.54700000001</v>
      </c>
      <c r="G534" s="4">
        <f t="shared" si="36"/>
        <v>14647.707119313141</v>
      </c>
      <c r="O534"/>
    </row>
    <row r="535" spans="1:15" x14ac:dyDescent="0.2">
      <c r="A535" s="25">
        <v>534</v>
      </c>
      <c r="B535" s="19">
        <v>41464</v>
      </c>
      <c r="C535" s="2">
        <v>35.668726720991273</v>
      </c>
      <c r="D535" s="5">
        <f t="shared" si="37"/>
        <v>135184.47427255692</v>
      </c>
      <c r="E535" s="18">
        <v>32.205300000000001</v>
      </c>
      <c r="F535" s="5">
        <f t="shared" si="35"/>
        <v>122058.087</v>
      </c>
      <c r="G535" s="4">
        <f t="shared" si="36"/>
        <v>13126.387272556924</v>
      </c>
      <c r="K535">
        <v>206.83214282459736</v>
      </c>
      <c r="L535">
        <v>5211.8042428650106</v>
      </c>
      <c r="M535">
        <v>1380.3888225648998</v>
      </c>
      <c r="N535">
        <v>318.14219963602517</v>
      </c>
      <c r="O535">
        <v>7117.1674078905326</v>
      </c>
    </row>
    <row r="536" spans="1:15" x14ac:dyDescent="0.2">
      <c r="A536" s="25">
        <v>535</v>
      </c>
      <c r="B536" s="19">
        <v>41465</v>
      </c>
      <c r="C536" s="2">
        <v>36.482368562197095</v>
      </c>
      <c r="D536" s="5">
        <f t="shared" si="37"/>
        <v>138268.176850727</v>
      </c>
      <c r="E536" s="18">
        <v>32.783499999999997</v>
      </c>
      <c r="F536" s="5">
        <f t="shared" si="35"/>
        <v>124249.46499999998</v>
      </c>
      <c r="G536" s="4">
        <f t="shared" si="36"/>
        <v>14018.711850727021</v>
      </c>
      <c r="O536"/>
    </row>
    <row r="537" spans="1:15" x14ac:dyDescent="0.2">
      <c r="A537" s="25">
        <v>536</v>
      </c>
      <c r="B537" s="19">
        <v>41466</v>
      </c>
      <c r="C537" s="2">
        <v>37.48040635853787</v>
      </c>
      <c r="D537" s="5">
        <f t="shared" si="37"/>
        <v>142050.74009885851</v>
      </c>
      <c r="E537" s="18">
        <v>33.698099999999997</v>
      </c>
      <c r="F537" s="5">
        <f t="shared" si="35"/>
        <v>127715.799</v>
      </c>
      <c r="G537" s="4">
        <f t="shared" si="36"/>
        <v>14334.941098858515</v>
      </c>
      <c r="O537"/>
    </row>
    <row r="538" spans="1:15" x14ac:dyDescent="0.2">
      <c r="A538" s="25">
        <v>537</v>
      </c>
      <c r="B538" s="19">
        <v>41467</v>
      </c>
      <c r="C538" s="2">
        <v>38.290446957872462</v>
      </c>
      <c r="D538" s="5">
        <f t="shared" si="37"/>
        <v>145120.79397033664</v>
      </c>
      <c r="E538" s="18">
        <v>36.012500000000003</v>
      </c>
      <c r="F538" s="5">
        <f t="shared" si="35"/>
        <v>136487.375</v>
      </c>
      <c r="G538" s="4">
        <f t="shared" si="36"/>
        <v>8633.4189703366428</v>
      </c>
      <c r="O538"/>
    </row>
    <row r="539" spans="1:15" x14ac:dyDescent="0.2">
      <c r="A539" s="25">
        <v>538</v>
      </c>
      <c r="B539" s="19">
        <v>41468</v>
      </c>
      <c r="C539" s="2">
        <v>37.93384648091984</v>
      </c>
      <c r="D539" s="5">
        <f t="shared" si="37"/>
        <v>143769.27816268618</v>
      </c>
      <c r="E539" s="18">
        <v>32.884599999999999</v>
      </c>
      <c r="F539" s="5">
        <f t="shared" si="35"/>
        <v>124632.63400000001</v>
      </c>
      <c r="G539" s="4">
        <f t="shared" si="36"/>
        <v>19136.644162686178</v>
      </c>
      <c r="K539">
        <v>197.51887164055609</v>
      </c>
      <c r="L539">
        <v>5105.7643639223661</v>
      </c>
      <c r="M539">
        <v>1328.7532505106046</v>
      </c>
      <c r="N539">
        <v>320.58596183940341</v>
      </c>
      <c r="O539">
        <v>6952.6224479129305</v>
      </c>
    </row>
    <row r="540" spans="1:15" x14ac:dyDescent="0.2">
      <c r="A540" s="25">
        <v>539</v>
      </c>
      <c r="B540" s="19">
        <v>41469</v>
      </c>
      <c r="C540" s="2">
        <v>35.199648576653296</v>
      </c>
      <c r="D540" s="5">
        <f t="shared" si="37"/>
        <v>133406.66810551597</v>
      </c>
      <c r="E540" s="18">
        <v>33.920200000000001</v>
      </c>
      <c r="F540" s="5">
        <f t="shared" si="35"/>
        <v>128557.558</v>
      </c>
      <c r="G540" s="4">
        <f t="shared" si="36"/>
        <v>4849.110105515967</v>
      </c>
      <c r="K540">
        <v>210.02271345325988</v>
      </c>
      <c r="L540">
        <v>5288.5875480332134</v>
      </c>
      <c r="M540">
        <v>1415.7271408942113</v>
      </c>
      <c r="N540">
        <v>339.95676509320805</v>
      </c>
      <c r="O540">
        <v>7254.2941674738922</v>
      </c>
    </row>
    <row r="541" spans="1:15" x14ac:dyDescent="0.2">
      <c r="A541" s="25">
        <v>540</v>
      </c>
      <c r="B541" s="19">
        <v>41470</v>
      </c>
      <c r="C541" s="2">
        <v>36.100467181435263</v>
      </c>
      <c r="D541" s="5">
        <f t="shared" si="37"/>
        <v>136820.77061763965</v>
      </c>
      <c r="E541" s="18">
        <v>32.892800000000001</v>
      </c>
      <c r="F541" s="5">
        <f t="shared" si="35"/>
        <v>124663.712</v>
      </c>
      <c r="G541" s="4">
        <f t="shared" si="36"/>
        <v>12157.058617639646</v>
      </c>
      <c r="K541">
        <v>206.94706269569775</v>
      </c>
      <c r="L541">
        <v>5252.5619260203002</v>
      </c>
      <c r="M541">
        <v>1397.9492606101264</v>
      </c>
      <c r="N541">
        <v>339.85188243421806</v>
      </c>
      <c r="O541">
        <v>7197.3101317603432</v>
      </c>
    </row>
    <row r="542" spans="1:15" x14ac:dyDescent="0.2">
      <c r="A542" s="25">
        <v>541</v>
      </c>
      <c r="B542" s="19">
        <v>41471</v>
      </c>
      <c r="C542" s="2">
        <v>35.944596869859815</v>
      </c>
      <c r="D542" s="5">
        <f t="shared" si="37"/>
        <v>136230.0221367687</v>
      </c>
      <c r="E542" s="18">
        <v>31.9925</v>
      </c>
      <c r="F542" s="5">
        <f t="shared" si="35"/>
        <v>121251.575</v>
      </c>
      <c r="G542" s="4">
        <f t="shared" si="36"/>
        <v>14978.447136768707</v>
      </c>
      <c r="O542"/>
    </row>
    <row r="543" spans="1:15" x14ac:dyDescent="0.2">
      <c r="A543" s="25">
        <v>542</v>
      </c>
      <c r="B543" s="19">
        <v>41472</v>
      </c>
      <c r="C543" s="2">
        <v>37.596965365986669</v>
      </c>
      <c r="D543" s="5">
        <f t="shared" si="37"/>
        <v>142492.49873708948</v>
      </c>
      <c r="E543" s="18">
        <v>33.019199999999998</v>
      </c>
      <c r="F543" s="5">
        <f t="shared" si="35"/>
        <v>125142.76799999998</v>
      </c>
      <c r="G543" s="4">
        <f t="shared" si="36"/>
        <v>17349.7307370895</v>
      </c>
      <c r="O543"/>
    </row>
    <row r="544" spans="1:15" x14ac:dyDescent="0.2">
      <c r="A544" s="25">
        <v>543</v>
      </c>
      <c r="B544" s="19">
        <v>41473</v>
      </c>
      <c r="C544" s="2">
        <v>37.662013219171591</v>
      </c>
      <c r="D544" s="5">
        <f t="shared" si="37"/>
        <v>142739.03010066034</v>
      </c>
      <c r="E544" s="18">
        <v>34.834000000000003</v>
      </c>
      <c r="F544" s="5">
        <f t="shared" si="35"/>
        <v>132020.85999999999</v>
      </c>
      <c r="G544" s="4">
        <f t="shared" si="36"/>
        <v>10718.170100660354</v>
      </c>
      <c r="O544"/>
    </row>
    <row r="545" spans="1:20" x14ac:dyDescent="0.2">
      <c r="A545" s="25">
        <v>544</v>
      </c>
      <c r="B545" s="19">
        <v>41474</v>
      </c>
      <c r="C545" s="2">
        <v>37.8110648543433</v>
      </c>
      <c r="D545" s="5">
        <f t="shared" si="37"/>
        <v>143303.93579796111</v>
      </c>
      <c r="E545" s="18">
        <v>35.366300000000003</v>
      </c>
      <c r="F545" s="5">
        <f t="shared" si="35"/>
        <v>134038.277</v>
      </c>
      <c r="G545" s="4">
        <f t="shared" si="36"/>
        <v>9265.6587979611068</v>
      </c>
      <c r="O545"/>
    </row>
    <row r="546" spans="1:20" x14ac:dyDescent="0.2">
      <c r="A546" s="25">
        <v>545</v>
      </c>
      <c r="B546" s="19">
        <v>41475</v>
      </c>
      <c r="C546" s="2">
        <v>44.535711920254869</v>
      </c>
      <c r="D546" s="5">
        <f t="shared" si="37"/>
        <v>168790.34817776596</v>
      </c>
      <c r="E546" s="18">
        <v>36.780999999999999</v>
      </c>
      <c r="F546" s="5">
        <f t="shared" si="35"/>
        <v>139399.99</v>
      </c>
      <c r="G546" s="4">
        <f t="shared" si="36"/>
        <v>29390.358177765971</v>
      </c>
      <c r="O546"/>
    </row>
    <row r="547" spans="1:20" x14ac:dyDescent="0.2">
      <c r="A547" s="25">
        <v>546</v>
      </c>
      <c r="B547" s="19">
        <v>41476</v>
      </c>
      <c r="C547" s="2">
        <v>43.506864018490205</v>
      </c>
      <c r="D547" s="5">
        <f t="shared" si="37"/>
        <v>164891.01463007787</v>
      </c>
      <c r="E547" s="18">
        <v>43.332799999999999</v>
      </c>
      <c r="F547" s="5">
        <f t="shared" si="35"/>
        <v>164231.31200000001</v>
      </c>
      <c r="G547" s="4">
        <f t="shared" si="36"/>
        <v>659.70263007786707</v>
      </c>
      <c r="O547"/>
    </row>
    <row r="548" spans="1:20" x14ac:dyDescent="0.2">
      <c r="A548" s="25">
        <v>547</v>
      </c>
      <c r="B548" s="19">
        <v>41477</v>
      </c>
      <c r="C548" s="2">
        <v>42.95931085318967</v>
      </c>
      <c r="D548" s="5">
        <f t="shared" si="37"/>
        <v>162815.78813358885</v>
      </c>
      <c r="E548" s="18">
        <v>43.024500000000003</v>
      </c>
      <c r="F548" s="5">
        <f t="shared" si="35"/>
        <v>163062.85500000001</v>
      </c>
      <c r="G548" s="4">
        <f t="shared" si="36"/>
        <v>-247.06686641115812</v>
      </c>
      <c r="K548">
        <v>149.04243182827838</v>
      </c>
      <c r="L548">
        <v>4460.5638669859127</v>
      </c>
      <c r="M548">
        <v>1022.7069577873533</v>
      </c>
      <c r="N548">
        <v>288.23206894011815</v>
      </c>
      <c r="O548">
        <v>5920.5453255416633</v>
      </c>
    </row>
    <row r="549" spans="1:20" x14ac:dyDescent="0.2">
      <c r="A549" s="25">
        <v>548</v>
      </c>
      <c r="B549" s="19">
        <v>41478</v>
      </c>
      <c r="C549" s="2">
        <v>43.752845986643955</v>
      </c>
      <c r="D549" s="5">
        <f t="shared" si="37"/>
        <v>165823.2862893806</v>
      </c>
      <c r="E549" s="21">
        <v>41.335900000000002</v>
      </c>
      <c r="F549" s="5">
        <f t="shared" si="35"/>
        <v>156663.06099999999</v>
      </c>
      <c r="G549" s="4">
        <f t="shared" si="36"/>
        <v>9160.2252893806144</v>
      </c>
      <c r="K549">
        <v>176.3794445337852</v>
      </c>
      <c r="L549">
        <v>4867.3996844030644</v>
      </c>
      <c r="M549">
        <v>1213.295099726088</v>
      </c>
      <c r="N549">
        <v>328.61883251604343</v>
      </c>
      <c r="O549">
        <v>6585.6930611789812</v>
      </c>
    </row>
    <row r="550" spans="1:20" x14ac:dyDescent="0.2">
      <c r="A550" s="25">
        <v>549</v>
      </c>
      <c r="B550" s="19">
        <v>41479</v>
      </c>
      <c r="C550" s="2">
        <v>39.551535375464425</v>
      </c>
      <c r="D550" s="5">
        <f t="shared" si="37"/>
        <v>149900.31907301018</v>
      </c>
      <c r="E550" s="21">
        <v>39.9818</v>
      </c>
      <c r="F550" s="5">
        <f t="shared" si="35"/>
        <v>151531.022</v>
      </c>
      <c r="G550" s="4">
        <f t="shared" si="36"/>
        <v>-1630.7029269898194</v>
      </c>
      <c r="K550">
        <v>186.56244586920096</v>
      </c>
      <c r="L550">
        <v>5029.4521566140111</v>
      </c>
      <c r="M550">
        <v>1286.4673119200511</v>
      </c>
      <c r="N550">
        <v>347.8965799174066</v>
      </c>
      <c r="O550">
        <v>6850.3784943206692</v>
      </c>
    </row>
    <row r="551" spans="1:20" x14ac:dyDescent="0.2">
      <c r="A551" s="25">
        <v>550</v>
      </c>
      <c r="B551" s="19">
        <v>41480</v>
      </c>
      <c r="C551" s="2">
        <v>42.31853296919396</v>
      </c>
      <c r="D551" s="5">
        <f t="shared" si="37"/>
        <v>160387.23995324509</v>
      </c>
      <c r="E551" s="21">
        <v>36.714500000000001</v>
      </c>
      <c r="F551" s="5">
        <f t="shared" si="35"/>
        <v>139147.95499999999</v>
      </c>
      <c r="G551" s="4">
        <f t="shared" si="36"/>
        <v>21239.284953245107</v>
      </c>
      <c r="K551">
        <v>161.93542181916538</v>
      </c>
      <c r="L551">
        <v>4671.6627993281427</v>
      </c>
      <c r="M551">
        <v>1119.4231333481553</v>
      </c>
      <c r="N551">
        <v>317.55427094911227</v>
      </c>
      <c r="O551">
        <v>6270.575625444576</v>
      </c>
    </row>
    <row r="552" spans="1:20" x14ac:dyDescent="0.2">
      <c r="A552" s="25">
        <v>551</v>
      </c>
      <c r="B552" s="19">
        <v>41481</v>
      </c>
      <c r="C552" s="2">
        <v>39.67066933911002</v>
      </c>
      <c r="D552" s="5">
        <f t="shared" si="37"/>
        <v>150351.83679522696</v>
      </c>
      <c r="E552" s="21">
        <v>39.637599999999999</v>
      </c>
      <c r="F552" s="5">
        <f t="shared" si="35"/>
        <v>150226.50399999999</v>
      </c>
      <c r="G552" s="4">
        <f t="shared" si="36"/>
        <v>125.33279522697558</v>
      </c>
      <c r="K552">
        <v>172.36524534209369</v>
      </c>
      <c r="L552">
        <v>4836.1265006569029</v>
      </c>
      <c r="M552">
        <v>1194.5974647175672</v>
      </c>
      <c r="N552">
        <v>336.46834936117619</v>
      </c>
      <c r="O552">
        <v>6539.5575600777402</v>
      </c>
    </row>
    <row r="553" spans="1:20" x14ac:dyDescent="0.2">
      <c r="A553" s="25">
        <v>552</v>
      </c>
      <c r="B553" s="19">
        <v>41482</v>
      </c>
      <c r="C553" s="2">
        <v>40.028994354266814</v>
      </c>
      <c r="D553" s="5">
        <f t="shared" si="37"/>
        <v>151709.88860267121</v>
      </c>
      <c r="E553" s="21">
        <v>38.465200000000003</v>
      </c>
      <c r="F553" s="5">
        <f t="shared" si="35"/>
        <v>145783.10800000001</v>
      </c>
      <c r="G553" s="4">
        <f t="shared" si="36"/>
        <v>5926.780602671206</v>
      </c>
      <c r="K553">
        <v>175.30090987337971</v>
      </c>
      <c r="L553">
        <v>4888.8883365459305</v>
      </c>
      <c r="M553">
        <v>1218.0212728595573</v>
      </c>
      <c r="N553">
        <v>344.81071073069609</v>
      </c>
      <c r="O553">
        <v>6627.0212300095636</v>
      </c>
    </row>
    <row r="554" spans="1:20" x14ac:dyDescent="0.2">
      <c r="A554" s="25">
        <v>553</v>
      </c>
      <c r="B554" s="19">
        <v>41483</v>
      </c>
      <c r="C554" s="2">
        <v>38.772459086362119</v>
      </c>
      <c r="D554" s="5">
        <f t="shared" si="37"/>
        <v>146947.61993731241</v>
      </c>
      <c r="E554" s="21">
        <v>40.179200000000002</v>
      </c>
      <c r="F554" s="5">
        <f t="shared" si="35"/>
        <v>152279.16800000001</v>
      </c>
      <c r="G554" s="4">
        <f t="shared" si="36"/>
        <v>-5331.5480626875942</v>
      </c>
      <c r="K554">
        <v>185.0520289093846</v>
      </c>
      <c r="L554">
        <v>5045.7451691974866</v>
      </c>
      <c r="M554">
        <v>1289.2220723935757</v>
      </c>
      <c r="N554">
        <v>363.04560253616637</v>
      </c>
      <c r="O554">
        <v>6883.0648730366129</v>
      </c>
    </row>
    <row r="555" spans="1:20" x14ac:dyDescent="0.2">
      <c r="A555" s="25">
        <v>554</v>
      </c>
      <c r="B555" s="19">
        <v>41484</v>
      </c>
      <c r="C555" s="2">
        <v>38.596421375542924</v>
      </c>
      <c r="D555" s="5">
        <f t="shared" si="37"/>
        <v>146280.43701330767</v>
      </c>
      <c r="E555" s="21">
        <v>36.064799999999998</v>
      </c>
      <c r="F555" s="5">
        <f t="shared" si="35"/>
        <v>136685.592</v>
      </c>
      <c r="G555" s="4">
        <f t="shared" si="36"/>
        <v>9594.8450133076694</v>
      </c>
      <c r="K555">
        <v>180.05458713416809</v>
      </c>
      <c r="L555">
        <v>4977.8505193949213</v>
      </c>
      <c r="M555">
        <v>1257.7778677748024</v>
      </c>
      <c r="N555">
        <v>359.34846197591736</v>
      </c>
      <c r="O555">
        <v>6775.0314362798099</v>
      </c>
    </row>
    <row r="556" spans="1:20" x14ac:dyDescent="0.2">
      <c r="A556" s="25">
        <v>555</v>
      </c>
      <c r="B556" s="19">
        <v>41485</v>
      </c>
      <c r="C556" s="2">
        <v>39.7566265816981</v>
      </c>
      <c r="D556" s="5">
        <f t="shared" si="37"/>
        <v>150677.61474463579</v>
      </c>
      <c r="E556" s="21">
        <v>40.529400000000003</v>
      </c>
      <c r="F556" s="5">
        <f t="shared" si="35"/>
        <v>153606.42600000001</v>
      </c>
      <c r="G556" s="4">
        <f t="shared" si="36"/>
        <v>-2928.8112553642131</v>
      </c>
      <c r="K556">
        <v>175.19048038201811</v>
      </c>
      <c r="L556">
        <v>4913.7168394755718</v>
      </c>
      <c r="M556">
        <v>1227.1731326307761</v>
      </c>
      <c r="N556">
        <v>356.59785603739368</v>
      </c>
      <c r="O556">
        <v>6672.6783085257593</v>
      </c>
    </row>
    <row r="557" spans="1:20" x14ac:dyDescent="0.2">
      <c r="A557" s="25">
        <v>556</v>
      </c>
      <c r="B557" s="19">
        <v>41486</v>
      </c>
      <c r="C557" s="2">
        <v>39.422221870704135</v>
      </c>
      <c r="D557" s="5">
        <f t="shared" si="37"/>
        <v>149410.22088996868</v>
      </c>
      <c r="E557" s="21">
        <v>38.611400000000003</v>
      </c>
      <c r="F557" s="5">
        <f t="shared" si="35"/>
        <v>146337.20600000001</v>
      </c>
      <c r="G557" s="4">
        <f t="shared" si="36"/>
        <v>3073.0148899686756</v>
      </c>
      <c r="H557" s="4">
        <f>SUM(G527:G557)</f>
        <v>307571.92058411567</v>
      </c>
      <c r="K557">
        <v>170.84541203730029</v>
      </c>
      <c r="L557">
        <v>4862.081520129168</v>
      </c>
      <c r="M557">
        <v>1200.0522574819224</v>
      </c>
      <c r="N557">
        <v>356.54268785935869</v>
      </c>
      <c r="O557">
        <v>6589.5218775077492</v>
      </c>
      <c r="P557" s="14">
        <f>SUM(K527:K557)</f>
        <v>3250.6715889552474</v>
      </c>
      <c r="Q557" s="14">
        <f t="shared" ref="Q557:T557" si="39">SUM(L527:L557)</f>
        <v>85928.831238885643</v>
      </c>
      <c r="R557" s="14">
        <f t="shared" si="39"/>
        <v>22142.273966366352</v>
      </c>
      <c r="S557" s="14">
        <f t="shared" si="39"/>
        <v>5689.0321471234856</v>
      </c>
      <c r="T557" s="14">
        <f t="shared" si="39"/>
        <v>117010.80894133072</v>
      </c>
    </row>
    <row r="558" spans="1:20" x14ac:dyDescent="0.2">
      <c r="A558" s="25">
        <v>557</v>
      </c>
      <c r="B558" s="19">
        <v>41487</v>
      </c>
      <c r="C558" s="2">
        <v>37.594271428594247</v>
      </c>
      <c r="D558" s="5">
        <f t="shared" si="37"/>
        <v>142482.2887143722</v>
      </c>
      <c r="E558" s="21">
        <v>37.384700000000002</v>
      </c>
      <c r="F558" s="5">
        <f t="shared" si="35"/>
        <v>141688.01300000001</v>
      </c>
      <c r="G558" s="4">
        <f t="shared" si="36"/>
        <v>794.2757143721974</v>
      </c>
      <c r="K558">
        <v>161.73434370224825</v>
      </c>
      <c r="L558">
        <v>5050.7309579105467</v>
      </c>
      <c r="M558">
        <v>1309.159240833221</v>
      </c>
      <c r="N558">
        <v>400.69019133967345</v>
      </c>
      <c r="O558">
        <v>6922.314733785689</v>
      </c>
    </row>
    <row r="559" spans="1:20" x14ac:dyDescent="0.2">
      <c r="A559" s="25">
        <v>558</v>
      </c>
      <c r="B559" s="19">
        <v>41488</v>
      </c>
      <c r="C559" s="2">
        <v>37.760206111694067</v>
      </c>
      <c r="D559" s="5">
        <f t="shared" si="37"/>
        <v>143111.18116332052</v>
      </c>
      <c r="E559" s="21">
        <v>34.197800000000001</v>
      </c>
      <c r="F559" s="5">
        <f t="shared" si="35"/>
        <v>129609.662</v>
      </c>
      <c r="G559" s="4">
        <f t="shared" si="36"/>
        <v>13501.519163320525</v>
      </c>
      <c r="K559">
        <v>154.30895472348521</v>
      </c>
      <c r="L559">
        <v>5086.5262768341045</v>
      </c>
      <c r="M559">
        <v>1329.4722211473954</v>
      </c>
      <c r="N559">
        <v>416.23394507846962</v>
      </c>
      <c r="O559">
        <v>6986.5413977834542</v>
      </c>
    </row>
    <row r="560" spans="1:20" x14ac:dyDescent="0.2">
      <c r="A560" s="25">
        <v>559</v>
      </c>
      <c r="B560" s="19">
        <v>41489</v>
      </c>
      <c r="C560" s="2">
        <v>36.006643231296586</v>
      </c>
      <c r="D560" s="5">
        <f t="shared" si="37"/>
        <v>136465.17784661404</v>
      </c>
      <c r="E560" s="21">
        <v>32.181199999999997</v>
      </c>
      <c r="F560" s="5">
        <f t="shared" si="35"/>
        <v>121966.74799999998</v>
      </c>
      <c r="G560" s="4">
        <f t="shared" si="36"/>
        <v>14498.429846614061</v>
      </c>
      <c r="K560">
        <v>154.64869743396099</v>
      </c>
      <c r="L560">
        <v>5106.2052758598775</v>
      </c>
      <c r="M560">
        <v>1339.1136321024103</v>
      </c>
      <c r="N560">
        <v>421.32893080398429</v>
      </c>
      <c r="O560">
        <v>7021.2965362002333</v>
      </c>
    </row>
    <row r="561" spans="1:15" x14ac:dyDescent="0.2">
      <c r="A561" s="25">
        <v>560</v>
      </c>
      <c r="B561" s="19">
        <v>41490</v>
      </c>
      <c r="C561" s="2">
        <v>35.156986955637031</v>
      </c>
      <c r="D561" s="5">
        <f t="shared" si="37"/>
        <v>133244.98056186433</v>
      </c>
      <c r="E561" s="21">
        <v>31.460899999999999</v>
      </c>
      <c r="F561" s="5">
        <f t="shared" si="35"/>
        <v>119236.811</v>
      </c>
      <c r="G561" s="4">
        <f t="shared" si="36"/>
        <v>14008.169561864328</v>
      </c>
      <c r="K561">
        <v>144.10984007661597</v>
      </c>
      <c r="L561">
        <v>4933.1096393556991</v>
      </c>
      <c r="M561">
        <v>1253.9362058651134</v>
      </c>
      <c r="N561">
        <v>407.33797740325025</v>
      </c>
      <c r="O561">
        <v>6738.4936627006782</v>
      </c>
    </row>
    <row r="562" spans="1:15" x14ac:dyDescent="0.2">
      <c r="A562" s="25">
        <v>561</v>
      </c>
      <c r="B562" s="19">
        <v>41491</v>
      </c>
      <c r="C562" s="2">
        <v>36.503957618895626</v>
      </c>
      <c r="D562" s="5">
        <f t="shared" si="37"/>
        <v>138349.99937561442</v>
      </c>
      <c r="E562" s="21">
        <v>35.047199999999997</v>
      </c>
      <c r="F562" s="5">
        <f t="shared" si="35"/>
        <v>132828.88800000001</v>
      </c>
      <c r="G562" s="4">
        <f t="shared" si="36"/>
        <v>5521.1113756144186</v>
      </c>
      <c r="K562">
        <v>128.27069959653591</v>
      </c>
      <c r="L562">
        <v>4651.5753399900996</v>
      </c>
      <c r="M562">
        <v>1121.9060211590797</v>
      </c>
      <c r="N562">
        <v>378.21990415317987</v>
      </c>
      <c r="O562">
        <v>6279.9719648988939</v>
      </c>
    </row>
    <row r="563" spans="1:15" x14ac:dyDescent="0.2">
      <c r="A563" s="25">
        <v>562</v>
      </c>
      <c r="B563" s="19">
        <v>41492</v>
      </c>
      <c r="C563" s="2">
        <v>35.888130271052738</v>
      </c>
      <c r="D563" s="5">
        <f t="shared" si="37"/>
        <v>136016.01372728989</v>
      </c>
      <c r="E563" s="21">
        <v>31.8142</v>
      </c>
      <c r="F563" s="5">
        <f t="shared" si="35"/>
        <v>120575.818</v>
      </c>
      <c r="G563" s="4">
        <f t="shared" si="36"/>
        <v>15440.195727289887</v>
      </c>
      <c r="O563"/>
    </row>
    <row r="564" spans="1:15" x14ac:dyDescent="0.2">
      <c r="A564" s="25">
        <v>563</v>
      </c>
      <c r="B564" s="19">
        <v>41493</v>
      </c>
      <c r="C564" s="2">
        <v>37.615812062163371</v>
      </c>
      <c r="D564" s="5">
        <f t="shared" si="37"/>
        <v>142563.92771559916</v>
      </c>
      <c r="E564" s="21">
        <v>34.176900000000003</v>
      </c>
      <c r="F564" s="5">
        <f t="shared" si="35"/>
        <v>129530.451</v>
      </c>
      <c r="G564" s="4">
        <f t="shared" si="36"/>
        <v>13033.476715599158</v>
      </c>
      <c r="K564">
        <v>128.17391224102886</v>
      </c>
      <c r="L564">
        <v>4668.2078290553609</v>
      </c>
      <c r="M564">
        <v>1133.3020686100674</v>
      </c>
      <c r="N564">
        <v>383.97702254828272</v>
      </c>
      <c r="O564">
        <v>6313.6608324547396</v>
      </c>
    </row>
    <row r="565" spans="1:15" x14ac:dyDescent="0.2">
      <c r="A565" s="25">
        <v>564</v>
      </c>
      <c r="B565" s="19">
        <v>41494</v>
      </c>
      <c r="C565" s="2">
        <v>37.968112748259479</v>
      </c>
      <c r="D565" s="5">
        <f t="shared" si="37"/>
        <v>143899.14731590342</v>
      </c>
      <c r="E565" s="21">
        <v>37.139299999999999</v>
      </c>
      <c r="F565" s="5">
        <f t="shared" si="35"/>
        <v>140757.94699999999</v>
      </c>
      <c r="G565" s="4">
        <f t="shared" si="36"/>
        <v>3141.2003159034357</v>
      </c>
      <c r="K565">
        <v>133.44483144046356</v>
      </c>
      <c r="L565">
        <v>4783.9906247156041</v>
      </c>
      <c r="M565">
        <v>1186.3700894973135</v>
      </c>
      <c r="N565">
        <v>401.16769557565829</v>
      </c>
      <c r="O565">
        <v>6504.9732412290396</v>
      </c>
    </row>
    <row r="566" spans="1:15" x14ac:dyDescent="0.2">
      <c r="A566" s="25">
        <v>565</v>
      </c>
      <c r="B566" s="19">
        <v>41495</v>
      </c>
      <c r="C566" s="2">
        <v>37.853397911007882</v>
      </c>
      <c r="D566" s="5">
        <f t="shared" si="37"/>
        <v>143464.37808271986</v>
      </c>
      <c r="E566" s="21">
        <v>36.822299999999998</v>
      </c>
      <c r="F566" s="5">
        <f t="shared" si="35"/>
        <v>139556.51699999999</v>
      </c>
      <c r="G566" s="4">
        <f t="shared" si="36"/>
        <v>3907.8610827198718</v>
      </c>
      <c r="K566">
        <v>136.7494246182622</v>
      </c>
      <c r="L566">
        <v>4864.9640163903641</v>
      </c>
      <c r="M566">
        <v>1222.5455990018843</v>
      </c>
      <c r="N566">
        <v>414.72529531955058</v>
      </c>
      <c r="O566">
        <v>6638.9843353300612</v>
      </c>
    </row>
    <row r="567" spans="1:15" x14ac:dyDescent="0.2">
      <c r="A567" s="25">
        <v>566</v>
      </c>
      <c r="B567" s="19">
        <v>41496</v>
      </c>
      <c r="C567" s="2">
        <v>34.985270487478381</v>
      </c>
      <c r="D567" s="5">
        <f t="shared" si="37"/>
        <v>132594.17514754308</v>
      </c>
      <c r="E567" s="21">
        <v>29.009499999999999</v>
      </c>
      <c r="F567" s="5">
        <f t="shared" ref="F567:F618" si="40">(E567*1000000)*0.00379</f>
        <v>109946.005</v>
      </c>
      <c r="G567" s="4">
        <f t="shared" ref="G567:G618" si="41">D567-F567</f>
        <v>22648.170147543075</v>
      </c>
      <c r="K567">
        <v>132.0929671620203</v>
      </c>
      <c r="L567">
        <v>4791.3075116484315</v>
      </c>
      <c r="M567">
        <v>1187.4591099037743</v>
      </c>
      <c r="N567">
        <v>409.96740618307541</v>
      </c>
      <c r="O567">
        <v>6520.826994897302</v>
      </c>
    </row>
    <row r="568" spans="1:15" x14ac:dyDescent="0.2">
      <c r="A568" s="25">
        <v>567</v>
      </c>
      <c r="B568" s="19">
        <v>41497</v>
      </c>
      <c r="C568" s="2">
        <v>35.226633973717348</v>
      </c>
      <c r="D568" s="5">
        <f t="shared" si="37"/>
        <v>133508.94276038875</v>
      </c>
      <c r="E568" s="21">
        <v>32.567900000000002</v>
      </c>
      <c r="F568" s="5">
        <f t="shared" si="40"/>
        <v>123432.341</v>
      </c>
      <c r="G568" s="4">
        <f t="shared" si="41"/>
        <v>10076.601760388745</v>
      </c>
      <c r="K568">
        <v>127.46511254945116</v>
      </c>
      <c r="L568">
        <v>4715.7937483211153</v>
      </c>
      <c r="M568">
        <v>1152.7627111403035</v>
      </c>
      <c r="N568">
        <v>404.03963725016513</v>
      </c>
      <c r="O568">
        <v>6400.0612092610354</v>
      </c>
    </row>
    <row r="569" spans="1:15" x14ac:dyDescent="0.2">
      <c r="A569" s="25">
        <v>568</v>
      </c>
      <c r="B569" s="19">
        <v>41498</v>
      </c>
      <c r="C569" s="2">
        <v>37.114292581884932</v>
      </c>
      <c r="D569" s="5">
        <f t="shared" si="37"/>
        <v>140663.16888534391</v>
      </c>
      <c r="E569" s="21">
        <v>35.1556</v>
      </c>
      <c r="F569" s="5">
        <f t="shared" si="40"/>
        <v>133239.72399999999</v>
      </c>
      <c r="G569" s="4">
        <f t="shared" si="41"/>
        <v>7423.4448853439244</v>
      </c>
      <c r="O569"/>
    </row>
    <row r="570" spans="1:15" x14ac:dyDescent="0.2">
      <c r="A570" s="25">
        <v>569</v>
      </c>
      <c r="B570" s="19">
        <v>41499</v>
      </c>
      <c r="C570" s="2">
        <v>36.054336290387091</v>
      </c>
      <c r="D570" s="5">
        <f t="shared" si="37"/>
        <v>136645.93454056708</v>
      </c>
      <c r="E570" s="21">
        <v>31.488900000000001</v>
      </c>
      <c r="F570" s="5">
        <f t="shared" si="40"/>
        <v>119342.931</v>
      </c>
      <c r="G570" s="4">
        <f t="shared" si="41"/>
        <v>17303.003540567079</v>
      </c>
      <c r="O570"/>
    </row>
    <row r="571" spans="1:15" x14ac:dyDescent="0.2">
      <c r="A571" s="25">
        <v>570</v>
      </c>
      <c r="B571" s="19">
        <v>41500</v>
      </c>
      <c r="C571" s="2">
        <v>39.033514296924523</v>
      </c>
      <c r="D571" s="5">
        <f t="shared" si="37"/>
        <v>147937.01918534393</v>
      </c>
      <c r="E571" s="21">
        <v>32.994900000000001</v>
      </c>
      <c r="F571" s="5">
        <f t="shared" si="40"/>
        <v>125050.671</v>
      </c>
      <c r="G571" s="4">
        <f t="shared" si="41"/>
        <v>22886.34818534393</v>
      </c>
      <c r="K571">
        <v>130.16610897792958</v>
      </c>
      <c r="L571">
        <v>4826.9351105390133</v>
      </c>
      <c r="M571">
        <v>1198.9168858332596</v>
      </c>
      <c r="N571">
        <v>429.95752233067691</v>
      </c>
      <c r="O571">
        <v>6585.9756276808794</v>
      </c>
    </row>
    <row r="572" spans="1:15" x14ac:dyDescent="0.2">
      <c r="A572" s="25">
        <v>571</v>
      </c>
      <c r="B572" s="19">
        <v>41501</v>
      </c>
      <c r="C572" s="2">
        <v>42.898667308652563</v>
      </c>
      <c r="D572" s="5">
        <f t="shared" si="37"/>
        <v>162585.94909979322</v>
      </c>
      <c r="E572" s="21">
        <v>38.3598</v>
      </c>
      <c r="F572" s="5">
        <f t="shared" si="40"/>
        <v>145383.64199999999</v>
      </c>
      <c r="G572" s="4">
        <f t="shared" si="41"/>
        <v>17202.307099793223</v>
      </c>
      <c r="K572">
        <v>136.20434606074153</v>
      </c>
      <c r="L572">
        <v>4972.1691916166392</v>
      </c>
      <c r="M572">
        <v>1262.3313616479122</v>
      </c>
      <c r="N572">
        <v>452.39868688939873</v>
      </c>
      <c r="O572">
        <v>6823.1035862146928</v>
      </c>
    </row>
    <row r="573" spans="1:15" x14ac:dyDescent="0.2">
      <c r="A573" s="25">
        <v>572</v>
      </c>
      <c r="B573" s="19">
        <v>41502</v>
      </c>
      <c r="C573" s="2">
        <v>38.144076679756459</v>
      </c>
      <c r="D573" s="5">
        <f t="shared" si="37"/>
        <v>144566.050616277</v>
      </c>
      <c r="E573" s="21">
        <v>39.755899999999997</v>
      </c>
      <c r="F573" s="5">
        <f t="shared" si="40"/>
        <v>150674.861</v>
      </c>
      <c r="G573" s="4">
        <f t="shared" si="41"/>
        <v>-6108.810383723001</v>
      </c>
      <c r="O573"/>
    </row>
    <row r="574" spans="1:15" x14ac:dyDescent="0.2">
      <c r="A574" s="25">
        <v>573</v>
      </c>
      <c r="B574" s="19">
        <v>41503</v>
      </c>
      <c r="C574" s="2">
        <v>38.547024745774017</v>
      </c>
      <c r="D574" s="5">
        <f t="shared" si="37"/>
        <v>146093.22378648352</v>
      </c>
      <c r="E574" s="21">
        <v>30.7517</v>
      </c>
      <c r="F574" s="5">
        <f t="shared" si="40"/>
        <v>116548.943</v>
      </c>
      <c r="G574" s="4">
        <f t="shared" si="41"/>
        <v>29544.280786483519</v>
      </c>
      <c r="K574">
        <v>132.02955049194617</v>
      </c>
      <c r="L574">
        <v>4930.5075498648084</v>
      </c>
      <c r="M574">
        <v>1240.0378454697168</v>
      </c>
      <c r="N574">
        <v>455.70448666140311</v>
      </c>
      <c r="O574">
        <v>6758.2794324878741</v>
      </c>
    </row>
    <row r="575" spans="1:15" x14ac:dyDescent="0.2">
      <c r="A575" s="25">
        <v>574</v>
      </c>
      <c r="B575" s="19">
        <v>41504</v>
      </c>
      <c r="C575" s="2">
        <v>37.268653808848129</v>
      </c>
      <c r="D575" s="5">
        <f t="shared" si="37"/>
        <v>141248.19793553441</v>
      </c>
      <c r="E575" s="21">
        <v>32.414499999999997</v>
      </c>
      <c r="F575" s="5">
        <f t="shared" si="40"/>
        <v>122850.95499999999</v>
      </c>
      <c r="G575" s="4">
        <f t="shared" si="41"/>
        <v>18397.242935534421</v>
      </c>
      <c r="K575">
        <v>120.81360155630576</v>
      </c>
      <c r="L575">
        <v>4714.2447780495313</v>
      </c>
      <c r="M575">
        <v>1142.528338636243</v>
      </c>
      <c r="N575">
        <v>432.36553750720304</v>
      </c>
      <c r="O575">
        <v>6409.9522557492837</v>
      </c>
    </row>
    <row r="576" spans="1:15" x14ac:dyDescent="0.2">
      <c r="A576" s="25">
        <v>575</v>
      </c>
      <c r="B576" s="19">
        <v>41505</v>
      </c>
      <c r="C576" s="2">
        <v>38.377893736117407</v>
      </c>
      <c r="D576" s="5">
        <f t="shared" si="37"/>
        <v>145452.21725988499</v>
      </c>
      <c r="E576" s="21">
        <v>38.029800000000002</v>
      </c>
      <c r="F576" s="5">
        <f t="shared" si="40"/>
        <v>144132.94200000001</v>
      </c>
      <c r="G576" s="4">
        <f t="shared" si="41"/>
        <v>1319.2752598849765</v>
      </c>
      <c r="K576">
        <v>123.02852254485904</v>
      </c>
      <c r="L576">
        <v>4783.4083259982417</v>
      </c>
      <c r="M576">
        <v>1171.6100941964685</v>
      </c>
      <c r="N576">
        <v>445.27218303134737</v>
      </c>
      <c r="O576">
        <v>6523.3191257709168</v>
      </c>
    </row>
    <row r="577" spans="1:20" x14ac:dyDescent="0.2">
      <c r="A577" s="25">
        <v>576</v>
      </c>
      <c r="B577" s="19">
        <v>41506</v>
      </c>
      <c r="C577" s="2">
        <v>37.578907478466199</v>
      </c>
      <c r="D577" s="5">
        <f t="shared" si="37"/>
        <v>142424.05934338688</v>
      </c>
      <c r="E577" s="21">
        <v>33.274799999999999</v>
      </c>
      <c r="F577" s="5">
        <f t="shared" si="40"/>
        <v>126111.492</v>
      </c>
      <c r="G577" s="4">
        <f t="shared" si="41"/>
        <v>16312.56734338688</v>
      </c>
      <c r="K577">
        <v>123.54122512794017</v>
      </c>
      <c r="L577">
        <v>4814.3935017314889</v>
      </c>
      <c r="M577">
        <v>1185.0896730440863</v>
      </c>
      <c r="N577">
        <v>452.12414172005771</v>
      </c>
      <c r="O577">
        <v>6575.1485416235737</v>
      </c>
    </row>
    <row r="578" spans="1:20" x14ac:dyDescent="0.2">
      <c r="A578" s="25">
        <v>577</v>
      </c>
      <c r="B578" s="19">
        <v>41507</v>
      </c>
      <c r="C578" s="2">
        <v>37.697633649765372</v>
      </c>
      <c r="D578" s="5">
        <f t="shared" si="37"/>
        <v>142874.03153261077</v>
      </c>
      <c r="E578" s="21">
        <v>32.8003</v>
      </c>
      <c r="F578" s="5">
        <f t="shared" si="40"/>
        <v>124313.137</v>
      </c>
      <c r="G578" s="4">
        <f t="shared" si="41"/>
        <v>18560.894532610764</v>
      </c>
      <c r="K578">
        <v>97.337039971068421</v>
      </c>
      <c r="L578">
        <v>4267.4748029023385</v>
      </c>
      <c r="M578">
        <v>940.17169256352008</v>
      </c>
      <c r="N578">
        <v>388.92338834411044</v>
      </c>
      <c r="O578">
        <v>5693.9069237810372</v>
      </c>
    </row>
    <row r="579" spans="1:20" x14ac:dyDescent="0.2">
      <c r="A579" s="25">
        <v>578</v>
      </c>
      <c r="B579" s="19">
        <v>41508</v>
      </c>
      <c r="C579" s="2">
        <v>38.097624044686697</v>
      </c>
      <c r="D579" s="5">
        <f t="shared" ref="D579:D642" si="42">(C579*1000000)*0.00379</f>
        <v>144389.99512936259</v>
      </c>
      <c r="E579" s="21">
        <v>34.156500000000001</v>
      </c>
      <c r="F579" s="5">
        <f t="shared" si="40"/>
        <v>129453.13499999999</v>
      </c>
      <c r="G579" s="4">
        <f t="shared" si="41"/>
        <v>14936.860129362598</v>
      </c>
      <c r="K579">
        <v>100.70329014051963</v>
      </c>
      <c r="L579">
        <v>4356.3964236298352</v>
      </c>
      <c r="M579">
        <v>980.32255481235052</v>
      </c>
      <c r="N579">
        <v>402.35973282405973</v>
      </c>
      <c r="O579">
        <v>5839.7820014067656</v>
      </c>
    </row>
    <row r="580" spans="1:20" x14ac:dyDescent="0.2">
      <c r="A580" s="25">
        <v>579</v>
      </c>
      <c r="B580" s="19">
        <v>41509</v>
      </c>
      <c r="C580" s="2">
        <v>38.670447819449016</v>
      </c>
      <c r="D580" s="5">
        <f t="shared" si="42"/>
        <v>146560.99723571175</v>
      </c>
      <c r="E580" s="21">
        <v>36.285699999999999</v>
      </c>
      <c r="F580" s="5">
        <f t="shared" si="40"/>
        <v>137522.80299999999</v>
      </c>
      <c r="G580" s="4">
        <f t="shared" si="41"/>
        <v>9038.1942357117659</v>
      </c>
      <c r="K580">
        <v>95.675523088467344</v>
      </c>
      <c r="L580">
        <v>4261.8681105408623</v>
      </c>
      <c r="M580">
        <v>938.81800890802845</v>
      </c>
      <c r="N580">
        <v>393.36356822978269</v>
      </c>
      <c r="O580">
        <v>5689.7252107671411</v>
      </c>
    </row>
    <row r="581" spans="1:20" x14ac:dyDescent="0.2">
      <c r="A581" s="25">
        <v>580</v>
      </c>
      <c r="B581" s="19">
        <v>41510</v>
      </c>
      <c r="C581" s="2">
        <v>38.838467480726713</v>
      </c>
      <c r="D581" s="5">
        <f t="shared" si="42"/>
        <v>147197.79175195424</v>
      </c>
      <c r="E581" s="21">
        <v>32.042000000000002</v>
      </c>
      <c r="F581" s="5">
        <f t="shared" si="40"/>
        <v>121439.18</v>
      </c>
      <c r="G581" s="4">
        <f t="shared" si="41"/>
        <v>25758.611751954246</v>
      </c>
      <c r="O581"/>
    </row>
    <row r="582" spans="1:20" x14ac:dyDescent="0.2">
      <c r="A582" s="25">
        <v>581</v>
      </c>
      <c r="B582" s="19">
        <v>41511</v>
      </c>
      <c r="C582" s="2">
        <v>43.465178993700633</v>
      </c>
      <c r="D582" s="5">
        <f t="shared" si="42"/>
        <v>164733.0283861254</v>
      </c>
      <c r="E582" s="21">
        <v>38.628399999999999</v>
      </c>
      <c r="F582" s="5">
        <f t="shared" si="40"/>
        <v>146401.636</v>
      </c>
      <c r="G582" s="4">
        <f t="shared" si="41"/>
        <v>18331.392386125401</v>
      </c>
      <c r="K582">
        <v>71.387606371618006</v>
      </c>
      <c r="L582">
        <v>3736.0248813166249</v>
      </c>
      <c r="M582">
        <v>711.52773285667865</v>
      </c>
      <c r="N582">
        <v>330.80988134193666</v>
      </c>
      <c r="O582">
        <v>4849.7501018868579</v>
      </c>
    </row>
    <row r="583" spans="1:20" x14ac:dyDescent="0.2">
      <c r="A583" s="25">
        <v>582</v>
      </c>
      <c r="B583" s="19">
        <v>41512</v>
      </c>
      <c r="C583" s="2">
        <v>45.621741554399918</v>
      </c>
      <c r="D583" s="5">
        <f t="shared" si="42"/>
        <v>172906.40049117568</v>
      </c>
      <c r="E583" s="21">
        <v>44.664999999999999</v>
      </c>
      <c r="F583" s="5">
        <f t="shared" si="40"/>
        <v>169280.35</v>
      </c>
      <c r="G583" s="4">
        <f t="shared" si="41"/>
        <v>3626.0504911756725</v>
      </c>
      <c r="K583">
        <v>86.563417686812429</v>
      </c>
      <c r="L583">
        <v>4103.0727837242221</v>
      </c>
      <c r="M583">
        <v>870.57682498337192</v>
      </c>
      <c r="N583">
        <v>381.36589704869931</v>
      </c>
      <c r="O583">
        <v>5441.5789234431059</v>
      </c>
    </row>
    <row r="584" spans="1:20" x14ac:dyDescent="0.2">
      <c r="A584" s="25">
        <v>583</v>
      </c>
      <c r="B584" s="19">
        <v>41513</v>
      </c>
      <c r="C584" s="2">
        <v>45.568851442227313</v>
      </c>
      <c r="D584" s="5">
        <f t="shared" si="42"/>
        <v>172705.94696604152</v>
      </c>
      <c r="E584" s="21">
        <v>44.288800000000002</v>
      </c>
      <c r="F584" s="5">
        <f t="shared" si="40"/>
        <v>167854.552</v>
      </c>
      <c r="G584" s="4">
        <f t="shared" si="41"/>
        <v>4851.3949660415237</v>
      </c>
      <c r="O584"/>
    </row>
    <row r="585" spans="1:20" x14ac:dyDescent="0.2">
      <c r="A585" s="25">
        <v>584</v>
      </c>
      <c r="B585" s="19">
        <v>41514</v>
      </c>
      <c r="C585" s="2">
        <v>43.226122564602335</v>
      </c>
      <c r="D585" s="5">
        <f t="shared" si="42"/>
        <v>163827.00451984286</v>
      </c>
      <c r="E585" s="21">
        <v>38.858699999999999</v>
      </c>
      <c r="F585" s="5">
        <f t="shared" si="40"/>
        <v>147274.473</v>
      </c>
      <c r="G585" s="4">
        <f t="shared" si="41"/>
        <v>16552.531519842858</v>
      </c>
      <c r="K585">
        <v>99.218790575698577</v>
      </c>
      <c r="L585">
        <v>4447.2538452303397</v>
      </c>
      <c r="M585">
        <v>1015.4313073195257</v>
      </c>
      <c r="N585">
        <v>434.92084166172077</v>
      </c>
      <c r="O585">
        <v>5996.8247847872844</v>
      </c>
    </row>
    <row r="586" spans="1:20" x14ac:dyDescent="0.2">
      <c r="A586" s="25">
        <v>585</v>
      </c>
      <c r="B586" s="19">
        <v>41515</v>
      </c>
      <c r="C586" s="2">
        <v>42.008128359109506</v>
      </c>
      <c r="D586" s="5">
        <f t="shared" si="42"/>
        <v>159210.80648102504</v>
      </c>
      <c r="E586" s="21">
        <v>38.603999999999999</v>
      </c>
      <c r="F586" s="5">
        <f t="shared" si="40"/>
        <v>146309.16</v>
      </c>
      <c r="G586" s="4">
        <f t="shared" si="41"/>
        <v>12901.646481025033</v>
      </c>
      <c r="K586">
        <v>78.639232792276331</v>
      </c>
      <c r="L586">
        <v>3967.2568351199247</v>
      </c>
      <c r="M586">
        <v>812.19321875551293</v>
      </c>
      <c r="N586">
        <v>372.88609805127868</v>
      </c>
      <c r="O586">
        <v>5230.9753847189932</v>
      </c>
    </row>
    <row r="587" spans="1:20" x14ac:dyDescent="0.2">
      <c r="A587" s="25">
        <v>586</v>
      </c>
      <c r="B587" s="19">
        <v>41516</v>
      </c>
      <c r="C587" s="2">
        <v>42.800064067613256</v>
      </c>
      <c r="D587" s="5">
        <f t="shared" si="42"/>
        <v>162212.24281625426</v>
      </c>
      <c r="E587" s="21">
        <v>38.568100000000001</v>
      </c>
      <c r="F587" s="5">
        <f t="shared" si="40"/>
        <v>146173.09899999999</v>
      </c>
      <c r="G587" s="4">
        <f t="shared" si="41"/>
        <v>16039.143816254276</v>
      </c>
      <c r="K587">
        <v>80.787131181592414</v>
      </c>
      <c r="L587">
        <v>4041.7726024657841</v>
      </c>
      <c r="M587">
        <v>842.34418573502023</v>
      </c>
      <c r="N587">
        <v>387.18382988231241</v>
      </c>
      <c r="O587">
        <v>5352.0877492647087</v>
      </c>
    </row>
    <row r="588" spans="1:20" x14ac:dyDescent="0.2">
      <c r="A588" s="25">
        <v>587</v>
      </c>
      <c r="B588" s="19">
        <v>41517</v>
      </c>
      <c r="C588" s="2">
        <v>41.805217302322511</v>
      </c>
      <c r="D588" s="5">
        <f t="shared" si="42"/>
        <v>158441.77357580233</v>
      </c>
      <c r="E588" s="21">
        <v>36.773400000000002</v>
      </c>
      <c r="F588" s="5">
        <f t="shared" si="40"/>
        <v>139371.18599999999</v>
      </c>
      <c r="G588" s="4">
        <f t="shared" si="41"/>
        <v>19070.587575802347</v>
      </c>
      <c r="H588" s="4">
        <f>SUM(G558:G588)</f>
        <v>400517.97894975112</v>
      </c>
      <c r="O588"/>
      <c r="P588" s="14">
        <f>SUM(K558:K588)</f>
        <v>2877.0941701118477</v>
      </c>
      <c r="Q588" s="14">
        <f t="shared" ref="Q588:T588" si="43">SUM(L558:L588)</f>
        <v>110875.18996281087</v>
      </c>
      <c r="R588" s="14">
        <f t="shared" si="43"/>
        <v>26547.926624022253</v>
      </c>
      <c r="S588" s="14">
        <f t="shared" si="43"/>
        <v>9797.3238011792782</v>
      </c>
      <c r="T588" s="14">
        <f t="shared" si="43"/>
        <v>150097.53455812426</v>
      </c>
    </row>
    <row r="589" spans="1:20" x14ac:dyDescent="0.2">
      <c r="A589" s="25">
        <v>588</v>
      </c>
      <c r="B589" s="19">
        <v>41518</v>
      </c>
      <c r="C589" s="2">
        <v>37.889862421193321</v>
      </c>
      <c r="D589" s="5">
        <f t="shared" si="42"/>
        <v>143602.5785763227</v>
      </c>
      <c r="E589" s="21">
        <v>36.795400000000001</v>
      </c>
      <c r="F589" s="5">
        <f t="shared" si="40"/>
        <v>139454.56599999999</v>
      </c>
      <c r="G589" s="4">
        <f t="shared" si="41"/>
        <v>4148.0125763227115</v>
      </c>
      <c r="K589">
        <v>80.993995862638258</v>
      </c>
      <c r="L589">
        <v>4530.8056940392253</v>
      </c>
      <c r="M589">
        <v>1073.432231697411</v>
      </c>
      <c r="N589">
        <v>480.1128906623232</v>
      </c>
      <c r="O589">
        <v>6165.3448122615982</v>
      </c>
    </row>
    <row r="590" spans="1:20" x14ac:dyDescent="0.2">
      <c r="A590" s="25">
        <v>589</v>
      </c>
      <c r="B590" s="19">
        <v>41519</v>
      </c>
      <c r="C590" s="2">
        <v>38.679245844270362</v>
      </c>
      <c r="D590" s="5">
        <f t="shared" si="42"/>
        <v>146594.34174978468</v>
      </c>
      <c r="E590" s="21">
        <v>32.518300000000004</v>
      </c>
      <c r="F590" s="5">
        <f t="shared" si="40"/>
        <v>123244.35700000002</v>
      </c>
      <c r="G590" s="4">
        <f t="shared" si="41"/>
        <v>23349.984749784664</v>
      </c>
      <c r="O590"/>
    </row>
    <row r="591" spans="1:20" x14ac:dyDescent="0.2">
      <c r="A591" s="25">
        <v>590</v>
      </c>
      <c r="B591" s="19">
        <v>41520</v>
      </c>
      <c r="C591" s="2">
        <v>40.450312476842804</v>
      </c>
      <c r="D591" s="5">
        <f t="shared" si="42"/>
        <v>153306.68428723424</v>
      </c>
      <c r="E591" s="21">
        <v>40.089799999999997</v>
      </c>
      <c r="F591" s="5">
        <f t="shared" si="40"/>
        <v>151940.342</v>
      </c>
      <c r="G591" s="4">
        <f t="shared" si="41"/>
        <v>1366.3422872342344</v>
      </c>
      <c r="O591"/>
    </row>
    <row r="592" spans="1:20" x14ac:dyDescent="0.2">
      <c r="A592" s="25">
        <v>591</v>
      </c>
      <c r="B592" s="19">
        <v>41521</v>
      </c>
      <c r="C592" s="2">
        <v>39.146070566424171</v>
      </c>
      <c r="D592" s="5">
        <f t="shared" si="42"/>
        <v>148363.6074467476</v>
      </c>
      <c r="E592" s="21">
        <v>37.576300000000003</v>
      </c>
      <c r="F592" s="5">
        <f t="shared" si="40"/>
        <v>142414.177</v>
      </c>
      <c r="G592" s="4">
        <f t="shared" si="41"/>
        <v>5949.4304467476031</v>
      </c>
      <c r="K592">
        <v>74.681952271182581</v>
      </c>
      <c r="L592">
        <v>4651.4391615748482</v>
      </c>
      <c r="M592">
        <v>1122.8135282700971</v>
      </c>
      <c r="N592">
        <v>518.38883286742669</v>
      </c>
      <c r="O592">
        <v>6367.3234749835547</v>
      </c>
    </row>
    <row r="593" spans="1:15" x14ac:dyDescent="0.2">
      <c r="A593" s="25">
        <v>592</v>
      </c>
      <c r="B593" s="19">
        <v>41522</v>
      </c>
      <c r="C593" s="2">
        <v>42.746253954201833</v>
      </c>
      <c r="D593" s="5">
        <f t="shared" si="42"/>
        <v>162008.30248642495</v>
      </c>
      <c r="E593" s="21">
        <v>36.261200000000002</v>
      </c>
      <c r="F593" s="5">
        <f t="shared" si="40"/>
        <v>137429.948</v>
      </c>
      <c r="G593" s="4">
        <f t="shared" si="41"/>
        <v>24578.354486424942</v>
      </c>
      <c r="O593"/>
    </row>
    <row r="594" spans="1:15" x14ac:dyDescent="0.2">
      <c r="A594" s="25">
        <v>593</v>
      </c>
      <c r="B594" s="19">
        <v>41523</v>
      </c>
      <c r="C594" s="2">
        <v>39.489588144169112</v>
      </c>
      <c r="D594" s="5">
        <f t="shared" si="42"/>
        <v>149665.53906640093</v>
      </c>
      <c r="E594" s="21">
        <v>37.185499999999998</v>
      </c>
      <c r="F594" s="5">
        <f t="shared" si="40"/>
        <v>140933.04500000001</v>
      </c>
      <c r="G594" s="4">
        <f t="shared" si="41"/>
        <v>8732.4940664009191</v>
      </c>
      <c r="O594"/>
    </row>
    <row r="595" spans="1:15" x14ac:dyDescent="0.2">
      <c r="A595" s="25">
        <v>594</v>
      </c>
      <c r="B595" s="19">
        <v>41524</v>
      </c>
      <c r="C595" s="2">
        <v>37.087589069076614</v>
      </c>
      <c r="D595" s="5">
        <f t="shared" si="42"/>
        <v>140561.96257180037</v>
      </c>
      <c r="E595" s="21">
        <v>31.970500000000001</v>
      </c>
      <c r="F595" s="5">
        <f t="shared" si="40"/>
        <v>121168.19499999999</v>
      </c>
      <c r="G595" s="4">
        <f t="shared" si="41"/>
        <v>19393.767571800374</v>
      </c>
      <c r="K595">
        <v>51.18076699164186</v>
      </c>
      <c r="L595">
        <v>3942.5804532521834</v>
      </c>
      <c r="M595">
        <v>810.48046056870839</v>
      </c>
      <c r="N595">
        <v>422.14266871228972</v>
      </c>
      <c r="O595">
        <v>5226.3843495248229</v>
      </c>
    </row>
    <row r="596" spans="1:15" x14ac:dyDescent="0.2">
      <c r="A596" s="25">
        <v>595</v>
      </c>
      <c r="B596" s="19">
        <v>41525</v>
      </c>
      <c r="C596" s="2">
        <v>39.087362752415842</v>
      </c>
      <c r="D596" s="5">
        <f t="shared" si="42"/>
        <v>148141.10483165603</v>
      </c>
      <c r="E596" s="21">
        <v>35.029200000000003</v>
      </c>
      <c r="F596" s="5">
        <f t="shared" si="40"/>
        <v>132760.66800000001</v>
      </c>
      <c r="G596" s="4">
        <f t="shared" si="41"/>
        <v>15380.436831656029</v>
      </c>
      <c r="K596">
        <v>45.98014020336295</v>
      </c>
      <c r="L596">
        <v>3778.6257671839044</v>
      </c>
      <c r="M596">
        <v>742.10740946052294</v>
      </c>
      <c r="N596">
        <v>397.59147990269258</v>
      </c>
      <c r="O596">
        <v>4964.3047967504826</v>
      </c>
    </row>
    <row r="597" spans="1:15" x14ac:dyDescent="0.2">
      <c r="A597" s="25">
        <v>596</v>
      </c>
      <c r="B597" s="19">
        <v>41526</v>
      </c>
      <c r="C597" s="2">
        <v>48.635958531622649</v>
      </c>
      <c r="D597" s="5">
        <f t="shared" si="42"/>
        <v>184330.28283484984</v>
      </c>
      <c r="E597" s="21">
        <v>42.779200000000003</v>
      </c>
      <c r="F597" s="5">
        <f t="shared" si="40"/>
        <v>162133.16800000001</v>
      </c>
      <c r="G597" s="4">
        <f t="shared" si="41"/>
        <v>22197.114834849839</v>
      </c>
      <c r="K597">
        <v>34.873469270817736</v>
      </c>
      <c r="L597">
        <v>3385.8158646167576</v>
      </c>
      <c r="M597">
        <v>573.45673204460968</v>
      </c>
      <c r="N597">
        <v>339.41537292026607</v>
      </c>
      <c r="O597">
        <v>4333.5614388524509</v>
      </c>
    </row>
    <row r="598" spans="1:15" x14ac:dyDescent="0.2">
      <c r="A598" s="25">
        <v>597</v>
      </c>
      <c r="B598" s="19">
        <v>41527</v>
      </c>
      <c r="C598" s="2">
        <v>47.057409790305847</v>
      </c>
      <c r="D598" s="5">
        <f t="shared" si="42"/>
        <v>178347.58310525914</v>
      </c>
      <c r="E598" s="21">
        <v>47.116199999999999</v>
      </c>
      <c r="F598" s="5">
        <f t="shared" si="40"/>
        <v>178570.39799999999</v>
      </c>
      <c r="G598" s="4">
        <f t="shared" si="41"/>
        <v>-222.8148947408481</v>
      </c>
      <c r="K598">
        <v>37.881575570700463</v>
      </c>
      <c r="L598">
        <v>3526.9261208661824</v>
      </c>
      <c r="M598">
        <v>636.71462873177632</v>
      </c>
      <c r="N598">
        <v>362.78547842388929</v>
      </c>
      <c r="O598">
        <v>4564.3078035925482</v>
      </c>
    </row>
    <row r="599" spans="1:15" x14ac:dyDescent="0.2">
      <c r="A599" s="25">
        <v>598</v>
      </c>
      <c r="B599" s="19">
        <v>41528</v>
      </c>
      <c r="C599" s="2">
        <v>45.133696771735856</v>
      </c>
      <c r="D599" s="5">
        <f t="shared" si="42"/>
        <v>171056.7107648789</v>
      </c>
      <c r="E599" s="21">
        <v>43.768300000000004</v>
      </c>
      <c r="F599" s="5">
        <f t="shared" si="40"/>
        <v>165881.85699999999</v>
      </c>
      <c r="G599" s="4">
        <f t="shared" si="41"/>
        <v>5174.8537648789061</v>
      </c>
      <c r="K599">
        <v>46.047739457730124</v>
      </c>
      <c r="L599">
        <v>3888.6331647957936</v>
      </c>
      <c r="M599">
        <v>791.49596036926096</v>
      </c>
      <c r="N599">
        <v>423.45883466173012</v>
      </c>
      <c r="O599">
        <v>5149.6356992845149</v>
      </c>
    </row>
    <row r="600" spans="1:15" x14ac:dyDescent="0.2">
      <c r="A600" s="25">
        <v>599</v>
      </c>
      <c r="B600" s="19">
        <v>41529</v>
      </c>
      <c r="C600" s="2">
        <v>41.055992491032114</v>
      </c>
      <c r="D600" s="5">
        <f t="shared" si="42"/>
        <v>155602.21154101173</v>
      </c>
      <c r="E600" s="21">
        <v>40.526800000000001</v>
      </c>
      <c r="F600" s="5">
        <f t="shared" si="40"/>
        <v>153596.57199999999</v>
      </c>
      <c r="G600" s="4">
        <f t="shared" si="41"/>
        <v>2005.6395410117402</v>
      </c>
      <c r="O600"/>
    </row>
    <row r="601" spans="1:15" x14ac:dyDescent="0.2">
      <c r="A601" s="25">
        <v>600</v>
      </c>
      <c r="B601" s="19">
        <v>41530</v>
      </c>
      <c r="C601" s="2">
        <v>40.492337458173573</v>
      </c>
      <c r="D601" s="5">
        <f t="shared" si="42"/>
        <v>153465.95896647783</v>
      </c>
      <c r="E601" s="21">
        <v>34.670499999999997</v>
      </c>
      <c r="F601" s="5">
        <f t="shared" si="40"/>
        <v>131401.19500000001</v>
      </c>
      <c r="G601" s="4">
        <f t="shared" si="41"/>
        <v>22064.763966477825</v>
      </c>
      <c r="O601"/>
    </row>
    <row r="602" spans="1:15" x14ac:dyDescent="0.2">
      <c r="A602" s="25">
        <v>601</v>
      </c>
      <c r="B602" s="19">
        <v>41531</v>
      </c>
      <c r="C602" s="2">
        <v>41.262944265321657</v>
      </c>
      <c r="D602" s="5">
        <f t="shared" si="42"/>
        <v>156386.55876556909</v>
      </c>
      <c r="E602" s="21">
        <v>34.659599999999998</v>
      </c>
      <c r="F602" s="5">
        <f t="shared" si="40"/>
        <v>131359.88399999999</v>
      </c>
      <c r="G602" s="4">
        <f t="shared" si="41"/>
        <v>25026.6747655691</v>
      </c>
      <c r="K602">
        <v>51.294283690663725</v>
      </c>
      <c r="L602">
        <v>4261.6449113721928</v>
      </c>
      <c r="M602">
        <v>944.12901862319234</v>
      </c>
      <c r="N602">
        <v>498.75845820644565</v>
      </c>
      <c r="O602">
        <v>5755.8266718924951</v>
      </c>
    </row>
    <row r="603" spans="1:15" x14ac:dyDescent="0.2">
      <c r="A603" s="25">
        <v>602</v>
      </c>
      <c r="B603" s="19">
        <v>41532</v>
      </c>
      <c r="C603" s="2">
        <v>36.949780065330067</v>
      </c>
      <c r="D603" s="5">
        <f t="shared" si="42"/>
        <v>140039.66644760096</v>
      </c>
      <c r="E603" s="21">
        <v>35.314900000000002</v>
      </c>
      <c r="F603" s="5">
        <f t="shared" si="40"/>
        <v>133843.47099999999</v>
      </c>
      <c r="G603" s="4">
        <f t="shared" si="41"/>
        <v>6196.1954476009705</v>
      </c>
      <c r="O603"/>
    </row>
    <row r="604" spans="1:15" x14ac:dyDescent="0.2">
      <c r="A604" s="25">
        <v>603</v>
      </c>
      <c r="B604" s="19">
        <v>41533</v>
      </c>
      <c r="C604" s="2">
        <v>36.879621823345076</v>
      </c>
      <c r="D604" s="5">
        <f t="shared" si="42"/>
        <v>139773.76671047782</v>
      </c>
      <c r="E604" s="21">
        <v>37.307200000000002</v>
      </c>
      <c r="F604" s="5">
        <f t="shared" si="40"/>
        <v>141394.288</v>
      </c>
      <c r="G604" s="4">
        <f t="shared" si="41"/>
        <v>-1620.5212895221775</v>
      </c>
      <c r="K604">
        <v>46.676076742454221</v>
      </c>
      <c r="L604">
        <v>4177.8115630663488</v>
      </c>
      <c r="M604">
        <v>904.74826310256765</v>
      </c>
      <c r="N604">
        <v>495.85454638964745</v>
      </c>
      <c r="O604">
        <v>5625.0904493010175</v>
      </c>
    </row>
    <row r="605" spans="1:15" x14ac:dyDescent="0.2">
      <c r="A605" s="25">
        <v>604</v>
      </c>
      <c r="B605" s="19">
        <v>41534</v>
      </c>
      <c r="C605" s="2">
        <v>36.41624241278258</v>
      </c>
      <c r="D605" s="5">
        <f t="shared" si="42"/>
        <v>138017.55874444597</v>
      </c>
      <c r="E605" s="21">
        <v>32.363199999999999</v>
      </c>
      <c r="F605" s="5">
        <f t="shared" si="40"/>
        <v>122656.52800000001</v>
      </c>
      <c r="G605" s="4">
        <f t="shared" si="41"/>
        <v>15361.030744445961</v>
      </c>
      <c r="O605"/>
    </row>
    <row r="606" spans="1:15" x14ac:dyDescent="0.2">
      <c r="A606" s="25">
        <v>605</v>
      </c>
      <c r="B606" s="19">
        <v>41535</v>
      </c>
      <c r="C606" s="2">
        <v>37.073688461917925</v>
      </c>
      <c r="D606" s="5">
        <f t="shared" si="42"/>
        <v>140509.27927066892</v>
      </c>
      <c r="E606" s="21">
        <v>30.114599999999999</v>
      </c>
      <c r="F606" s="5">
        <f t="shared" si="40"/>
        <v>114134.334</v>
      </c>
      <c r="G606" s="4">
        <f t="shared" si="41"/>
        <v>26374.945270668919</v>
      </c>
      <c r="K606">
        <v>44.833718884330267</v>
      </c>
      <c r="L606">
        <v>4216.0680892427354</v>
      </c>
      <c r="M606">
        <v>919.22848104821196</v>
      </c>
      <c r="N606">
        <v>509.32439821397742</v>
      </c>
      <c r="O606">
        <v>5689.4546873892559</v>
      </c>
    </row>
    <row r="607" spans="1:15" x14ac:dyDescent="0.2">
      <c r="A607" s="25">
        <v>606</v>
      </c>
      <c r="B607" s="19">
        <v>41536</v>
      </c>
      <c r="C607" s="2">
        <v>36.621709999737469</v>
      </c>
      <c r="D607" s="5">
        <f t="shared" si="42"/>
        <v>138796.28089900501</v>
      </c>
      <c r="E607" s="21">
        <v>33.054099999999998</v>
      </c>
      <c r="F607" s="5">
        <f t="shared" si="40"/>
        <v>125275.039</v>
      </c>
      <c r="G607" s="4">
        <f t="shared" si="41"/>
        <v>13521.241899005006</v>
      </c>
      <c r="K607">
        <v>38.168322939863486</v>
      </c>
      <c r="L607">
        <v>3942.9000799494197</v>
      </c>
      <c r="M607">
        <v>807.89911002826</v>
      </c>
      <c r="N607">
        <v>465.72256826511699</v>
      </c>
      <c r="O607">
        <v>5254.6900811826599</v>
      </c>
    </row>
    <row r="608" spans="1:15" x14ac:dyDescent="0.2">
      <c r="A608" s="25">
        <v>607</v>
      </c>
      <c r="B608" s="19">
        <v>41537</v>
      </c>
      <c r="C608" s="2">
        <v>41.595112945443248</v>
      </c>
      <c r="D608" s="5">
        <f t="shared" si="42"/>
        <v>157645.47806322991</v>
      </c>
      <c r="E608" s="21">
        <v>35.111199999999997</v>
      </c>
      <c r="F608" s="5">
        <f t="shared" si="40"/>
        <v>133071.448</v>
      </c>
      <c r="G608" s="4">
        <f t="shared" si="41"/>
        <v>24574.030063229904</v>
      </c>
      <c r="K608">
        <v>36.9773520239197</v>
      </c>
      <c r="L608">
        <v>3949.757295774451</v>
      </c>
      <c r="M608">
        <v>808.91379024931223</v>
      </c>
      <c r="N608">
        <v>471.89750076041639</v>
      </c>
      <c r="O608">
        <v>5267.5459388080999</v>
      </c>
    </row>
    <row r="609" spans="1:20" x14ac:dyDescent="0.2">
      <c r="A609" s="25">
        <v>608</v>
      </c>
      <c r="B609" s="19">
        <v>41538</v>
      </c>
      <c r="C609" s="2">
        <v>42.863380740008239</v>
      </c>
      <c r="D609" s="5">
        <f t="shared" si="42"/>
        <v>162452.21300463122</v>
      </c>
      <c r="E609" s="21">
        <v>38.282499999999999</v>
      </c>
      <c r="F609" s="5">
        <f t="shared" si="40"/>
        <v>145090.67499999999</v>
      </c>
      <c r="G609" s="4">
        <f t="shared" si="41"/>
        <v>17361.538004631235</v>
      </c>
      <c r="O609"/>
    </row>
    <row r="610" spans="1:20" x14ac:dyDescent="0.2">
      <c r="A610" s="25">
        <v>609</v>
      </c>
      <c r="B610" s="19">
        <v>41539</v>
      </c>
      <c r="C610" s="2">
        <v>42.498414624479821</v>
      </c>
      <c r="D610" s="5">
        <f t="shared" si="42"/>
        <v>161068.99142677852</v>
      </c>
      <c r="E610" s="21">
        <v>39.309600000000003</v>
      </c>
      <c r="F610" s="5">
        <f t="shared" si="40"/>
        <v>148983.38399999999</v>
      </c>
      <c r="G610" s="4">
        <f t="shared" si="41"/>
        <v>12085.60742677853</v>
      </c>
      <c r="O610"/>
    </row>
    <row r="611" spans="1:20" x14ac:dyDescent="0.2">
      <c r="A611" s="25">
        <v>610</v>
      </c>
      <c r="B611" s="19">
        <v>41540</v>
      </c>
      <c r="C611" s="2">
        <v>41.474994319107658</v>
      </c>
      <c r="D611" s="5">
        <f t="shared" si="42"/>
        <v>157190.22846941801</v>
      </c>
      <c r="E611" s="21">
        <v>41.848599999999998</v>
      </c>
      <c r="F611" s="5">
        <f t="shared" si="40"/>
        <v>158606.19399999999</v>
      </c>
      <c r="G611" s="4">
        <f t="shared" si="41"/>
        <v>-1415.9655305819761</v>
      </c>
      <c r="K611">
        <v>25.766400983672799</v>
      </c>
      <c r="L611">
        <v>3500.69847756022</v>
      </c>
      <c r="M611">
        <v>629.03077209553271</v>
      </c>
      <c r="N611">
        <v>403.65376937280729</v>
      </c>
      <c r="O611">
        <v>4559.1494200122324</v>
      </c>
    </row>
    <row r="612" spans="1:20" x14ac:dyDescent="0.2">
      <c r="A612" s="25">
        <v>611</v>
      </c>
      <c r="B612" s="19">
        <v>41541</v>
      </c>
      <c r="C612" s="2">
        <v>43.069195439665435</v>
      </c>
      <c r="D612" s="5">
        <f t="shared" si="42"/>
        <v>163232.250716332</v>
      </c>
      <c r="E612" s="21">
        <v>37.241500000000002</v>
      </c>
      <c r="F612" s="5">
        <f t="shared" si="40"/>
        <v>141145.285</v>
      </c>
      <c r="G612" s="4">
        <f t="shared" si="41"/>
        <v>22086.965716331993</v>
      </c>
      <c r="K612">
        <v>25.549213350291229</v>
      </c>
      <c r="L612">
        <v>3555.8575921933266</v>
      </c>
      <c r="M612">
        <v>649.78328386406031</v>
      </c>
      <c r="N612">
        <v>418.02510913178787</v>
      </c>
      <c r="O612">
        <v>4649.2151985394657</v>
      </c>
    </row>
    <row r="613" spans="1:20" x14ac:dyDescent="0.2">
      <c r="A613" s="25">
        <v>612</v>
      </c>
      <c r="B613" s="19">
        <v>41542</v>
      </c>
      <c r="C613" s="2">
        <v>42.094615114841915</v>
      </c>
      <c r="D613" s="5">
        <f t="shared" si="42"/>
        <v>159538.59128525085</v>
      </c>
      <c r="E613" s="21">
        <v>40.421399999999998</v>
      </c>
      <c r="F613" s="5">
        <f t="shared" si="40"/>
        <v>153197.106</v>
      </c>
      <c r="G613" s="4">
        <f t="shared" si="41"/>
        <v>6341.4852852508484</v>
      </c>
      <c r="O613"/>
    </row>
    <row r="614" spans="1:20" x14ac:dyDescent="0.2">
      <c r="A614" s="25">
        <v>613</v>
      </c>
      <c r="B614" s="19">
        <v>41543</v>
      </c>
      <c r="C614" s="2">
        <v>43.2110649928931</v>
      </c>
      <c r="D614" s="5">
        <f t="shared" si="42"/>
        <v>163769.93632306485</v>
      </c>
      <c r="E614" s="21">
        <v>37.2483</v>
      </c>
      <c r="F614" s="5">
        <f t="shared" si="40"/>
        <v>141171.057</v>
      </c>
      <c r="G614" s="4">
        <f t="shared" si="41"/>
        <v>22598.879323064844</v>
      </c>
      <c r="K614">
        <v>22.628911446627676</v>
      </c>
      <c r="L614">
        <v>3501.0296832969716</v>
      </c>
      <c r="M614">
        <v>627.33006863279104</v>
      </c>
      <c r="N614">
        <v>416.29000997418609</v>
      </c>
      <c r="O614">
        <v>4567.2786733505764</v>
      </c>
    </row>
    <row r="615" spans="1:20" x14ac:dyDescent="0.2">
      <c r="A615" s="25">
        <v>614</v>
      </c>
      <c r="B615" s="19">
        <v>41544</v>
      </c>
      <c r="C615" s="2">
        <v>39.579047992765361</v>
      </c>
      <c r="D615" s="5">
        <f t="shared" si="42"/>
        <v>150004.59189258071</v>
      </c>
      <c r="E615" s="21">
        <v>36.994300000000003</v>
      </c>
      <c r="F615" s="5">
        <f t="shared" si="40"/>
        <v>140208.397</v>
      </c>
      <c r="G615" s="4">
        <f t="shared" si="41"/>
        <v>9796.1948925807083</v>
      </c>
      <c r="K615">
        <v>18.788150884553104</v>
      </c>
      <c r="L615">
        <v>3295.0853093286114</v>
      </c>
      <c r="M615">
        <v>547.92787479292053</v>
      </c>
      <c r="N615">
        <v>381.97377520201235</v>
      </c>
      <c r="O615">
        <v>4243.7751102080974</v>
      </c>
    </row>
    <row r="616" spans="1:20" x14ac:dyDescent="0.2">
      <c r="A616" s="25">
        <v>615</v>
      </c>
      <c r="B616" s="19">
        <v>41545</v>
      </c>
      <c r="C616" s="2">
        <v>42.944683556686542</v>
      </c>
      <c r="D616" s="5">
        <f t="shared" si="42"/>
        <v>162760.350679842</v>
      </c>
      <c r="E616" s="21">
        <v>34.526000000000003</v>
      </c>
      <c r="F616" s="5">
        <f t="shared" si="40"/>
        <v>130853.54</v>
      </c>
      <c r="G616" s="4">
        <f t="shared" si="41"/>
        <v>31906.810679842005</v>
      </c>
      <c r="K616">
        <v>17.91207208455598</v>
      </c>
      <c r="L616">
        <v>3308.3700217343039</v>
      </c>
      <c r="M616">
        <v>552.65956597255558</v>
      </c>
      <c r="N616">
        <v>388.25943417329233</v>
      </c>
      <c r="O616">
        <v>4267.2010939647071</v>
      </c>
    </row>
    <row r="617" spans="1:20" x14ac:dyDescent="0.2">
      <c r="A617" s="25">
        <v>616</v>
      </c>
      <c r="B617" s="19">
        <v>41546</v>
      </c>
      <c r="C617" s="2">
        <v>42.3166922614773</v>
      </c>
      <c r="D617" s="5">
        <f t="shared" si="42"/>
        <v>160380.26367099897</v>
      </c>
      <c r="E617" s="21">
        <v>39.231299999999997</v>
      </c>
      <c r="F617" s="5">
        <f t="shared" si="40"/>
        <v>148686.62700000001</v>
      </c>
      <c r="G617" s="4">
        <f t="shared" si="41"/>
        <v>11693.636670998967</v>
      </c>
      <c r="O617"/>
    </row>
    <row r="618" spans="1:20" x14ac:dyDescent="0.2">
      <c r="A618" s="25">
        <v>617</v>
      </c>
      <c r="B618" s="19">
        <v>41547</v>
      </c>
      <c r="C618" s="2">
        <v>43.129613959281023</v>
      </c>
      <c r="D618" s="5">
        <f t="shared" si="42"/>
        <v>163461.23690567506</v>
      </c>
      <c r="E618" s="21">
        <v>42.743000000000002</v>
      </c>
      <c r="F618" s="5">
        <f t="shared" si="40"/>
        <v>161995.97</v>
      </c>
      <c r="G618" s="4">
        <f t="shared" si="41"/>
        <v>1465.2669056750601</v>
      </c>
      <c r="H618" s="4">
        <f>SUM(G589:G618)</f>
        <v>397472.39650441881</v>
      </c>
      <c r="K618">
        <v>16.454364576499401</v>
      </c>
      <c r="L618">
        <v>3361.6056191012594</v>
      </c>
      <c r="M618">
        <v>571.71484013819099</v>
      </c>
      <c r="N618">
        <v>406.49802731516945</v>
      </c>
      <c r="O618">
        <v>4356.2728511311188</v>
      </c>
      <c r="P618" s="14">
        <f>SUM(K589:K618)</f>
        <v>716.68850723550577</v>
      </c>
      <c r="Q618" s="14">
        <f t="shared" ref="Q618:T618" si="44">SUM(L589:L618)</f>
        <v>68775.654868948724</v>
      </c>
      <c r="R618" s="14">
        <f t="shared" si="44"/>
        <v>13713.866019689984</v>
      </c>
      <c r="S618" s="14">
        <f t="shared" si="44"/>
        <v>7800.1531551554763</v>
      </c>
      <c r="T618" s="14">
        <f t="shared" si="44"/>
        <v>91006.362551029684</v>
      </c>
    </row>
    <row r="619" spans="1:20" x14ac:dyDescent="0.2">
      <c r="A619" s="25">
        <v>618</v>
      </c>
      <c r="B619" s="19">
        <v>41548</v>
      </c>
      <c r="C619" s="2">
        <v>42.894625791037306</v>
      </c>
      <c r="D619" s="5">
        <f t="shared" si="42"/>
        <v>162570.63174803139</v>
      </c>
      <c r="E619" s="16">
        <v>40.0092</v>
      </c>
      <c r="F619" s="5">
        <f t="shared" ref="F619:F682" si="45">(E619*1000000)*0.00379</f>
        <v>151634.86799999999</v>
      </c>
      <c r="G619" s="4">
        <f t="shared" ref="G619:G682" si="46">D619-F619</f>
        <v>10935.763748031401</v>
      </c>
      <c r="K619">
        <v>26.237881696878443</v>
      </c>
      <c r="L619">
        <v>3280.8919540457332</v>
      </c>
      <c r="M619">
        <v>703.73384962094838</v>
      </c>
      <c r="N619">
        <v>305.8767585415917</v>
      </c>
      <c r="O619">
        <v>4316.7404439051516</v>
      </c>
    </row>
    <row r="620" spans="1:20" x14ac:dyDescent="0.2">
      <c r="A620" s="25">
        <v>619</v>
      </c>
      <c r="B620" s="19">
        <v>41549</v>
      </c>
      <c r="C620" s="2">
        <v>41.362655733984198</v>
      </c>
      <c r="D620" s="5">
        <f t="shared" si="42"/>
        <v>156764.4652318001</v>
      </c>
      <c r="E620" s="16">
        <v>37.266599999999997</v>
      </c>
      <c r="F620" s="5">
        <f t="shared" si="45"/>
        <v>141240.41399999999</v>
      </c>
      <c r="G620" s="4">
        <f t="shared" si="46"/>
        <v>15524.051231800113</v>
      </c>
      <c r="K620" t="s">
        <v>39</v>
      </c>
      <c r="O620"/>
    </row>
    <row r="621" spans="1:20" x14ac:dyDescent="0.2">
      <c r="A621" s="25">
        <v>620</v>
      </c>
      <c r="B621" s="19">
        <v>41550</v>
      </c>
      <c r="C621" s="2">
        <v>42.587998969797376</v>
      </c>
      <c r="D621" s="5">
        <f t="shared" si="42"/>
        <v>161408.51609553205</v>
      </c>
      <c r="E621" s="16">
        <v>38.819000000000003</v>
      </c>
      <c r="F621" s="5">
        <f t="shared" si="45"/>
        <v>147124.01</v>
      </c>
      <c r="G621" s="4">
        <f t="shared" si="46"/>
        <v>14284.506095532037</v>
      </c>
      <c r="O621"/>
    </row>
    <row r="622" spans="1:20" x14ac:dyDescent="0.2">
      <c r="A622" s="25">
        <v>621</v>
      </c>
      <c r="B622" s="19">
        <v>41551</v>
      </c>
      <c r="C622" s="2">
        <v>42.076866407872707</v>
      </c>
      <c r="D622" s="5">
        <f t="shared" si="42"/>
        <v>159471.32368583756</v>
      </c>
      <c r="E622" s="16">
        <v>39.433799999999998</v>
      </c>
      <c r="F622" s="5">
        <f t="shared" si="45"/>
        <v>149454.10199999998</v>
      </c>
      <c r="G622" s="4">
        <f t="shared" si="46"/>
        <v>10017.221685837576</v>
      </c>
      <c r="O622"/>
    </row>
    <row r="623" spans="1:20" x14ac:dyDescent="0.2">
      <c r="A623" s="25">
        <v>622</v>
      </c>
      <c r="B623" s="19">
        <v>41552</v>
      </c>
      <c r="C623" s="2">
        <v>38.102024971076439</v>
      </c>
      <c r="D623" s="5">
        <f t="shared" si="42"/>
        <v>144406.6746403797</v>
      </c>
      <c r="E623" s="16">
        <v>34.374000000000002</v>
      </c>
      <c r="F623" s="5">
        <f t="shared" si="45"/>
        <v>130277.45999999999</v>
      </c>
      <c r="G623" s="4">
        <f t="shared" si="46"/>
        <v>14129.214640379709</v>
      </c>
      <c r="K623">
        <v>21.478443176775912</v>
      </c>
      <c r="L623">
        <v>2982.3221251850191</v>
      </c>
      <c r="M623">
        <v>624.72480269334005</v>
      </c>
      <c r="N623">
        <v>237.89787754764072</v>
      </c>
      <c r="O623">
        <v>3866.4232486027759</v>
      </c>
    </row>
    <row r="624" spans="1:20" x14ac:dyDescent="0.2">
      <c r="A624" s="25">
        <v>623</v>
      </c>
      <c r="B624" s="19">
        <v>41553</v>
      </c>
      <c r="C624" s="2">
        <v>43.255839678216716</v>
      </c>
      <c r="D624" s="5">
        <f t="shared" si="42"/>
        <v>163939.63238044136</v>
      </c>
      <c r="E624" s="16">
        <v>34.500700000000002</v>
      </c>
      <c r="F624" s="5">
        <f t="shared" si="45"/>
        <v>130757.65300000001</v>
      </c>
      <c r="G624" s="4">
        <f t="shared" si="46"/>
        <v>33181.979380441349</v>
      </c>
      <c r="K624">
        <v>21.706788886026427</v>
      </c>
      <c r="L624">
        <v>3022.5578496516041</v>
      </c>
      <c r="M624">
        <v>652.90786689186427</v>
      </c>
      <c r="N624">
        <v>242.39045327692529</v>
      </c>
      <c r="O624">
        <v>3939.56295870642</v>
      </c>
    </row>
    <row r="625" spans="1:15" x14ac:dyDescent="0.2">
      <c r="A625" s="25">
        <v>624</v>
      </c>
      <c r="B625" s="19">
        <v>41554</v>
      </c>
      <c r="C625" s="2">
        <v>76.427333500210722</v>
      </c>
      <c r="D625" s="5">
        <f t="shared" si="42"/>
        <v>289659.59396579862</v>
      </c>
      <c r="E625" s="16">
        <v>69.645200000000003</v>
      </c>
      <c r="F625" s="5">
        <f t="shared" si="45"/>
        <v>263955.30800000002</v>
      </c>
      <c r="G625" s="4">
        <f t="shared" si="46"/>
        <v>25704.285965798597</v>
      </c>
      <c r="K625">
        <v>22.216413593161427</v>
      </c>
      <c r="L625">
        <v>3083.5398353616206</v>
      </c>
      <c r="M625">
        <v>691.34535794200167</v>
      </c>
      <c r="N625">
        <v>249.73864945672989</v>
      </c>
      <c r="O625">
        <v>4046.8402563535137</v>
      </c>
    </row>
    <row r="626" spans="1:15" x14ac:dyDescent="0.2">
      <c r="A626" s="25">
        <v>625</v>
      </c>
      <c r="B626" s="19">
        <v>41555</v>
      </c>
      <c r="C626" s="2">
        <v>75.631931550206872</v>
      </c>
      <c r="D626" s="5">
        <f t="shared" si="42"/>
        <v>286645.02057528403</v>
      </c>
      <c r="E626" s="16">
        <v>71.535300000000007</v>
      </c>
      <c r="F626" s="5">
        <f t="shared" si="45"/>
        <v>271118.78700000001</v>
      </c>
      <c r="G626" s="4">
        <f t="shared" si="46"/>
        <v>15526.233575284015</v>
      </c>
      <c r="K626">
        <v>21.062866915191922</v>
      </c>
      <c r="L626">
        <v>3041.3415744933272</v>
      </c>
      <c r="M626">
        <v>678.37905711420024</v>
      </c>
      <c r="N626">
        <v>243.43200527006698</v>
      </c>
      <c r="O626">
        <v>3984.2155037927864</v>
      </c>
    </row>
    <row r="627" spans="1:15" x14ac:dyDescent="0.2">
      <c r="A627" s="25">
        <v>626</v>
      </c>
      <c r="B627" s="19">
        <v>41556</v>
      </c>
      <c r="C627" s="2">
        <v>76.068438582733776</v>
      </c>
      <c r="D627" s="5">
        <f t="shared" si="42"/>
        <v>288299.38222856104</v>
      </c>
      <c r="E627" s="16">
        <v>68.629099999999994</v>
      </c>
      <c r="F627" s="5">
        <f t="shared" si="45"/>
        <v>260104.28899999999</v>
      </c>
      <c r="G627" s="4">
        <f t="shared" si="46"/>
        <v>28195.093228561047</v>
      </c>
      <c r="K627">
        <v>18.84027975344781</v>
      </c>
      <c r="L627">
        <v>2927.3054710186366</v>
      </c>
      <c r="M627">
        <v>628.0096313247567</v>
      </c>
      <c r="N627">
        <v>228.58306600931161</v>
      </c>
      <c r="O627">
        <v>3802.7384481061526</v>
      </c>
    </row>
    <row r="628" spans="1:15" x14ac:dyDescent="0.2">
      <c r="A628" s="25">
        <v>627</v>
      </c>
      <c r="B628" s="19">
        <v>41557</v>
      </c>
      <c r="C628" s="2">
        <v>74.93595701013902</v>
      </c>
      <c r="D628" s="5">
        <f t="shared" si="42"/>
        <v>284007.27706842689</v>
      </c>
      <c r="E628" s="16">
        <v>68.898399999999995</v>
      </c>
      <c r="F628" s="5">
        <f t="shared" si="45"/>
        <v>261124.93599999999</v>
      </c>
      <c r="G628" s="4">
        <f t="shared" si="46"/>
        <v>22882.341068426904</v>
      </c>
      <c r="K628">
        <v>11.881054767761448</v>
      </c>
      <c r="L628">
        <v>2488.1992375539148</v>
      </c>
      <c r="M628">
        <v>412.29695036321147</v>
      </c>
      <c r="N628">
        <v>172.43183049991657</v>
      </c>
      <c r="O628">
        <v>3084.8090731848042</v>
      </c>
    </row>
    <row r="629" spans="1:15" x14ac:dyDescent="0.2">
      <c r="A629" s="25">
        <v>628</v>
      </c>
      <c r="B629" s="19">
        <v>41558</v>
      </c>
      <c r="C629" s="2">
        <v>74.375864463431668</v>
      </c>
      <c r="D629" s="5">
        <f t="shared" si="42"/>
        <v>281884.52631640603</v>
      </c>
      <c r="E629" s="16">
        <v>67.621799999999993</v>
      </c>
      <c r="F629" s="5">
        <f t="shared" si="45"/>
        <v>256286.622</v>
      </c>
      <c r="G629" s="4">
        <f t="shared" si="46"/>
        <v>25597.904316406028</v>
      </c>
      <c r="O629"/>
    </row>
    <row r="630" spans="1:15" x14ac:dyDescent="0.2">
      <c r="A630" s="25">
        <v>629</v>
      </c>
      <c r="B630" s="19">
        <v>41559</v>
      </c>
      <c r="C630" s="2">
        <v>73.703925671069285</v>
      </c>
      <c r="D630" s="5">
        <f t="shared" si="42"/>
        <v>279337.87829335255</v>
      </c>
      <c r="E630" s="16">
        <v>65.192099999999996</v>
      </c>
      <c r="F630" s="5">
        <f t="shared" si="45"/>
        <v>247078.05900000001</v>
      </c>
      <c r="G630" s="4">
        <f t="shared" si="46"/>
        <v>32259.819293352542</v>
      </c>
      <c r="O630"/>
    </row>
    <row r="631" spans="1:15" x14ac:dyDescent="0.2">
      <c r="A631" s="25">
        <v>630</v>
      </c>
      <c r="B631" s="19">
        <v>41560</v>
      </c>
      <c r="C631" s="2">
        <v>73.808807096763175</v>
      </c>
      <c r="D631" s="5">
        <f t="shared" si="42"/>
        <v>279735.37889673247</v>
      </c>
      <c r="E631" s="16">
        <v>67.362300000000005</v>
      </c>
      <c r="F631" s="5">
        <f t="shared" si="45"/>
        <v>255303.117</v>
      </c>
      <c r="G631" s="4">
        <f t="shared" si="46"/>
        <v>24432.261896732467</v>
      </c>
      <c r="O631"/>
    </row>
    <row r="632" spans="1:15" x14ac:dyDescent="0.2">
      <c r="A632" s="25">
        <v>631</v>
      </c>
      <c r="B632" s="19">
        <v>41561</v>
      </c>
      <c r="C632" s="2">
        <v>75.317049567979794</v>
      </c>
      <c r="D632" s="5">
        <f t="shared" si="42"/>
        <v>285451.61786264344</v>
      </c>
      <c r="E632" s="16">
        <v>70.496799999999993</v>
      </c>
      <c r="F632" s="5">
        <f t="shared" si="45"/>
        <v>267182.87199999997</v>
      </c>
      <c r="G632" s="4">
        <f t="shared" si="46"/>
        <v>18268.745862643467</v>
      </c>
      <c r="O632"/>
    </row>
    <row r="633" spans="1:15" x14ac:dyDescent="0.2">
      <c r="A633" s="25">
        <v>632</v>
      </c>
      <c r="B633" s="19">
        <v>41562</v>
      </c>
      <c r="C633" s="2">
        <v>74.315840720048072</v>
      </c>
      <c r="D633" s="5">
        <f t="shared" si="42"/>
        <v>281657.03632898215</v>
      </c>
      <c r="E633" s="16">
        <v>68.819199999999995</v>
      </c>
      <c r="F633" s="5">
        <f t="shared" si="45"/>
        <v>260824.76800000001</v>
      </c>
      <c r="G633" s="4">
        <f t="shared" si="46"/>
        <v>20832.268328982143</v>
      </c>
      <c r="O633"/>
    </row>
    <row r="634" spans="1:15" x14ac:dyDescent="0.2">
      <c r="A634" s="25">
        <v>633</v>
      </c>
      <c r="B634" s="19">
        <v>41563</v>
      </c>
      <c r="C634" s="2">
        <v>75.143190005717557</v>
      </c>
      <c r="D634" s="5">
        <f t="shared" si="42"/>
        <v>284792.69012166956</v>
      </c>
      <c r="E634" s="16">
        <v>68.383899999999997</v>
      </c>
      <c r="F634" s="5">
        <f t="shared" si="45"/>
        <v>259174.981</v>
      </c>
      <c r="G634" s="4">
        <f t="shared" si="46"/>
        <v>25617.709121669555</v>
      </c>
      <c r="O634"/>
    </row>
    <row r="635" spans="1:15" x14ac:dyDescent="0.2">
      <c r="A635" s="25">
        <v>634</v>
      </c>
      <c r="B635" s="19">
        <v>41564</v>
      </c>
      <c r="C635" s="2">
        <v>67.291599856272867</v>
      </c>
      <c r="D635" s="5">
        <f t="shared" si="42"/>
        <v>255035.16345527413</v>
      </c>
      <c r="E635" s="16">
        <v>62.954999999999998</v>
      </c>
      <c r="F635" s="5">
        <f t="shared" si="45"/>
        <v>238599.45</v>
      </c>
      <c r="G635" s="4">
        <f t="shared" si="46"/>
        <v>16435.713455274119</v>
      </c>
      <c r="O635"/>
    </row>
    <row r="636" spans="1:15" x14ac:dyDescent="0.2">
      <c r="A636" s="25">
        <v>635</v>
      </c>
      <c r="B636" s="19">
        <v>41565</v>
      </c>
      <c r="C636" s="2">
        <v>73.201410993704656</v>
      </c>
      <c r="D636" s="5">
        <f t="shared" si="42"/>
        <v>277433.34766614065</v>
      </c>
      <c r="E636" s="16">
        <v>65.882499999999993</v>
      </c>
      <c r="F636" s="5">
        <f t="shared" si="45"/>
        <v>249694.67499999996</v>
      </c>
      <c r="G636" s="4">
        <f t="shared" si="46"/>
        <v>27738.672666140686</v>
      </c>
      <c r="O636"/>
    </row>
    <row r="637" spans="1:15" x14ac:dyDescent="0.2">
      <c r="A637" s="25">
        <v>636</v>
      </c>
      <c r="B637" s="19">
        <v>41566</v>
      </c>
      <c r="C637" s="2">
        <v>67.904635459535243</v>
      </c>
      <c r="D637" s="5">
        <f t="shared" si="42"/>
        <v>257358.56839163858</v>
      </c>
      <c r="E637" s="16">
        <v>64.065399999999997</v>
      </c>
      <c r="F637" s="5">
        <f t="shared" si="45"/>
        <v>242807.86600000001</v>
      </c>
      <c r="G637" s="4">
        <f t="shared" si="46"/>
        <v>14550.702391638566</v>
      </c>
      <c r="O637"/>
    </row>
    <row r="638" spans="1:15" x14ac:dyDescent="0.2">
      <c r="A638" s="25">
        <v>637</v>
      </c>
      <c r="B638" s="19">
        <v>41567</v>
      </c>
      <c r="C638" s="2">
        <v>54.5343304228618</v>
      </c>
      <c r="D638" s="5">
        <f t="shared" si="42"/>
        <v>206685.11230264622</v>
      </c>
      <c r="E638" s="16">
        <v>50.653199999999998</v>
      </c>
      <c r="F638" s="5">
        <f t="shared" si="45"/>
        <v>191975.628</v>
      </c>
      <c r="G638" s="4">
        <f t="shared" si="46"/>
        <v>14709.484302646219</v>
      </c>
      <c r="O638"/>
    </row>
    <row r="639" spans="1:15" x14ac:dyDescent="0.2">
      <c r="A639" s="25">
        <v>638</v>
      </c>
      <c r="B639" s="19">
        <v>41568</v>
      </c>
      <c r="C639" s="2">
        <v>57.561503907521782</v>
      </c>
      <c r="D639" s="5">
        <f t="shared" si="42"/>
        <v>218158.09980950755</v>
      </c>
      <c r="E639" s="16">
        <v>54.563800000000001</v>
      </c>
      <c r="F639" s="5">
        <f t="shared" si="45"/>
        <v>206796.802</v>
      </c>
      <c r="G639" s="4">
        <f t="shared" si="46"/>
        <v>11361.297809507552</v>
      </c>
      <c r="O639"/>
    </row>
    <row r="640" spans="1:15" x14ac:dyDescent="0.2">
      <c r="A640" s="25">
        <v>639</v>
      </c>
      <c r="B640" s="19">
        <v>41569</v>
      </c>
      <c r="C640" s="2">
        <v>48.735133586519197</v>
      </c>
      <c r="D640" s="5">
        <f t="shared" si="42"/>
        <v>184706.15629290775</v>
      </c>
      <c r="E640" s="16">
        <v>48.267400000000002</v>
      </c>
      <c r="F640" s="5">
        <f t="shared" si="45"/>
        <v>182933.446</v>
      </c>
      <c r="G640" s="4">
        <f t="shared" si="46"/>
        <v>1772.7102929077519</v>
      </c>
      <c r="O640"/>
    </row>
    <row r="641" spans="1:20" x14ac:dyDescent="0.2">
      <c r="A641" s="25">
        <v>640</v>
      </c>
      <c r="B641" s="19">
        <v>41570</v>
      </c>
      <c r="C641" s="2">
        <v>49.856936477293267</v>
      </c>
      <c r="D641" s="5">
        <f t="shared" si="42"/>
        <v>188957.7892489415</v>
      </c>
      <c r="E641" s="16">
        <v>44.036999999999999</v>
      </c>
      <c r="F641" s="5">
        <f t="shared" si="45"/>
        <v>166900.23000000001</v>
      </c>
      <c r="G641" s="4">
        <f t="shared" si="46"/>
        <v>22057.559248941485</v>
      </c>
      <c r="O641"/>
    </row>
    <row r="642" spans="1:20" x14ac:dyDescent="0.2">
      <c r="A642" s="25">
        <v>641</v>
      </c>
      <c r="B642" s="19">
        <v>41571</v>
      </c>
      <c r="C642" s="2">
        <v>46.514428807277042</v>
      </c>
      <c r="D642" s="5">
        <f t="shared" si="42"/>
        <v>176289.68517957997</v>
      </c>
      <c r="E642" s="16">
        <v>36.909799999999997</v>
      </c>
      <c r="F642" s="5">
        <f t="shared" si="45"/>
        <v>139888.14199999999</v>
      </c>
      <c r="G642" s="4">
        <f t="shared" si="46"/>
        <v>36401.543179579981</v>
      </c>
      <c r="O642"/>
    </row>
    <row r="643" spans="1:20" x14ac:dyDescent="0.2">
      <c r="A643" s="25">
        <v>642</v>
      </c>
      <c r="B643" s="19">
        <v>41572</v>
      </c>
      <c r="C643" s="2">
        <v>47.496365340640047</v>
      </c>
      <c r="D643" s="5">
        <f t="shared" ref="D643:D706" si="47">(C643*1000000)*0.00379</f>
        <v>180011.22464102576</v>
      </c>
      <c r="E643" s="16">
        <v>42.419899999999998</v>
      </c>
      <c r="F643" s="5">
        <f t="shared" si="45"/>
        <v>160771.421</v>
      </c>
      <c r="G643" s="4">
        <f t="shared" si="46"/>
        <v>19239.803641025763</v>
      </c>
      <c r="O643"/>
    </row>
    <row r="644" spans="1:20" x14ac:dyDescent="0.2">
      <c r="A644" s="25">
        <v>643</v>
      </c>
      <c r="B644" s="19">
        <v>41573</v>
      </c>
      <c r="C644" s="2">
        <v>48.776834203603499</v>
      </c>
      <c r="D644" s="5">
        <f t="shared" si="47"/>
        <v>184864.20163165726</v>
      </c>
      <c r="E644" s="16">
        <v>42.058100000000003</v>
      </c>
      <c r="F644" s="5">
        <f t="shared" si="45"/>
        <v>159400.19899999999</v>
      </c>
      <c r="G644" s="4">
        <f t="shared" si="46"/>
        <v>25464.002631657262</v>
      </c>
      <c r="O644"/>
    </row>
    <row r="645" spans="1:20" x14ac:dyDescent="0.2">
      <c r="A645" s="25">
        <v>644</v>
      </c>
      <c r="B645" s="19">
        <v>41574</v>
      </c>
      <c r="C645" s="2">
        <v>48.810886700282104</v>
      </c>
      <c r="D645" s="5">
        <f t="shared" si="47"/>
        <v>184993.26059406917</v>
      </c>
      <c r="E645" s="16">
        <v>45.150599999999997</v>
      </c>
      <c r="F645" s="5">
        <f t="shared" si="45"/>
        <v>171120.774</v>
      </c>
      <c r="G645" s="4">
        <f t="shared" si="46"/>
        <v>13872.486594069167</v>
      </c>
      <c r="O645"/>
    </row>
    <row r="646" spans="1:20" x14ac:dyDescent="0.2">
      <c r="A646" s="25">
        <v>645</v>
      </c>
      <c r="B646" s="19">
        <v>41575</v>
      </c>
      <c r="C646" s="2">
        <v>50.799172958466663</v>
      </c>
      <c r="D646" s="5">
        <f t="shared" si="47"/>
        <v>192528.86551258864</v>
      </c>
      <c r="E646" s="16">
        <v>52.477800000000002</v>
      </c>
      <c r="F646" s="5">
        <f t="shared" si="45"/>
        <v>198890.86199999999</v>
      </c>
      <c r="G646" s="4">
        <f t="shared" si="46"/>
        <v>-6361.9964874113502</v>
      </c>
      <c r="O646"/>
    </row>
    <row r="647" spans="1:20" x14ac:dyDescent="0.2">
      <c r="A647" s="25">
        <v>646</v>
      </c>
      <c r="B647" s="19">
        <v>41576</v>
      </c>
      <c r="C647" s="2">
        <v>49.783421205348205</v>
      </c>
      <c r="D647" s="5">
        <f t="shared" si="47"/>
        <v>188679.16636826968</v>
      </c>
      <c r="E647" s="16">
        <v>46.155299999999997</v>
      </c>
      <c r="F647" s="5">
        <f t="shared" si="45"/>
        <v>174928.587</v>
      </c>
      <c r="G647" s="4">
        <f t="shared" si="46"/>
        <v>13750.579368269682</v>
      </c>
      <c r="O647"/>
    </row>
    <row r="648" spans="1:20" x14ac:dyDescent="0.2">
      <c r="A648" s="25">
        <v>647</v>
      </c>
      <c r="B648" s="19">
        <v>41577</v>
      </c>
      <c r="C648" s="2">
        <v>50.170706222850534</v>
      </c>
      <c r="D648" s="5">
        <f t="shared" si="47"/>
        <v>190146.97658460352</v>
      </c>
      <c r="E648" s="16">
        <v>45.565800000000003</v>
      </c>
      <c r="F648" s="5">
        <f t="shared" si="45"/>
        <v>172694.38200000001</v>
      </c>
      <c r="G648" s="4">
        <f t="shared" si="46"/>
        <v>17452.594584603503</v>
      </c>
      <c r="O648"/>
    </row>
    <row r="649" spans="1:20" x14ac:dyDescent="0.2">
      <c r="A649" s="25">
        <v>648</v>
      </c>
      <c r="B649" s="19">
        <v>41578</v>
      </c>
      <c r="C649" s="2">
        <v>50.184358783093401</v>
      </c>
      <c r="D649" s="5">
        <f t="shared" si="47"/>
        <v>190198.719787924</v>
      </c>
      <c r="E649" s="16">
        <v>46.47</v>
      </c>
      <c r="F649" s="5">
        <f t="shared" si="45"/>
        <v>176121.3</v>
      </c>
      <c r="G649" s="4">
        <f t="shared" si="46"/>
        <v>14077.419787924009</v>
      </c>
      <c r="H649" s="4">
        <f>SUM(G619:G649)</f>
        <v>579911.97290665354</v>
      </c>
      <c r="O649"/>
      <c r="P649">
        <f>SUM(K619:K649)</f>
        <v>143.42372878924337</v>
      </c>
      <c r="Q649">
        <f>SUM(L619:L649)</f>
        <v>20826.158047309858</v>
      </c>
      <c r="R649">
        <f>SUM(M619:M649)</f>
        <v>4391.3975159503225</v>
      </c>
      <c r="S649">
        <f>SUM(N619:N649)</f>
        <v>1680.3506406021827</v>
      </c>
      <c r="T649">
        <f>SUM(O619:O649)</f>
        <v>27041.329932651606</v>
      </c>
    </row>
    <row r="650" spans="1:20" x14ac:dyDescent="0.2">
      <c r="A650" s="25">
        <v>649</v>
      </c>
      <c r="B650" s="19">
        <v>41579</v>
      </c>
      <c r="C650" s="2">
        <v>47.562998983819277</v>
      </c>
      <c r="D650" s="5">
        <f t="shared" si="47"/>
        <v>180263.76614867506</v>
      </c>
      <c r="E650" s="16">
        <v>43.737000000000002</v>
      </c>
      <c r="F650" s="5">
        <f t="shared" si="45"/>
        <v>165763.23000000001</v>
      </c>
      <c r="G650" s="4">
        <f t="shared" si="46"/>
        <v>14500.536148675048</v>
      </c>
      <c r="O650"/>
    </row>
    <row r="651" spans="1:20" x14ac:dyDescent="0.2">
      <c r="A651" s="25">
        <v>650</v>
      </c>
      <c r="B651" s="19">
        <v>41580</v>
      </c>
      <c r="C651" s="2">
        <v>45.613365366870454</v>
      </c>
      <c r="D651" s="5">
        <f t="shared" si="47"/>
        <v>172874.65474043903</v>
      </c>
      <c r="E651" s="16">
        <v>41.834600000000002</v>
      </c>
      <c r="F651" s="5">
        <f t="shared" si="45"/>
        <v>158553.13399999999</v>
      </c>
      <c r="G651" s="4">
        <f t="shared" si="46"/>
        <v>14321.520740439038</v>
      </c>
      <c r="O651"/>
    </row>
    <row r="652" spans="1:20" x14ac:dyDescent="0.2">
      <c r="A652" s="25">
        <v>651</v>
      </c>
      <c r="B652" s="19">
        <v>41581</v>
      </c>
      <c r="C652" s="2">
        <v>44.228086794039875</v>
      </c>
      <c r="D652" s="5">
        <f t="shared" si="47"/>
        <v>167624.44894941113</v>
      </c>
      <c r="E652" s="16">
        <v>40.590800000000002</v>
      </c>
      <c r="F652" s="5">
        <f t="shared" si="45"/>
        <v>153839.13200000001</v>
      </c>
      <c r="G652" s="4">
        <f t="shared" si="46"/>
        <v>13785.316949411121</v>
      </c>
      <c r="O652"/>
    </row>
    <row r="653" spans="1:20" x14ac:dyDescent="0.2">
      <c r="A653" s="25">
        <v>652</v>
      </c>
      <c r="B653" s="19">
        <v>41582</v>
      </c>
      <c r="C653" s="2">
        <v>43.629784983383153</v>
      </c>
      <c r="D653" s="5">
        <f t="shared" si="47"/>
        <v>165356.88508702215</v>
      </c>
      <c r="E653" s="16">
        <v>43.4039</v>
      </c>
      <c r="F653" s="5">
        <f t="shared" si="45"/>
        <v>164500.78099999999</v>
      </c>
      <c r="G653" s="4">
        <f t="shared" si="46"/>
        <v>856.10408702216228</v>
      </c>
      <c r="O653"/>
    </row>
    <row r="654" spans="1:20" x14ac:dyDescent="0.2">
      <c r="A654" s="25">
        <v>653</v>
      </c>
      <c r="B654" s="19">
        <v>41583</v>
      </c>
      <c r="C654" s="2">
        <v>42.623592234778656</v>
      </c>
      <c r="D654" s="5">
        <f t="shared" si="47"/>
        <v>161543.41456981111</v>
      </c>
      <c r="E654" s="16">
        <v>39.087000000000003</v>
      </c>
      <c r="F654" s="5">
        <f t="shared" si="45"/>
        <v>148139.73000000001</v>
      </c>
      <c r="G654" s="4">
        <f t="shared" si="46"/>
        <v>13403.684569811099</v>
      </c>
      <c r="O654"/>
    </row>
    <row r="655" spans="1:20" x14ac:dyDescent="0.2">
      <c r="A655" s="25">
        <v>654</v>
      </c>
      <c r="B655" s="19">
        <v>41584</v>
      </c>
      <c r="C655" s="2">
        <v>43.453273729788975</v>
      </c>
      <c r="D655" s="5">
        <f t="shared" si="47"/>
        <v>164687.90743590021</v>
      </c>
      <c r="E655" s="16">
        <v>40.019199999999998</v>
      </c>
      <c r="F655" s="5">
        <f t="shared" si="45"/>
        <v>151672.76800000001</v>
      </c>
      <c r="G655" s="4">
        <f t="shared" si="46"/>
        <v>13015.139435900201</v>
      </c>
      <c r="O655"/>
    </row>
    <row r="656" spans="1:20" x14ac:dyDescent="0.2">
      <c r="A656" s="25">
        <v>655</v>
      </c>
      <c r="B656" s="19">
        <v>41585</v>
      </c>
      <c r="C656" s="2">
        <v>43.859388466139151</v>
      </c>
      <c r="D656" s="5">
        <f t="shared" si="47"/>
        <v>166227.0822866674</v>
      </c>
      <c r="E656" s="16">
        <v>40.170299999999997</v>
      </c>
      <c r="F656" s="5">
        <f t="shared" si="45"/>
        <v>152245.43700000001</v>
      </c>
      <c r="G656" s="4">
        <f t="shared" si="46"/>
        <v>13981.645286667394</v>
      </c>
      <c r="O656"/>
    </row>
    <row r="657" spans="1:15" x14ac:dyDescent="0.2">
      <c r="A657" s="25">
        <v>656</v>
      </c>
      <c r="B657" s="19">
        <v>41586</v>
      </c>
      <c r="C657" s="2">
        <v>44.298627076173872</v>
      </c>
      <c r="D657" s="5">
        <f t="shared" si="47"/>
        <v>167891.79661869898</v>
      </c>
      <c r="E657" s="16">
        <v>39.225200000000001</v>
      </c>
      <c r="F657" s="5">
        <f t="shared" si="45"/>
        <v>148663.508</v>
      </c>
      <c r="G657" s="4">
        <f t="shared" si="46"/>
        <v>19228.288618698978</v>
      </c>
      <c r="O657"/>
    </row>
    <row r="658" spans="1:15" x14ac:dyDescent="0.2">
      <c r="A658" s="25">
        <v>657</v>
      </c>
      <c r="B658" s="19">
        <v>41587</v>
      </c>
      <c r="C658" s="2">
        <v>46.120663157675615</v>
      </c>
      <c r="D658" s="5">
        <f t="shared" si="47"/>
        <v>174797.3133675906</v>
      </c>
      <c r="E658" s="16">
        <v>39.2455</v>
      </c>
      <c r="F658" s="5">
        <f t="shared" si="45"/>
        <v>148740.44500000001</v>
      </c>
      <c r="G658" s="4">
        <f t="shared" si="46"/>
        <v>26056.868367590592</v>
      </c>
      <c r="O658"/>
    </row>
    <row r="659" spans="1:15" x14ac:dyDescent="0.2">
      <c r="A659" s="25">
        <v>658</v>
      </c>
      <c r="B659" s="19">
        <v>41588</v>
      </c>
      <c r="C659" s="2">
        <v>45.064964707689988</v>
      </c>
      <c r="D659" s="5">
        <f t="shared" si="47"/>
        <v>170796.21624214505</v>
      </c>
      <c r="E659" s="16">
        <v>43.663499999999999</v>
      </c>
      <c r="F659" s="5">
        <f t="shared" si="45"/>
        <v>165484.66500000001</v>
      </c>
      <c r="G659" s="4">
        <f t="shared" si="46"/>
        <v>5311.5512421450403</v>
      </c>
      <c r="O659"/>
    </row>
    <row r="660" spans="1:15" x14ac:dyDescent="0.2">
      <c r="A660" s="25">
        <v>659</v>
      </c>
      <c r="B660" s="19">
        <v>41589</v>
      </c>
      <c r="C660" s="2">
        <v>49.028883079238362</v>
      </c>
      <c r="D660" s="5">
        <f t="shared" si="47"/>
        <v>185819.46687031339</v>
      </c>
      <c r="E660" s="16">
        <v>47.299100000000003</v>
      </c>
      <c r="F660" s="5">
        <f t="shared" si="45"/>
        <v>179263.58900000001</v>
      </c>
      <c r="G660" s="4">
        <f t="shared" si="46"/>
        <v>6555.8778703133867</v>
      </c>
      <c r="O660"/>
    </row>
    <row r="661" spans="1:15" x14ac:dyDescent="0.2">
      <c r="A661" s="25">
        <v>660</v>
      </c>
      <c r="B661" s="19">
        <v>41590</v>
      </c>
      <c r="C661" s="2">
        <v>46.448934923123893</v>
      </c>
      <c r="D661" s="5">
        <f t="shared" si="47"/>
        <v>176041.46335863956</v>
      </c>
      <c r="E661" s="16">
        <v>51.024999999999999</v>
      </c>
      <c r="F661" s="5">
        <f t="shared" si="45"/>
        <v>193384.75</v>
      </c>
      <c r="G661" s="4">
        <f t="shared" si="46"/>
        <v>-17343.286641360435</v>
      </c>
      <c r="O661"/>
    </row>
    <row r="662" spans="1:15" x14ac:dyDescent="0.2">
      <c r="A662" s="25">
        <v>661</v>
      </c>
      <c r="B662" s="19">
        <v>41591</v>
      </c>
      <c r="C662" s="2">
        <v>47.666144073569484</v>
      </c>
      <c r="D662" s="5">
        <f t="shared" si="47"/>
        <v>180654.68603882834</v>
      </c>
      <c r="E662" s="16">
        <v>46.261699999999998</v>
      </c>
      <c r="F662" s="5">
        <f t="shared" si="45"/>
        <v>175331.84299999999</v>
      </c>
      <c r="G662" s="4">
        <f t="shared" si="46"/>
        <v>5322.843038828345</v>
      </c>
      <c r="O662"/>
    </row>
    <row r="663" spans="1:15" x14ac:dyDescent="0.2">
      <c r="A663" s="25">
        <v>662</v>
      </c>
      <c r="B663" s="19">
        <v>41592</v>
      </c>
      <c r="C663" s="2">
        <v>50.731143011207728</v>
      </c>
      <c r="D663" s="5">
        <f t="shared" si="47"/>
        <v>192271.03201247728</v>
      </c>
      <c r="E663" s="16">
        <v>47.128799999999998</v>
      </c>
      <c r="F663" s="5">
        <f t="shared" si="45"/>
        <v>178618.152</v>
      </c>
      <c r="G663" s="4">
        <f t="shared" si="46"/>
        <v>13652.880012477282</v>
      </c>
      <c r="O663"/>
    </row>
    <row r="664" spans="1:15" x14ac:dyDescent="0.2">
      <c r="A664" s="25">
        <v>663</v>
      </c>
      <c r="B664" s="19">
        <v>41593</v>
      </c>
      <c r="C664" s="2">
        <v>55.469513371387109</v>
      </c>
      <c r="D664" s="5">
        <f t="shared" si="47"/>
        <v>210229.45567755715</v>
      </c>
      <c r="E664" s="16">
        <v>53.031399999999998</v>
      </c>
      <c r="F664" s="5">
        <f t="shared" si="45"/>
        <v>200989.00599999999</v>
      </c>
      <c r="G664" s="4">
        <f t="shared" si="46"/>
        <v>9240.4496775571606</v>
      </c>
      <c r="O664"/>
    </row>
    <row r="665" spans="1:15" x14ac:dyDescent="0.2">
      <c r="A665" s="25">
        <v>664</v>
      </c>
      <c r="B665" s="19">
        <v>41594</v>
      </c>
      <c r="C665" s="2">
        <v>54.548163088362962</v>
      </c>
      <c r="D665" s="5">
        <f t="shared" si="47"/>
        <v>206737.53810489562</v>
      </c>
      <c r="E665" s="16">
        <v>51.377699999999997</v>
      </c>
      <c r="F665" s="5">
        <f t="shared" si="45"/>
        <v>194721.48300000001</v>
      </c>
      <c r="G665" s="4">
        <f t="shared" si="46"/>
        <v>12016.055104895611</v>
      </c>
      <c r="O665"/>
    </row>
    <row r="666" spans="1:15" x14ac:dyDescent="0.2">
      <c r="A666" s="25">
        <v>665</v>
      </c>
      <c r="B666" s="19">
        <v>41595</v>
      </c>
      <c r="C666" s="2">
        <v>51.971347295290599</v>
      </c>
      <c r="D666" s="5">
        <f t="shared" si="47"/>
        <v>196971.40624915136</v>
      </c>
      <c r="E666" s="16">
        <v>50.519599999999997</v>
      </c>
      <c r="F666" s="5">
        <f t="shared" si="45"/>
        <v>191469.28399999999</v>
      </c>
      <c r="G666" s="4">
        <f t="shared" si="46"/>
        <v>5502.1222491513763</v>
      </c>
      <c r="O666"/>
    </row>
    <row r="667" spans="1:15" x14ac:dyDescent="0.2">
      <c r="A667" s="25">
        <v>666</v>
      </c>
      <c r="B667" s="19">
        <v>41596</v>
      </c>
      <c r="C667" s="2">
        <v>48.034981589117045</v>
      </c>
      <c r="D667" s="5">
        <f t="shared" si="47"/>
        <v>182052.5802227536</v>
      </c>
      <c r="E667" s="16">
        <v>51.287199999999999</v>
      </c>
      <c r="F667" s="5">
        <f t="shared" si="45"/>
        <v>194378.48800000001</v>
      </c>
      <c r="G667" s="4">
        <f t="shared" si="46"/>
        <v>-12325.907777246408</v>
      </c>
      <c r="O667"/>
    </row>
    <row r="668" spans="1:15" x14ac:dyDescent="0.2">
      <c r="A668" s="25">
        <v>667</v>
      </c>
      <c r="B668" s="19">
        <v>41597</v>
      </c>
      <c r="C668" s="2">
        <v>50.194184181154895</v>
      </c>
      <c r="D668" s="5">
        <f t="shared" si="47"/>
        <v>190235.95804657703</v>
      </c>
      <c r="E668" s="16">
        <v>44.113999999999997</v>
      </c>
      <c r="F668" s="5">
        <f t="shared" si="45"/>
        <v>167192.06</v>
      </c>
      <c r="G668" s="4">
        <f t="shared" si="46"/>
        <v>23043.898046577029</v>
      </c>
      <c r="O668"/>
    </row>
    <row r="669" spans="1:15" x14ac:dyDescent="0.2">
      <c r="A669" s="25">
        <v>668</v>
      </c>
      <c r="B669" s="19">
        <v>41598</v>
      </c>
      <c r="C669" s="2">
        <v>47.473027951710918</v>
      </c>
      <c r="D669" s="5">
        <f t="shared" si="47"/>
        <v>179922.77593698437</v>
      </c>
      <c r="E669" s="16">
        <v>50.004899999999999</v>
      </c>
      <c r="F669" s="5">
        <f t="shared" si="45"/>
        <v>189518.571</v>
      </c>
      <c r="G669" s="4">
        <f t="shared" si="46"/>
        <v>-9595.7950630156265</v>
      </c>
      <c r="O669"/>
    </row>
    <row r="670" spans="1:15" x14ac:dyDescent="0.2">
      <c r="A670" s="25">
        <v>669</v>
      </c>
      <c r="B670" s="19">
        <v>41599</v>
      </c>
      <c r="C670" s="2">
        <v>44.30812392495865</v>
      </c>
      <c r="D670" s="5">
        <f t="shared" si="47"/>
        <v>167927.78967559329</v>
      </c>
      <c r="E670" s="16">
        <v>40.920499999999997</v>
      </c>
      <c r="F670" s="5">
        <f t="shared" si="45"/>
        <v>155088.69500000001</v>
      </c>
      <c r="G670" s="4">
        <f t="shared" si="46"/>
        <v>12839.094675593282</v>
      </c>
      <c r="O670"/>
    </row>
    <row r="671" spans="1:15" x14ac:dyDescent="0.2">
      <c r="A671" s="25">
        <v>670</v>
      </c>
      <c r="B671" s="19">
        <v>41600</v>
      </c>
      <c r="C671" s="2">
        <v>57.312447603651513</v>
      </c>
      <c r="D671" s="5">
        <f t="shared" si="47"/>
        <v>217214.17641783925</v>
      </c>
      <c r="E671" s="16">
        <v>51.372700000000002</v>
      </c>
      <c r="F671" s="5">
        <f t="shared" si="45"/>
        <v>194702.533</v>
      </c>
      <c r="G671" s="4">
        <f t="shared" si="46"/>
        <v>22511.643417839252</v>
      </c>
      <c r="O671"/>
    </row>
    <row r="672" spans="1:15" x14ac:dyDescent="0.2">
      <c r="A672" s="25">
        <v>671</v>
      </c>
      <c r="B672" s="19">
        <v>41601</v>
      </c>
      <c r="C672" s="2">
        <v>54.785803722703925</v>
      </c>
      <c r="D672" s="5">
        <f t="shared" si="47"/>
        <v>207638.19610904789</v>
      </c>
      <c r="E672" s="16">
        <v>54.122700000000002</v>
      </c>
      <c r="F672" s="5">
        <f t="shared" si="45"/>
        <v>205125.033</v>
      </c>
      <c r="G672" s="4">
        <f t="shared" si="46"/>
        <v>2513.1631090478913</v>
      </c>
      <c r="O672"/>
    </row>
    <row r="673" spans="1:20" x14ac:dyDescent="0.2">
      <c r="A673" s="25">
        <v>672</v>
      </c>
      <c r="B673" s="19">
        <v>41602</v>
      </c>
      <c r="C673" s="2">
        <v>42.295675109903875</v>
      </c>
      <c r="D673" s="5">
        <f t="shared" si="47"/>
        <v>160300.60866653567</v>
      </c>
      <c r="E673" s="16">
        <v>43.349299999999999</v>
      </c>
      <c r="F673" s="5">
        <f t="shared" si="45"/>
        <v>164293.84700000001</v>
      </c>
      <c r="G673" s="4">
        <f t="shared" si="46"/>
        <v>-3993.2383334643382</v>
      </c>
      <c r="O673"/>
    </row>
    <row r="674" spans="1:20" x14ac:dyDescent="0.2">
      <c r="A674" s="25">
        <v>673</v>
      </c>
      <c r="B674" s="19">
        <v>41603</v>
      </c>
      <c r="C674" s="2">
        <v>41.177601243503517</v>
      </c>
      <c r="D674" s="5">
        <f t="shared" si="47"/>
        <v>156063.10871287834</v>
      </c>
      <c r="E674" s="16">
        <v>40.829900000000002</v>
      </c>
      <c r="F674" s="5">
        <f t="shared" si="45"/>
        <v>154745.321</v>
      </c>
      <c r="G674" s="4">
        <f t="shared" si="46"/>
        <v>1317.7877128783439</v>
      </c>
      <c r="O674"/>
    </row>
    <row r="675" spans="1:20" x14ac:dyDescent="0.2">
      <c r="A675" s="25">
        <v>674</v>
      </c>
      <c r="B675" s="19">
        <v>41604</v>
      </c>
      <c r="C675" s="2">
        <v>57.080738728928289</v>
      </c>
      <c r="D675" s="5">
        <f t="shared" si="47"/>
        <v>216335.99978263822</v>
      </c>
      <c r="E675" s="16">
        <v>45.007599999999996</v>
      </c>
      <c r="F675" s="5">
        <f t="shared" si="45"/>
        <v>170578.804</v>
      </c>
      <c r="G675" s="4">
        <f t="shared" si="46"/>
        <v>45757.195782638213</v>
      </c>
      <c r="O675"/>
    </row>
    <row r="676" spans="1:20" x14ac:dyDescent="0.2">
      <c r="A676" s="25">
        <v>675</v>
      </c>
      <c r="B676" s="19">
        <v>41605</v>
      </c>
      <c r="C676" s="2">
        <v>56.06359112424898</v>
      </c>
      <c r="D676" s="5">
        <f t="shared" si="47"/>
        <v>212481.01036090363</v>
      </c>
      <c r="E676" s="16">
        <v>53.096800000000002</v>
      </c>
      <c r="F676" s="5">
        <f t="shared" si="45"/>
        <v>201236.872</v>
      </c>
      <c r="G676" s="4">
        <f t="shared" si="46"/>
        <v>11244.138360903627</v>
      </c>
      <c r="K676">
        <v>203.21908356808805</v>
      </c>
      <c r="L676">
        <v>985.01472692421441</v>
      </c>
      <c r="M676">
        <v>205.64238574055128</v>
      </c>
      <c r="N676">
        <v>88.455397525032453</v>
      </c>
      <c r="O676">
        <v>1482.3315937578859</v>
      </c>
    </row>
    <row r="677" spans="1:20" x14ac:dyDescent="0.2">
      <c r="A677" s="25">
        <v>676</v>
      </c>
      <c r="B677" s="19">
        <v>41606</v>
      </c>
      <c r="C677" s="2">
        <v>38.102706623765677</v>
      </c>
      <c r="D677" s="5">
        <f t="shared" si="47"/>
        <v>144409.25810407192</v>
      </c>
      <c r="E677" s="16">
        <v>38.508600000000001</v>
      </c>
      <c r="F677" s="5">
        <f t="shared" si="45"/>
        <v>145947.59400000001</v>
      </c>
      <c r="G677" s="4">
        <f t="shared" si="46"/>
        <v>-1538.3358959280886</v>
      </c>
      <c r="O677"/>
    </row>
    <row r="678" spans="1:20" x14ac:dyDescent="0.2">
      <c r="A678" s="25">
        <v>677</v>
      </c>
      <c r="B678" s="19">
        <v>41607</v>
      </c>
      <c r="C678" s="2">
        <v>30.259296708263012</v>
      </c>
      <c r="D678" s="5">
        <f t="shared" si="47"/>
        <v>114682.73452431682</v>
      </c>
      <c r="E678" s="16">
        <v>30.3735</v>
      </c>
      <c r="F678" s="5">
        <f t="shared" si="45"/>
        <v>115115.565</v>
      </c>
      <c r="G678" s="4">
        <f t="shared" si="46"/>
        <v>-432.83047568317852</v>
      </c>
      <c r="O678"/>
    </row>
    <row r="679" spans="1:20" x14ac:dyDescent="0.2">
      <c r="A679" s="25">
        <v>678</v>
      </c>
      <c r="B679" s="19">
        <v>41608</v>
      </c>
      <c r="C679" s="2">
        <v>37.870447528089556</v>
      </c>
      <c r="D679" s="5">
        <f t="shared" si="47"/>
        <v>143528.9961314594</v>
      </c>
      <c r="E679" s="16">
        <v>30.209</v>
      </c>
      <c r="F679" s="5">
        <f t="shared" si="45"/>
        <v>114492.11</v>
      </c>
      <c r="G679" s="4">
        <f t="shared" si="46"/>
        <v>29036.886131459396</v>
      </c>
      <c r="H679" s="4">
        <f>SUM(G650:G679)</f>
        <v>289785.29644982278</v>
      </c>
      <c r="O679"/>
      <c r="P679">
        <f>SUM(K650:K679)</f>
        <v>203.21908356808805</v>
      </c>
      <c r="Q679">
        <f>SUM(L650:L679)</f>
        <v>985.01472692421441</v>
      </c>
      <c r="R679">
        <f>SUM(M650:M679)</f>
        <v>205.64238574055128</v>
      </c>
      <c r="S679">
        <f>SUM(N650:N679)</f>
        <v>88.455397525032453</v>
      </c>
      <c r="T679">
        <f>SUM(O650:O679)</f>
        <v>1482.3315937578859</v>
      </c>
    </row>
    <row r="680" spans="1:20" x14ac:dyDescent="0.2">
      <c r="A680" s="25">
        <v>679</v>
      </c>
      <c r="B680" s="19">
        <v>41609</v>
      </c>
      <c r="C680" s="2">
        <v>45.774574740661713</v>
      </c>
      <c r="D680" s="5">
        <f t="shared" si="47"/>
        <v>173485.63826710789</v>
      </c>
      <c r="E680" s="16">
        <v>40.8626</v>
      </c>
      <c r="F680" s="5">
        <f t="shared" si="45"/>
        <v>154869.25399999999</v>
      </c>
      <c r="G680" s="4">
        <f t="shared" si="46"/>
        <v>18616.384267107904</v>
      </c>
      <c r="O680"/>
    </row>
    <row r="681" spans="1:20" x14ac:dyDescent="0.2">
      <c r="A681" s="25">
        <v>680</v>
      </c>
      <c r="B681" s="19">
        <v>41610</v>
      </c>
      <c r="C681" s="2">
        <v>48.97576155661821</v>
      </c>
      <c r="D681" s="5">
        <f t="shared" si="47"/>
        <v>185618.13629958301</v>
      </c>
      <c r="E681" s="16">
        <v>46.224899999999998</v>
      </c>
      <c r="F681" s="5">
        <f t="shared" si="45"/>
        <v>175192.37099999998</v>
      </c>
      <c r="G681" s="4">
        <f t="shared" si="46"/>
        <v>10425.765299583029</v>
      </c>
      <c r="O681"/>
    </row>
    <row r="682" spans="1:20" x14ac:dyDescent="0.2">
      <c r="A682" s="25">
        <v>681</v>
      </c>
      <c r="B682" s="19">
        <v>41611</v>
      </c>
      <c r="C682" s="2">
        <v>56.790494393802682</v>
      </c>
      <c r="D682" s="5">
        <f t="shared" si="47"/>
        <v>215235.97375251216</v>
      </c>
      <c r="E682" s="16">
        <v>51.570799999999998</v>
      </c>
      <c r="F682" s="5">
        <f t="shared" si="45"/>
        <v>195453.33199999999</v>
      </c>
      <c r="G682" s="4">
        <f t="shared" si="46"/>
        <v>19782.641752512165</v>
      </c>
      <c r="K682">
        <v>119.45534103696291</v>
      </c>
      <c r="L682">
        <v>914.90543013098954</v>
      </c>
      <c r="M682">
        <v>179.18889060922086</v>
      </c>
      <c r="N682">
        <v>98.76037559755612</v>
      </c>
      <c r="O682">
        <v>1312.3100373747293</v>
      </c>
    </row>
    <row r="683" spans="1:20" x14ac:dyDescent="0.2">
      <c r="A683" s="25">
        <v>682</v>
      </c>
      <c r="B683" s="19">
        <v>41612</v>
      </c>
      <c r="C683" s="2">
        <v>64.759358836044839</v>
      </c>
      <c r="D683" s="5">
        <f t="shared" si="47"/>
        <v>245437.96998860996</v>
      </c>
      <c r="E683" s="16">
        <v>60.5901</v>
      </c>
      <c r="F683" s="5">
        <f t="shared" ref="F683:F710" si="48">(E683*1000000)*0.00379</f>
        <v>229636.47899999999</v>
      </c>
      <c r="G683" s="4">
        <f t="shared" ref="G683:G710" si="49">D683-F683</f>
        <v>15801.490988609963</v>
      </c>
      <c r="O683"/>
    </row>
    <row r="684" spans="1:20" x14ac:dyDescent="0.2">
      <c r="A684" s="25">
        <v>683</v>
      </c>
      <c r="B684" s="19">
        <v>41613</v>
      </c>
      <c r="C684" s="2">
        <v>57.19555264741556</v>
      </c>
      <c r="D684" s="5">
        <f t="shared" si="47"/>
        <v>216771.144533705</v>
      </c>
      <c r="E684" s="16">
        <v>57.821300000000001</v>
      </c>
      <c r="F684" s="5">
        <f t="shared" si="48"/>
        <v>219142.72699999998</v>
      </c>
      <c r="G684" s="4">
        <f t="shared" si="49"/>
        <v>-2371.582466294989</v>
      </c>
      <c r="O684"/>
    </row>
    <row r="685" spans="1:20" x14ac:dyDescent="0.2">
      <c r="A685" s="25">
        <v>684</v>
      </c>
      <c r="B685" s="19">
        <v>41614</v>
      </c>
      <c r="C685" s="2">
        <v>42.968035636490505</v>
      </c>
      <c r="D685" s="5">
        <f t="shared" si="47"/>
        <v>162848.855062299</v>
      </c>
      <c r="E685" s="16">
        <v>39.598399999999998</v>
      </c>
      <c r="F685" s="5">
        <f t="shared" si="48"/>
        <v>150077.93599999999</v>
      </c>
      <c r="G685" s="4">
        <f t="shared" si="49"/>
        <v>12770.919062299014</v>
      </c>
      <c r="O685"/>
    </row>
    <row r="686" spans="1:20" x14ac:dyDescent="0.2">
      <c r="A686" s="25">
        <v>685</v>
      </c>
      <c r="B686" s="19">
        <v>41615</v>
      </c>
      <c r="C686" s="2">
        <v>39.700862518206385</v>
      </c>
      <c r="D686" s="5">
        <f t="shared" si="47"/>
        <v>150466.26894400222</v>
      </c>
      <c r="E686" s="16">
        <v>34.609099999999998</v>
      </c>
      <c r="F686" s="5">
        <f t="shared" si="48"/>
        <v>131168.489</v>
      </c>
      <c r="G686" s="4">
        <f t="shared" si="49"/>
        <v>19297.779944002221</v>
      </c>
      <c r="O686"/>
    </row>
    <row r="687" spans="1:20" x14ac:dyDescent="0.2">
      <c r="A687" s="25">
        <v>686</v>
      </c>
      <c r="B687" s="19">
        <v>41616</v>
      </c>
      <c r="C687" s="2">
        <v>40.506157287956015</v>
      </c>
      <c r="D687" s="5">
        <f t="shared" si="47"/>
        <v>153518.33612135329</v>
      </c>
      <c r="E687" s="16">
        <v>36.546700000000001</v>
      </c>
      <c r="F687" s="5">
        <f t="shared" si="48"/>
        <v>138511.99299999999</v>
      </c>
      <c r="G687" s="4">
        <f t="shared" si="49"/>
        <v>15006.343121353304</v>
      </c>
      <c r="O687"/>
    </row>
    <row r="688" spans="1:20" x14ac:dyDescent="0.2">
      <c r="A688" s="25">
        <v>687</v>
      </c>
      <c r="B688" s="19">
        <v>41617</v>
      </c>
      <c r="C688" s="2">
        <v>41.57701784252815</v>
      </c>
      <c r="D688" s="5">
        <f t="shared" si="47"/>
        <v>157576.89762318169</v>
      </c>
      <c r="E688" s="16">
        <v>39.932000000000002</v>
      </c>
      <c r="F688" s="5">
        <f t="shared" si="48"/>
        <v>151342.28</v>
      </c>
      <c r="G688" s="4">
        <f t="shared" si="49"/>
        <v>6234.6176231816935</v>
      </c>
      <c r="O688"/>
    </row>
    <row r="689" spans="1:15" x14ac:dyDescent="0.2">
      <c r="A689" s="25">
        <v>688</v>
      </c>
      <c r="B689" s="19">
        <v>41618</v>
      </c>
      <c r="C689" s="2">
        <v>40.875466233248439</v>
      </c>
      <c r="D689" s="5">
        <f t="shared" si="47"/>
        <v>154918.01702401155</v>
      </c>
      <c r="E689" s="16">
        <v>38.174799999999998</v>
      </c>
      <c r="F689" s="5">
        <f t="shared" si="48"/>
        <v>144682.492</v>
      </c>
      <c r="G689" s="4">
        <f t="shared" si="49"/>
        <v>10235.525024011557</v>
      </c>
      <c r="O689"/>
    </row>
    <row r="690" spans="1:15" x14ac:dyDescent="0.2">
      <c r="A690" s="25">
        <v>689</v>
      </c>
      <c r="B690" s="19">
        <v>41619</v>
      </c>
      <c r="C690" s="2">
        <v>35.630892150131857</v>
      </c>
      <c r="D690" s="5">
        <f t="shared" si="47"/>
        <v>135041.08124899975</v>
      </c>
      <c r="E690" s="16">
        <v>34.342199999999998</v>
      </c>
      <c r="F690" s="5">
        <f t="shared" si="48"/>
        <v>130156.93799999999</v>
      </c>
      <c r="G690" s="4">
        <f t="shared" si="49"/>
        <v>4884.1432489997533</v>
      </c>
      <c r="K690">
        <v>104.49772191728448</v>
      </c>
      <c r="L690">
        <v>687.03785209060095</v>
      </c>
      <c r="M690">
        <v>144.20487606329334</v>
      </c>
      <c r="N690">
        <v>86.648028284797377</v>
      </c>
      <c r="O690">
        <v>1022.3884783559762</v>
      </c>
    </row>
    <row r="691" spans="1:15" x14ac:dyDescent="0.2">
      <c r="A691" s="25">
        <v>690</v>
      </c>
      <c r="B691" s="19">
        <v>41620</v>
      </c>
      <c r="C691" s="2">
        <v>31.608723240173344</v>
      </c>
      <c r="D691" s="5">
        <f t="shared" si="47"/>
        <v>119797.06108025697</v>
      </c>
      <c r="E691" s="16">
        <v>31.442299999999999</v>
      </c>
      <c r="F691" s="5">
        <f t="shared" si="48"/>
        <v>119166.317</v>
      </c>
      <c r="G691" s="4">
        <f t="shared" si="49"/>
        <v>630.7440802569763</v>
      </c>
      <c r="K691">
        <v>113.66446506358494</v>
      </c>
      <c r="L691">
        <v>719.52861166452237</v>
      </c>
      <c r="M691">
        <v>155.19634035729558</v>
      </c>
      <c r="N691">
        <v>102.2203545745045</v>
      </c>
      <c r="O691">
        <v>1090.6097716599074</v>
      </c>
    </row>
    <row r="692" spans="1:15" x14ac:dyDescent="0.2">
      <c r="A692" s="25">
        <v>691</v>
      </c>
      <c r="B692" s="19">
        <v>41621</v>
      </c>
      <c r="C692" s="2">
        <v>32.402433968314547</v>
      </c>
      <c r="D692" s="5">
        <f t="shared" si="47"/>
        <v>122805.22473991213</v>
      </c>
      <c r="E692" s="16">
        <v>28.4024</v>
      </c>
      <c r="F692" s="5">
        <f t="shared" si="48"/>
        <v>107645.09600000001</v>
      </c>
      <c r="G692" s="4">
        <f t="shared" si="49"/>
        <v>15160.128739912121</v>
      </c>
      <c r="O692"/>
    </row>
    <row r="693" spans="1:15" x14ac:dyDescent="0.2">
      <c r="A693" s="25">
        <v>692</v>
      </c>
      <c r="B693" s="19">
        <v>41622</v>
      </c>
      <c r="C693" s="2">
        <v>33.601612243998638</v>
      </c>
      <c r="D693" s="5">
        <f t="shared" si="47"/>
        <v>127350.11040475484</v>
      </c>
      <c r="E693" s="16">
        <v>28.578499999999998</v>
      </c>
      <c r="F693" s="5">
        <f t="shared" si="48"/>
        <v>108312.515</v>
      </c>
      <c r="G693" s="4">
        <f t="shared" si="49"/>
        <v>19037.595404754844</v>
      </c>
      <c r="O693"/>
    </row>
    <row r="694" spans="1:15" x14ac:dyDescent="0.2">
      <c r="A694" s="25">
        <v>693</v>
      </c>
      <c r="B694" s="19">
        <v>41623</v>
      </c>
      <c r="C694" s="2">
        <v>32.917948792523482</v>
      </c>
      <c r="D694" s="5">
        <f t="shared" si="47"/>
        <v>124759.025923664</v>
      </c>
      <c r="E694" s="16">
        <v>30.255299999999998</v>
      </c>
      <c r="F694" s="5">
        <f t="shared" si="48"/>
        <v>114667.587</v>
      </c>
      <c r="G694" s="4">
        <f t="shared" si="49"/>
        <v>10091.438923663998</v>
      </c>
      <c r="O694"/>
    </row>
    <row r="695" spans="1:15" x14ac:dyDescent="0.2">
      <c r="A695" s="25">
        <v>694</v>
      </c>
      <c r="B695" s="19">
        <v>41624</v>
      </c>
      <c r="C695" s="2">
        <v>33.742483759599253</v>
      </c>
      <c r="D695" s="5">
        <f t="shared" si="47"/>
        <v>127884.01344888117</v>
      </c>
      <c r="E695" s="16">
        <v>32.946199999999997</v>
      </c>
      <c r="F695" s="5">
        <f t="shared" si="48"/>
        <v>124866.09799999998</v>
      </c>
      <c r="G695" s="4">
        <f t="shared" si="49"/>
        <v>3017.915448881191</v>
      </c>
      <c r="O695"/>
    </row>
    <row r="696" spans="1:15" x14ac:dyDescent="0.2">
      <c r="A696" s="25">
        <v>695</v>
      </c>
      <c r="B696" s="19">
        <v>41625</v>
      </c>
      <c r="C696" s="2">
        <v>33.298232480442792</v>
      </c>
      <c r="D696" s="5">
        <f t="shared" si="47"/>
        <v>126200.30110087818</v>
      </c>
      <c r="E696" s="16">
        <v>30.722000000000001</v>
      </c>
      <c r="F696" s="5">
        <f t="shared" si="48"/>
        <v>116436.38</v>
      </c>
      <c r="G696" s="4">
        <f t="shared" si="49"/>
        <v>9763.9211008781713</v>
      </c>
      <c r="O696"/>
    </row>
    <row r="697" spans="1:15" x14ac:dyDescent="0.2">
      <c r="A697" s="25">
        <v>696</v>
      </c>
      <c r="B697" s="19">
        <v>41626</v>
      </c>
      <c r="C697" s="2">
        <v>31.141580376691934</v>
      </c>
      <c r="D697" s="5">
        <f t="shared" si="47"/>
        <v>118026.58962766243</v>
      </c>
      <c r="E697" s="16">
        <v>28.997800000000002</v>
      </c>
      <c r="F697" s="5">
        <f t="shared" si="48"/>
        <v>109901.662</v>
      </c>
      <c r="G697" s="4">
        <f t="shared" si="49"/>
        <v>8124.9276276624296</v>
      </c>
      <c r="O697"/>
    </row>
    <row r="698" spans="1:15" x14ac:dyDescent="0.2">
      <c r="A698" s="25">
        <v>697</v>
      </c>
      <c r="B698" s="19">
        <v>41627</v>
      </c>
      <c r="C698" s="2">
        <v>31.450728063973798</v>
      </c>
      <c r="D698" s="5">
        <f t="shared" si="47"/>
        <v>119198.2593624607</v>
      </c>
      <c r="E698" s="16">
        <v>28.3886</v>
      </c>
      <c r="F698" s="5">
        <f t="shared" si="48"/>
        <v>107592.79399999999</v>
      </c>
      <c r="G698" s="4">
        <f t="shared" si="49"/>
        <v>11605.465362460702</v>
      </c>
      <c r="O698"/>
    </row>
    <row r="699" spans="1:15" x14ac:dyDescent="0.2">
      <c r="A699" s="25">
        <v>698</v>
      </c>
      <c r="B699" s="19">
        <v>41628</v>
      </c>
      <c r="C699" s="2">
        <v>36.744707804553748</v>
      </c>
      <c r="D699" s="5">
        <f t="shared" si="47"/>
        <v>139262.4425792587</v>
      </c>
      <c r="E699" s="16">
        <v>34.910699999999999</v>
      </c>
      <c r="F699" s="5">
        <f t="shared" si="48"/>
        <v>132311.55299999999</v>
      </c>
      <c r="G699" s="4">
        <f t="shared" si="49"/>
        <v>6950.8895792587136</v>
      </c>
      <c r="O699"/>
    </row>
    <row r="700" spans="1:15" x14ac:dyDescent="0.2">
      <c r="A700" s="25">
        <v>699</v>
      </c>
      <c r="B700" s="19">
        <v>41629</v>
      </c>
      <c r="C700" s="2">
        <v>31.514827676973507</v>
      </c>
      <c r="D700" s="5">
        <f t="shared" si="47"/>
        <v>119441.19689572959</v>
      </c>
      <c r="E700" s="16">
        <v>29.306699999999999</v>
      </c>
      <c r="F700" s="5">
        <f t="shared" si="48"/>
        <v>111072.393</v>
      </c>
      <c r="G700" s="4">
        <f t="shared" si="49"/>
        <v>8368.8038957295939</v>
      </c>
      <c r="O700"/>
    </row>
    <row r="701" spans="1:15" x14ac:dyDescent="0.2">
      <c r="A701" s="25">
        <v>700</v>
      </c>
      <c r="B701" s="19">
        <v>41630</v>
      </c>
      <c r="C701" s="2">
        <v>29.741513362464968</v>
      </c>
      <c r="D701" s="5">
        <f t="shared" si="47"/>
        <v>112720.33564374223</v>
      </c>
      <c r="E701" s="16">
        <v>28.021100000000001</v>
      </c>
      <c r="F701" s="5">
        <f t="shared" si="48"/>
        <v>106199.969</v>
      </c>
      <c r="G701" s="4">
        <f t="shared" si="49"/>
        <v>6520.3666437422362</v>
      </c>
      <c r="K701">
        <v>73.769769082509654</v>
      </c>
      <c r="L701">
        <v>453.81970167738768</v>
      </c>
      <c r="M701">
        <v>89.617113244240542</v>
      </c>
      <c r="N701">
        <v>80.164892054707465</v>
      </c>
      <c r="O701">
        <v>697.37147605884536</v>
      </c>
    </row>
    <row r="702" spans="1:15" x14ac:dyDescent="0.2">
      <c r="A702" s="25">
        <v>701</v>
      </c>
      <c r="B702" s="19">
        <v>41631</v>
      </c>
      <c r="C702" s="2">
        <v>34.511431909653382</v>
      </c>
      <c r="D702" s="5">
        <f t="shared" si="47"/>
        <v>130798.32693758632</v>
      </c>
      <c r="E702" s="16">
        <v>29.520900000000001</v>
      </c>
      <c r="F702" s="5">
        <f t="shared" si="48"/>
        <v>111884.211</v>
      </c>
      <c r="G702" s="4">
        <f t="shared" si="49"/>
        <v>18914.115937586321</v>
      </c>
      <c r="O702"/>
    </row>
    <row r="703" spans="1:15" x14ac:dyDescent="0.2">
      <c r="A703" s="25">
        <v>702</v>
      </c>
      <c r="B703" s="19">
        <v>41632</v>
      </c>
      <c r="C703" s="2">
        <v>32.589803176987587</v>
      </c>
      <c r="D703" s="5">
        <f t="shared" si="47"/>
        <v>123515.35404078296</v>
      </c>
      <c r="E703" s="16">
        <v>30.764299999999999</v>
      </c>
      <c r="F703" s="5">
        <f t="shared" si="48"/>
        <v>116596.697</v>
      </c>
      <c r="G703" s="4">
        <f t="shared" si="49"/>
        <v>6918.6570407829568</v>
      </c>
      <c r="O703"/>
    </row>
    <row r="704" spans="1:15" x14ac:dyDescent="0.2">
      <c r="A704" s="25">
        <v>703</v>
      </c>
      <c r="B704" s="19">
        <v>41633</v>
      </c>
      <c r="C704" s="2">
        <v>26.205034465255217</v>
      </c>
      <c r="D704" s="5">
        <f t="shared" si="47"/>
        <v>99317.080623317263</v>
      </c>
      <c r="E704" s="16">
        <v>28.467700000000001</v>
      </c>
      <c r="F704" s="5">
        <f t="shared" si="48"/>
        <v>107892.583</v>
      </c>
      <c r="G704" s="4">
        <f t="shared" si="49"/>
        <v>-8575.5023766827362</v>
      </c>
      <c r="O704"/>
    </row>
    <row r="705" spans="1:20" x14ac:dyDescent="0.2">
      <c r="A705" s="25">
        <v>704</v>
      </c>
      <c r="B705" s="19">
        <v>41634</v>
      </c>
      <c r="C705" s="2">
        <v>27.824104638215815</v>
      </c>
      <c r="D705" s="5">
        <f t="shared" si="47"/>
        <v>105453.35657883793</v>
      </c>
      <c r="E705" s="16">
        <v>22.6556</v>
      </c>
      <c r="F705" s="5">
        <f t="shared" si="48"/>
        <v>85864.724000000002</v>
      </c>
      <c r="G705" s="4">
        <f t="shared" si="49"/>
        <v>19588.632578837933</v>
      </c>
      <c r="O705"/>
    </row>
    <row r="706" spans="1:20" x14ac:dyDescent="0.2">
      <c r="A706" s="25">
        <v>705</v>
      </c>
      <c r="B706" s="19">
        <v>41635</v>
      </c>
      <c r="C706" s="2">
        <v>30.741199348500395</v>
      </c>
      <c r="D706" s="5">
        <f t="shared" si="47"/>
        <v>116509.14553081649</v>
      </c>
      <c r="E706" s="16">
        <v>27.113499999999998</v>
      </c>
      <c r="F706" s="5">
        <f t="shared" si="48"/>
        <v>102760.16499999999</v>
      </c>
      <c r="G706" s="4">
        <f t="shared" si="49"/>
        <v>13748.980530816494</v>
      </c>
      <c r="O706"/>
    </row>
    <row r="707" spans="1:20" x14ac:dyDescent="0.2">
      <c r="A707" s="25">
        <v>706</v>
      </c>
      <c r="B707" s="19">
        <v>41636</v>
      </c>
      <c r="C707" s="2">
        <v>31.426667006580274</v>
      </c>
      <c r="D707" s="5">
        <f t="shared" ref="D707:D770" si="50">(C707*1000000)*0.00379</f>
        <v>119107.06795493924</v>
      </c>
      <c r="E707" s="16">
        <v>28.3294</v>
      </c>
      <c r="F707" s="5">
        <f t="shared" si="48"/>
        <v>107368.42599999999</v>
      </c>
      <c r="G707" s="4">
        <f t="shared" si="49"/>
        <v>11738.641954939245</v>
      </c>
      <c r="O707"/>
    </row>
    <row r="708" spans="1:20" x14ac:dyDescent="0.2">
      <c r="A708" s="25">
        <v>707</v>
      </c>
      <c r="B708" s="19">
        <v>41637</v>
      </c>
      <c r="C708" s="2">
        <v>30.78040103772825</v>
      </c>
      <c r="D708" s="5">
        <f t="shared" si="50"/>
        <v>116657.71993299006</v>
      </c>
      <c r="E708" s="16">
        <v>28.879799999999999</v>
      </c>
      <c r="F708" s="5">
        <f t="shared" si="48"/>
        <v>109454.442</v>
      </c>
      <c r="G708" s="4">
        <f t="shared" si="49"/>
        <v>7203.2779329900659</v>
      </c>
      <c r="O708"/>
    </row>
    <row r="709" spans="1:20" x14ac:dyDescent="0.2">
      <c r="A709" s="25">
        <v>708</v>
      </c>
      <c r="B709" s="19">
        <v>41638</v>
      </c>
      <c r="C709" s="2">
        <v>31.528666763159467</v>
      </c>
      <c r="D709" s="5">
        <f t="shared" si="50"/>
        <v>119493.64703237439</v>
      </c>
      <c r="E709" s="16">
        <v>28.958500000000001</v>
      </c>
      <c r="F709" s="5">
        <f t="shared" si="48"/>
        <v>109752.715</v>
      </c>
      <c r="G709" s="4">
        <f t="shared" si="49"/>
        <v>9740.9320323743887</v>
      </c>
      <c r="O709"/>
    </row>
    <row r="710" spans="1:20" ht="17" thickBot="1" x14ac:dyDescent="0.25">
      <c r="A710" s="25">
        <v>709</v>
      </c>
      <c r="B710" s="19">
        <v>41639</v>
      </c>
      <c r="C710" s="2">
        <v>33.725118318780822</v>
      </c>
      <c r="D710" s="5">
        <f t="shared" si="50"/>
        <v>127818.19842817933</v>
      </c>
      <c r="E710" s="16">
        <v>29.732099999999999</v>
      </c>
      <c r="F710" s="5">
        <f t="shared" si="48"/>
        <v>112684.659</v>
      </c>
      <c r="G710" s="4">
        <f t="shared" si="49"/>
        <v>15133.539428179327</v>
      </c>
      <c r="H710" s="4">
        <f>SUM(G680:G710)</f>
        <v>324367.49973239051</v>
      </c>
      <c r="O710"/>
      <c r="P710">
        <f>SUM(K680:K710)</f>
        <v>411.38729710034198</v>
      </c>
      <c r="Q710">
        <f>SUM(L680:L710)</f>
        <v>2775.2915955635008</v>
      </c>
      <c r="R710">
        <f>SUM(M680:M710)</f>
        <v>568.20722027405031</v>
      </c>
      <c r="S710">
        <f>SUM(N680:N710)</f>
        <v>367.79365051156549</v>
      </c>
      <c r="T710">
        <f>SUM(O680:O710)</f>
        <v>4122.6797634494578</v>
      </c>
    </row>
    <row r="711" spans="1:20" x14ac:dyDescent="0.2">
      <c r="A711" s="25">
        <f>A710+22</f>
        <v>731</v>
      </c>
      <c r="B711" s="20">
        <v>41640</v>
      </c>
      <c r="C711" s="2">
        <v>28.346028149517373</v>
      </c>
      <c r="D711" s="5">
        <f t="shared" si="50"/>
        <v>107431.44668667084</v>
      </c>
      <c r="E711" s="21">
        <v>29.634899999999998</v>
      </c>
      <c r="F711" s="5">
        <f t="shared" ref="F711:F774" si="51">(E711*1000000)*0.00379</f>
        <v>112316.27099999999</v>
      </c>
      <c r="G711" s="4">
        <f t="shared" ref="G711:G774" si="52">D711-F711</f>
        <v>-4884.8243133291544</v>
      </c>
      <c r="O711"/>
    </row>
    <row r="712" spans="1:20" x14ac:dyDescent="0.2">
      <c r="A712" s="25">
        <v>732</v>
      </c>
      <c r="B712" s="19">
        <v>41641</v>
      </c>
      <c r="C712" s="2">
        <v>33.062355130041148</v>
      </c>
      <c r="D712" s="5">
        <f t="shared" si="50"/>
        <v>125306.32594285595</v>
      </c>
      <c r="E712" s="21">
        <v>26.963000000000001</v>
      </c>
      <c r="F712" s="5">
        <f t="shared" si="51"/>
        <v>102189.77</v>
      </c>
      <c r="G712" s="4">
        <f t="shared" si="52"/>
        <v>23116.55594285595</v>
      </c>
      <c r="O712"/>
    </row>
    <row r="713" spans="1:20" x14ac:dyDescent="0.2">
      <c r="A713" s="25">
        <v>733</v>
      </c>
      <c r="B713" s="19">
        <v>41642</v>
      </c>
      <c r="C713" s="2">
        <v>32.659453247546608</v>
      </c>
      <c r="D713" s="5">
        <f t="shared" si="50"/>
        <v>123779.32780820165</v>
      </c>
      <c r="E713" s="21">
        <v>31.009399999999999</v>
      </c>
      <c r="F713" s="5">
        <f t="shared" si="51"/>
        <v>117525.626</v>
      </c>
      <c r="G713" s="4">
        <f t="shared" si="52"/>
        <v>6253.7018082016439</v>
      </c>
      <c r="O713"/>
    </row>
    <row r="714" spans="1:20" x14ac:dyDescent="0.2">
      <c r="A714" s="25">
        <v>734</v>
      </c>
      <c r="B714" s="19">
        <v>41643</v>
      </c>
      <c r="C714" s="2">
        <v>33.078704737565552</v>
      </c>
      <c r="D714" s="5">
        <f t="shared" si="50"/>
        <v>125368.29095537344</v>
      </c>
      <c r="E714" s="21">
        <v>29.6038</v>
      </c>
      <c r="F714" s="5">
        <f t="shared" si="51"/>
        <v>112198.402</v>
      </c>
      <c r="G714" s="4">
        <f t="shared" si="52"/>
        <v>13169.888955373433</v>
      </c>
      <c r="O714"/>
    </row>
    <row r="715" spans="1:20" x14ac:dyDescent="0.2">
      <c r="A715" s="25">
        <v>735</v>
      </c>
      <c r="B715" s="19">
        <v>41644</v>
      </c>
      <c r="C715" s="2">
        <v>33.792357823069139</v>
      </c>
      <c r="D715" s="5">
        <f t="shared" si="50"/>
        <v>128073.03614943204</v>
      </c>
      <c r="E715" s="21">
        <v>30.849399999999999</v>
      </c>
      <c r="F715" s="5">
        <f t="shared" si="51"/>
        <v>116919.226</v>
      </c>
      <c r="G715" s="4">
        <f t="shared" si="52"/>
        <v>11153.810149432044</v>
      </c>
      <c r="K715">
        <v>0.20205929963509492</v>
      </c>
      <c r="L715">
        <v>596.02012329454521</v>
      </c>
      <c r="M715">
        <v>107.09274316390839</v>
      </c>
      <c r="N715">
        <v>109.53542715088182</v>
      </c>
      <c r="O715">
        <v>812.85035290897042</v>
      </c>
    </row>
    <row r="716" spans="1:20" x14ac:dyDescent="0.2">
      <c r="A716" s="25">
        <v>736</v>
      </c>
      <c r="B716" s="19">
        <v>41645</v>
      </c>
      <c r="C716" s="2">
        <v>34.019591800190796</v>
      </c>
      <c r="D716" s="5">
        <f t="shared" si="50"/>
        <v>128934.25292272313</v>
      </c>
      <c r="E716" s="21">
        <v>33.244700000000002</v>
      </c>
      <c r="F716" s="5">
        <f t="shared" si="51"/>
        <v>125997.413</v>
      </c>
      <c r="G716" s="4">
        <f t="shared" si="52"/>
        <v>2936.8399227231275</v>
      </c>
      <c r="O716"/>
    </row>
    <row r="717" spans="1:20" x14ac:dyDescent="0.2">
      <c r="A717" s="25">
        <v>737</v>
      </c>
      <c r="B717" s="19">
        <v>41646</v>
      </c>
      <c r="C717" s="2">
        <v>32.678449453697993</v>
      </c>
      <c r="D717" s="5">
        <f t="shared" si="50"/>
        <v>123851.3234295154</v>
      </c>
      <c r="E717" s="21">
        <v>31.183499999999999</v>
      </c>
      <c r="F717" s="5">
        <f t="shared" si="51"/>
        <v>118185.465</v>
      </c>
      <c r="G717" s="4">
        <f t="shared" si="52"/>
        <v>5665.8584295153996</v>
      </c>
      <c r="O717"/>
    </row>
    <row r="718" spans="1:20" x14ac:dyDescent="0.2">
      <c r="A718" s="25">
        <v>738</v>
      </c>
      <c r="B718" s="19">
        <v>41647</v>
      </c>
      <c r="C718" s="2">
        <v>30.609466502494275</v>
      </c>
      <c r="D718" s="5">
        <f t="shared" si="50"/>
        <v>116009.8780444533</v>
      </c>
      <c r="E718" s="21">
        <v>25.666699999999999</v>
      </c>
      <c r="F718" s="5">
        <f t="shared" si="51"/>
        <v>97276.793000000005</v>
      </c>
      <c r="G718" s="4">
        <f t="shared" si="52"/>
        <v>18733.085044453299</v>
      </c>
      <c r="O718"/>
    </row>
    <row r="719" spans="1:20" x14ac:dyDescent="0.2">
      <c r="A719" s="25">
        <v>739</v>
      </c>
      <c r="B719" s="19">
        <v>41648</v>
      </c>
      <c r="C719" s="2">
        <v>31.262043293622028</v>
      </c>
      <c r="D719" s="5">
        <f t="shared" si="50"/>
        <v>118483.14408282748</v>
      </c>
      <c r="E719" s="21">
        <v>28.077300000000001</v>
      </c>
      <c r="F719" s="5">
        <f t="shared" si="51"/>
        <v>106412.967</v>
      </c>
      <c r="G719" s="4">
        <f t="shared" si="52"/>
        <v>12070.177082827475</v>
      </c>
      <c r="O719"/>
    </row>
    <row r="720" spans="1:20" x14ac:dyDescent="0.2">
      <c r="A720" s="25">
        <v>740</v>
      </c>
      <c r="B720" s="19">
        <v>41649</v>
      </c>
      <c r="C720" s="2">
        <v>33.048241431135907</v>
      </c>
      <c r="D720" s="5">
        <f t="shared" si="50"/>
        <v>125252.83502400509</v>
      </c>
      <c r="E720" s="21">
        <v>29.958100000000002</v>
      </c>
      <c r="F720" s="5">
        <f t="shared" si="51"/>
        <v>113541.19899999999</v>
      </c>
      <c r="G720" s="4">
        <f t="shared" si="52"/>
        <v>11711.6360240051</v>
      </c>
      <c r="O720"/>
    </row>
    <row r="721" spans="1:15" x14ac:dyDescent="0.2">
      <c r="A721" s="25">
        <v>741</v>
      </c>
      <c r="B721" s="19">
        <v>41650</v>
      </c>
      <c r="C721" s="2">
        <v>34.603255105127481</v>
      </c>
      <c r="D721" s="5">
        <f t="shared" si="50"/>
        <v>131146.33684843316</v>
      </c>
      <c r="E721" s="21">
        <v>30.095500000000001</v>
      </c>
      <c r="F721" s="5">
        <f t="shared" si="51"/>
        <v>114061.94499999999</v>
      </c>
      <c r="G721" s="4">
        <f t="shared" si="52"/>
        <v>17084.391848433166</v>
      </c>
      <c r="O721"/>
    </row>
    <row r="722" spans="1:15" x14ac:dyDescent="0.2">
      <c r="A722" s="25">
        <v>742</v>
      </c>
      <c r="B722" s="19">
        <v>41651</v>
      </c>
      <c r="C722" s="2">
        <v>34.720162040367249</v>
      </c>
      <c r="D722" s="5">
        <f t="shared" si="50"/>
        <v>131589.41413299186</v>
      </c>
      <c r="E722" s="21">
        <v>32.482999999999997</v>
      </c>
      <c r="F722" s="5">
        <f t="shared" si="51"/>
        <v>123110.56999999998</v>
      </c>
      <c r="G722" s="4">
        <f t="shared" si="52"/>
        <v>8478.844132991886</v>
      </c>
      <c r="O722"/>
    </row>
    <row r="723" spans="1:15" x14ac:dyDescent="0.2">
      <c r="A723" s="25">
        <v>743</v>
      </c>
      <c r="B723" s="19">
        <v>41652</v>
      </c>
      <c r="C723" s="2">
        <v>35.539214886775213</v>
      </c>
      <c r="D723" s="5">
        <f t="shared" si="50"/>
        <v>134693.62442087804</v>
      </c>
      <c r="E723" s="21">
        <v>35.299799999999998</v>
      </c>
      <c r="F723" s="5">
        <f t="shared" si="51"/>
        <v>133786.242</v>
      </c>
      <c r="G723" s="4">
        <f t="shared" si="52"/>
        <v>907.38242087804247</v>
      </c>
      <c r="O723"/>
    </row>
    <row r="724" spans="1:15" x14ac:dyDescent="0.2">
      <c r="A724" s="25">
        <v>744</v>
      </c>
      <c r="B724" s="19">
        <v>41653</v>
      </c>
      <c r="C724" s="2">
        <v>34.038087893893113</v>
      </c>
      <c r="D724" s="5">
        <f t="shared" si="50"/>
        <v>129004.3531178549</v>
      </c>
      <c r="E724" s="21">
        <v>32.489899999999999</v>
      </c>
      <c r="F724" s="5">
        <f t="shared" si="51"/>
        <v>123136.72100000001</v>
      </c>
      <c r="G724" s="4">
        <f t="shared" si="52"/>
        <v>5867.6321178548969</v>
      </c>
      <c r="O724"/>
    </row>
    <row r="725" spans="1:15" x14ac:dyDescent="0.2">
      <c r="A725" s="25">
        <v>745</v>
      </c>
      <c r="B725" s="19">
        <v>41654</v>
      </c>
      <c r="C725" s="2">
        <v>33.953478565003934</v>
      </c>
      <c r="D725" s="5">
        <f t="shared" si="50"/>
        <v>128683.6837613649</v>
      </c>
      <c r="E725" s="21">
        <v>31.653099999999998</v>
      </c>
      <c r="F725" s="5">
        <f t="shared" si="51"/>
        <v>119965.249</v>
      </c>
      <c r="G725" s="4">
        <f t="shared" si="52"/>
        <v>8718.4347613649006</v>
      </c>
      <c r="O725"/>
    </row>
    <row r="726" spans="1:15" x14ac:dyDescent="0.2">
      <c r="A726" s="25">
        <v>746</v>
      </c>
      <c r="B726" s="19">
        <v>41655</v>
      </c>
      <c r="C726" s="2">
        <v>34.376767940701278</v>
      </c>
      <c r="D726" s="5">
        <f t="shared" si="50"/>
        <v>130287.95049525783</v>
      </c>
      <c r="E726" s="21">
        <v>31.9619</v>
      </c>
      <c r="F726" s="5">
        <f t="shared" si="51"/>
        <v>121135.601</v>
      </c>
      <c r="G726" s="4">
        <f t="shared" si="52"/>
        <v>9152.349495257833</v>
      </c>
      <c r="O726"/>
    </row>
    <row r="727" spans="1:15" x14ac:dyDescent="0.2">
      <c r="A727" s="25">
        <v>747</v>
      </c>
      <c r="B727" s="19">
        <v>41656</v>
      </c>
      <c r="C727" s="2">
        <v>34.61869519686843</v>
      </c>
      <c r="D727" s="5">
        <f t="shared" si="50"/>
        <v>131204.85479613135</v>
      </c>
      <c r="E727" s="21">
        <v>32.546799999999998</v>
      </c>
      <c r="F727" s="5">
        <f t="shared" si="51"/>
        <v>123352.37199999999</v>
      </c>
      <c r="G727" s="4">
        <f t="shared" si="52"/>
        <v>7852.4827961313567</v>
      </c>
      <c r="O727"/>
    </row>
    <row r="728" spans="1:15" x14ac:dyDescent="0.2">
      <c r="A728" s="25">
        <v>748</v>
      </c>
      <c r="B728" s="19">
        <v>41657</v>
      </c>
      <c r="C728" s="2">
        <v>34.68508693513823</v>
      </c>
      <c r="D728" s="5">
        <f t="shared" si="50"/>
        <v>131456.47948417391</v>
      </c>
      <c r="E728" s="21">
        <v>30.9377</v>
      </c>
      <c r="F728" s="5">
        <f t="shared" si="51"/>
        <v>117253.883</v>
      </c>
      <c r="G728" s="4">
        <f t="shared" si="52"/>
        <v>14202.596484173904</v>
      </c>
      <c r="O728"/>
    </row>
    <row r="729" spans="1:15" x14ac:dyDescent="0.2">
      <c r="A729" s="25">
        <v>749</v>
      </c>
      <c r="B729" s="19">
        <v>41658</v>
      </c>
      <c r="C729" s="2">
        <v>32.826304010361874</v>
      </c>
      <c r="D729" s="5">
        <f t="shared" si="50"/>
        <v>124411.69219927149</v>
      </c>
      <c r="E729" s="21">
        <v>32.199199999999998</v>
      </c>
      <c r="F729" s="5">
        <f t="shared" si="51"/>
        <v>122034.96799999998</v>
      </c>
      <c r="G729" s="4">
        <f t="shared" si="52"/>
        <v>2376.7241992715135</v>
      </c>
      <c r="O729"/>
    </row>
    <row r="730" spans="1:15" x14ac:dyDescent="0.2">
      <c r="A730" s="25">
        <v>750</v>
      </c>
      <c r="B730" s="19">
        <v>41659</v>
      </c>
      <c r="C730" s="2">
        <v>35.839798628767198</v>
      </c>
      <c r="D730" s="5">
        <f t="shared" si="50"/>
        <v>135832.83680302769</v>
      </c>
      <c r="E730" s="21">
        <v>32.014899999999997</v>
      </c>
      <c r="F730" s="5">
        <f t="shared" si="51"/>
        <v>121336.47099999999</v>
      </c>
      <c r="G730" s="4">
        <f t="shared" si="52"/>
        <v>14496.3658030277</v>
      </c>
      <c r="O730"/>
    </row>
    <row r="731" spans="1:15" x14ac:dyDescent="0.2">
      <c r="A731" s="25">
        <v>751</v>
      </c>
      <c r="B731" s="19">
        <v>41660</v>
      </c>
      <c r="C731" s="2">
        <v>34.811522260510685</v>
      </c>
      <c r="D731" s="5">
        <f t="shared" si="50"/>
        <v>131935.66936733547</v>
      </c>
      <c r="E731" s="21">
        <v>35.116599999999998</v>
      </c>
      <c r="F731" s="5">
        <f t="shared" si="51"/>
        <v>133091.91399999999</v>
      </c>
      <c r="G731" s="4">
        <f t="shared" si="52"/>
        <v>-1156.2446326645149</v>
      </c>
      <c r="O731"/>
    </row>
    <row r="732" spans="1:15" x14ac:dyDescent="0.2">
      <c r="A732" s="25">
        <v>752</v>
      </c>
      <c r="B732" s="19">
        <v>41661</v>
      </c>
      <c r="C732" s="2">
        <v>33.667457937242474</v>
      </c>
      <c r="D732" s="5">
        <f t="shared" si="50"/>
        <v>127599.66558214898</v>
      </c>
      <c r="E732" s="21">
        <v>32.093600000000002</v>
      </c>
      <c r="F732" s="5">
        <f t="shared" si="51"/>
        <v>121634.74400000001</v>
      </c>
      <c r="G732" s="4">
        <f t="shared" si="52"/>
        <v>5964.9215821489779</v>
      </c>
      <c r="K732">
        <v>1.6622100657703927</v>
      </c>
      <c r="L732">
        <v>761.84781704070576</v>
      </c>
      <c r="M732">
        <v>122.61125828178625</v>
      </c>
      <c r="N732">
        <v>122.29617585293794</v>
      </c>
      <c r="O732">
        <v>1008.4174612412004</v>
      </c>
    </row>
    <row r="733" spans="1:15" x14ac:dyDescent="0.2">
      <c r="A733" s="25">
        <v>753</v>
      </c>
      <c r="B733" s="19">
        <v>41662</v>
      </c>
      <c r="C733" s="2">
        <v>34.050570893220105</v>
      </c>
      <c r="D733" s="5">
        <f t="shared" si="50"/>
        <v>129051.6636853042</v>
      </c>
      <c r="E733" s="21">
        <v>31.640499999999999</v>
      </c>
      <c r="F733" s="5">
        <f t="shared" si="51"/>
        <v>119917.495</v>
      </c>
      <c r="G733" s="4">
        <f t="shared" si="52"/>
        <v>9134.1686853042047</v>
      </c>
      <c r="K733">
        <v>1.453126097608511</v>
      </c>
      <c r="L733">
        <v>699.36073107374341</v>
      </c>
      <c r="M733">
        <v>99.927250132827297</v>
      </c>
      <c r="N733">
        <v>100.49754026348</v>
      </c>
      <c r="O733">
        <v>901.23864756765931</v>
      </c>
    </row>
    <row r="734" spans="1:15" x14ac:dyDescent="0.2">
      <c r="A734" s="25">
        <v>754</v>
      </c>
      <c r="B734" s="19">
        <v>41663</v>
      </c>
      <c r="C734" s="2">
        <v>33.221943458808141</v>
      </c>
      <c r="D734" s="5">
        <f t="shared" si="50"/>
        <v>125911.16570888287</v>
      </c>
      <c r="E734" s="21">
        <v>31.805299999999999</v>
      </c>
      <c r="F734" s="5">
        <f t="shared" si="51"/>
        <v>120542.087</v>
      </c>
      <c r="G734" s="4">
        <f t="shared" si="52"/>
        <v>5369.0787088828656</v>
      </c>
      <c r="K734">
        <v>1.4691205766358673</v>
      </c>
      <c r="L734">
        <v>733.30642804218155</v>
      </c>
      <c r="M734">
        <v>95.064322588157168</v>
      </c>
      <c r="N734">
        <v>109.23023942711525</v>
      </c>
      <c r="O734">
        <v>939.07011063408993</v>
      </c>
    </row>
    <row r="735" spans="1:15" x14ac:dyDescent="0.2">
      <c r="A735" s="25">
        <v>755</v>
      </c>
      <c r="B735" s="19">
        <v>41664</v>
      </c>
      <c r="C735" s="2">
        <v>33.019849368844675</v>
      </c>
      <c r="D735" s="5">
        <f t="shared" si="50"/>
        <v>125145.2291079213</v>
      </c>
      <c r="E735" s="21">
        <v>29.151199999999999</v>
      </c>
      <c r="F735" s="5">
        <f t="shared" si="51"/>
        <v>110483.048</v>
      </c>
      <c r="G735" s="4">
        <f t="shared" si="52"/>
        <v>14662.181107921308</v>
      </c>
      <c r="K735">
        <v>2.1215930544876977</v>
      </c>
      <c r="L735">
        <v>802.89876718657331</v>
      </c>
      <c r="M735">
        <v>128.79352692658537</v>
      </c>
      <c r="N735">
        <v>125.567525531755</v>
      </c>
      <c r="O735">
        <v>1059.3814126994014</v>
      </c>
    </row>
    <row r="736" spans="1:15" x14ac:dyDescent="0.2">
      <c r="A736" s="25">
        <v>756</v>
      </c>
      <c r="B736" s="19">
        <v>41665</v>
      </c>
      <c r="C736" s="2">
        <v>33.407425124144581</v>
      </c>
      <c r="D736" s="5">
        <f t="shared" si="50"/>
        <v>126614.14122050795</v>
      </c>
      <c r="E736" s="21">
        <v>31.264700000000001</v>
      </c>
      <c r="F736" s="5">
        <f t="shared" si="51"/>
        <v>118493.213</v>
      </c>
      <c r="G736" s="4">
        <f t="shared" si="52"/>
        <v>8120.9282205079508</v>
      </c>
      <c r="K736">
        <v>1.7046128175030202</v>
      </c>
      <c r="L736">
        <v>728.89857432250244</v>
      </c>
      <c r="M736">
        <v>96.337836908774918</v>
      </c>
      <c r="N736">
        <v>101.23386834236071</v>
      </c>
      <c r="O736">
        <v>928.17489239114104</v>
      </c>
    </row>
    <row r="737" spans="1:20" x14ac:dyDescent="0.2">
      <c r="A737" s="25">
        <v>757</v>
      </c>
      <c r="B737" s="19">
        <v>41666</v>
      </c>
      <c r="C737" s="2">
        <v>33.461030085134475</v>
      </c>
      <c r="D737" s="5">
        <f t="shared" si="50"/>
        <v>126817.30402265966</v>
      </c>
      <c r="E737" s="21">
        <v>33.8675</v>
      </c>
      <c r="F737" s="5">
        <f t="shared" si="51"/>
        <v>128357.825</v>
      </c>
      <c r="G737" s="4">
        <f t="shared" si="52"/>
        <v>-1540.520977340333</v>
      </c>
      <c r="K737">
        <v>2.0305311513997704</v>
      </c>
      <c r="L737">
        <v>780.30538686681393</v>
      </c>
      <c r="M737">
        <v>107.98687489684687</v>
      </c>
      <c r="N737">
        <v>113.01300788992937</v>
      </c>
      <c r="O737">
        <v>1003.3358008049898</v>
      </c>
    </row>
    <row r="738" spans="1:20" x14ac:dyDescent="0.2">
      <c r="A738" s="25">
        <v>758</v>
      </c>
      <c r="B738" s="19">
        <v>41667</v>
      </c>
      <c r="C738" s="2">
        <v>33.756369590119846</v>
      </c>
      <c r="D738" s="5">
        <f t="shared" si="50"/>
        <v>127936.64074655421</v>
      </c>
      <c r="E738" s="21">
        <v>31.307099999999998</v>
      </c>
      <c r="F738" s="5">
        <f t="shared" si="51"/>
        <v>118653.909</v>
      </c>
      <c r="G738" s="4">
        <f t="shared" si="52"/>
        <v>9282.7317465542146</v>
      </c>
      <c r="K738">
        <v>1.7327177293615317</v>
      </c>
      <c r="L738">
        <v>707.90758153755849</v>
      </c>
      <c r="M738">
        <v>86.290629927593343</v>
      </c>
      <c r="N738">
        <v>90.388473607353518</v>
      </c>
      <c r="O738">
        <v>886.31940280186689</v>
      </c>
    </row>
    <row r="739" spans="1:20" x14ac:dyDescent="0.2">
      <c r="A739" s="25">
        <v>759</v>
      </c>
      <c r="B739" s="19">
        <v>41668</v>
      </c>
      <c r="C739" s="2">
        <v>33.008956827291627</v>
      </c>
      <c r="D739" s="5">
        <f t="shared" si="50"/>
        <v>125103.94637543526</v>
      </c>
      <c r="E739" s="21">
        <v>31.455300000000001</v>
      </c>
      <c r="F739" s="5">
        <f t="shared" si="51"/>
        <v>119215.587</v>
      </c>
      <c r="G739" s="4">
        <f t="shared" si="52"/>
        <v>5888.3593754352623</v>
      </c>
      <c r="K739">
        <v>1.9186550603754253</v>
      </c>
      <c r="L739">
        <v>713.34400901477659</v>
      </c>
      <c r="M739">
        <v>89.806835161515934</v>
      </c>
      <c r="N739">
        <v>89.224945070083663</v>
      </c>
      <c r="O739">
        <v>894.29444430675153</v>
      </c>
    </row>
    <row r="740" spans="1:20" x14ac:dyDescent="0.2">
      <c r="A740" s="25">
        <v>760</v>
      </c>
      <c r="B740" s="19">
        <v>41669</v>
      </c>
      <c r="C740" s="2">
        <v>35.239056565801768</v>
      </c>
      <c r="D740" s="5">
        <f t="shared" si="50"/>
        <v>133556.0243843887</v>
      </c>
      <c r="E740" s="21">
        <v>31.9818</v>
      </c>
      <c r="F740" s="5">
        <f t="shared" si="51"/>
        <v>121211.022</v>
      </c>
      <c r="G740" s="4">
        <f t="shared" si="52"/>
        <v>12345.002384388703</v>
      </c>
      <c r="K740">
        <v>2.180532328081211</v>
      </c>
      <c r="L740">
        <v>755.74064690034936</v>
      </c>
      <c r="M740">
        <v>96.058813059797259</v>
      </c>
      <c r="N740">
        <v>98.124017649777997</v>
      </c>
      <c r="O740">
        <v>952.10400993800579</v>
      </c>
    </row>
    <row r="741" spans="1:20" x14ac:dyDescent="0.2">
      <c r="A741" s="25">
        <v>761</v>
      </c>
      <c r="B741" s="19">
        <v>41670</v>
      </c>
      <c r="C741" s="2">
        <v>32.427418321723408</v>
      </c>
      <c r="D741" s="5">
        <f t="shared" si="50"/>
        <v>122899.91543933171</v>
      </c>
      <c r="E741" s="21">
        <v>31.675000000000001</v>
      </c>
      <c r="F741" s="5">
        <f t="shared" si="51"/>
        <v>120048.25</v>
      </c>
      <c r="G741" s="4">
        <f t="shared" si="52"/>
        <v>2851.6654393317149</v>
      </c>
      <c r="H741" s="4">
        <f>SUM(G711:G741)</f>
        <v>259986.20474591386</v>
      </c>
      <c r="K741">
        <v>1.8188093850040135</v>
      </c>
      <c r="L741">
        <v>746.18866536464805</v>
      </c>
      <c r="M741">
        <v>76.268675455907186</v>
      </c>
      <c r="N741">
        <v>94.296613492987689</v>
      </c>
      <c r="O741">
        <v>918.57276369854696</v>
      </c>
      <c r="P741">
        <f>SUM(K711:K741)</f>
        <v>18.293967565862534</v>
      </c>
      <c r="Q741">
        <f>SUM(L711:L741)</f>
        <v>8025.818730644397</v>
      </c>
      <c r="R741">
        <f>SUM(M711:M741)</f>
        <v>1106.2387665036999</v>
      </c>
      <c r="S741">
        <f>SUM(N711:N741)</f>
        <v>1153.4078342786627</v>
      </c>
      <c r="T741">
        <f>SUM(O711:O741)</f>
        <v>10303.759298992623</v>
      </c>
    </row>
    <row r="742" spans="1:20" x14ac:dyDescent="0.2">
      <c r="A742" s="25">
        <v>762</v>
      </c>
      <c r="B742" s="19">
        <v>41671</v>
      </c>
      <c r="C742" s="2">
        <v>33.255716083116639</v>
      </c>
      <c r="D742" s="5">
        <f t="shared" si="50"/>
        <v>126039.16395501206</v>
      </c>
      <c r="E742" s="21">
        <v>30.2361</v>
      </c>
      <c r="F742" s="5">
        <f t="shared" si="51"/>
        <v>114594.819</v>
      </c>
      <c r="G742" s="4">
        <f t="shared" si="52"/>
        <v>11444.344955012057</v>
      </c>
      <c r="K742">
        <v>1.4562467298293773</v>
      </c>
      <c r="L742">
        <v>695.55092723626501</v>
      </c>
      <c r="M742">
        <v>60.348146487327909</v>
      </c>
      <c r="N742">
        <v>79.923292009123415</v>
      </c>
      <c r="O742">
        <v>837.27861246254565</v>
      </c>
    </row>
    <row r="743" spans="1:20" x14ac:dyDescent="0.2">
      <c r="A743" s="25">
        <v>763</v>
      </c>
      <c r="B743" s="19">
        <v>41672</v>
      </c>
      <c r="C743" s="2">
        <v>34.436033761381132</v>
      </c>
      <c r="D743" s="5">
        <f t="shared" si="50"/>
        <v>130512.5679556345</v>
      </c>
      <c r="E743" s="21">
        <v>30.898499999999999</v>
      </c>
      <c r="F743" s="5">
        <f t="shared" si="51"/>
        <v>117105.315</v>
      </c>
      <c r="G743" s="4">
        <f t="shared" si="52"/>
        <v>13407.252955634496</v>
      </c>
      <c r="K743">
        <v>1.5617395620372565</v>
      </c>
      <c r="L743">
        <v>669.51193441930002</v>
      </c>
      <c r="M743">
        <v>60.935000974964673</v>
      </c>
      <c r="N743">
        <v>71.217441914177343</v>
      </c>
      <c r="O743">
        <v>803.22611687047925</v>
      </c>
    </row>
    <row r="744" spans="1:20" x14ac:dyDescent="0.2">
      <c r="A744" s="25">
        <v>764</v>
      </c>
      <c r="B744" s="19">
        <v>41673</v>
      </c>
      <c r="C744" s="2">
        <v>32.755318081203896</v>
      </c>
      <c r="D744" s="5">
        <f t="shared" si="50"/>
        <v>124142.65552776276</v>
      </c>
      <c r="E744" s="21">
        <v>33.886400000000002</v>
      </c>
      <c r="F744" s="5">
        <f t="shared" si="51"/>
        <v>128429.45600000001</v>
      </c>
      <c r="G744" s="4">
        <f t="shared" si="52"/>
        <v>-4286.8004722372425</v>
      </c>
      <c r="K744">
        <v>1.0622020136242321</v>
      </c>
      <c r="L744">
        <v>634.94164124275119</v>
      </c>
      <c r="M744">
        <v>39.035836385182513</v>
      </c>
      <c r="N744">
        <v>62.021371967068355</v>
      </c>
      <c r="O744">
        <v>737.06105160862626</v>
      </c>
    </row>
    <row r="745" spans="1:20" x14ac:dyDescent="0.2">
      <c r="A745" s="25">
        <v>765</v>
      </c>
      <c r="B745" s="19">
        <v>41674</v>
      </c>
      <c r="C745" s="2">
        <v>37.526015391515159</v>
      </c>
      <c r="D745" s="5">
        <f t="shared" si="50"/>
        <v>142223.59833384244</v>
      </c>
      <c r="E745" s="21">
        <v>34.092500000000001</v>
      </c>
      <c r="F745" s="5">
        <f t="shared" si="51"/>
        <v>129210.575</v>
      </c>
      <c r="G745" s="4">
        <f t="shared" si="52"/>
        <v>13013.023333842444</v>
      </c>
      <c r="K745">
        <v>1.4833277458064109</v>
      </c>
      <c r="L745">
        <v>648.44198410263004</v>
      </c>
      <c r="M745">
        <v>51.339520154472154</v>
      </c>
      <c r="N745">
        <v>62.355294496269551</v>
      </c>
      <c r="O745">
        <v>763.62012649917824</v>
      </c>
    </row>
    <row r="746" spans="1:20" x14ac:dyDescent="0.2">
      <c r="A746" s="25">
        <v>766</v>
      </c>
      <c r="B746" s="19">
        <v>41675</v>
      </c>
      <c r="C746" s="2">
        <v>34.82377257249842</v>
      </c>
      <c r="D746" s="5">
        <f t="shared" si="50"/>
        <v>131982.098049769</v>
      </c>
      <c r="E746" s="21">
        <v>35.067799999999998</v>
      </c>
      <c r="F746" s="5">
        <f t="shared" si="51"/>
        <v>132906.962</v>
      </c>
      <c r="G746" s="4">
        <f t="shared" si="52"/>
        <v>-924.86395023099612</v>
      </c>
      <c r="K746">
        <v>1.6115383710062754</v>
      </c>
      <c r="L746">
        <v>705.70575043953511</v>
      </c>
      <c r="M746">
        <v>52.60482625643138</v>
      </c>
      <c r="N746">
        <v>74.264416856211255</v>
      </c>
      <c r="O746">
        <v>834.18653192318402</v>
      </c>
    </row>
    <row r="747" spans="1:20" x14ac:dyDescent="0.2">
      <c r="A747" s="25">
        <v>767</v>
      </c>
      <c r="B747" s="19">
        <v>41676</v>
      </c>
      <c r="C747" s="2">
        <v>35.612239981646809</v>
      </c>
      <c r="D747" s="5">
        <f t="shared" si="50"/>
        <v>134970.3895304414</v>
      </c>
      <c r="E747" s="21">
        <v>32.904200000000003</v>
      </c>
      <c r="F747" s="5">
        <f t="shared" si="51"/>
        <v>124706.91800000002</v>
      </c>
      <c r="G747" s="4">
        <f t="shared" si="52"/>
        <v>10263.471530441384</v>
      </c>
      <c r="K747">
        <v>1.1978192637789267</v>
      </c>
      <c r="L747">
        <v>638.63687037540728</v>
      </c>
      <c r="M747">
        <v>36.782967602895702</v>
      </c>
      <c r="N747">
        <v>57.539014204640942</v>
      </c>
      <c r="O747">
        <v>734.15667144672284</v>
      </c>
    </row>
    <row r="748" spans="1:20" x14ac:dyDescent="0.2">
      <c r="A748" s="25">
        <v>768</v>
      </c>
      <c r="B748" s="19">
        <v>41677</v>
      </c>
      <c r="C748" s="2">
        <v>34.790456586140643</v>
      </c>
      <c r="D748" s="5">
        <f t="shared" si="50"/>
        <v>131855.83046147303</v>
      </c>
      <c r="E748" s="21">
        <v>33.442399999999999</v>
      </c>
      <c r="F748" s="5">
        <f t="shared" si="51"/>
        <v>126746.696</v>
      </c>
      <c r="G748" s="4">
        <f t="shared" si="52"/>
        <v>5109.1344614730333</v>
      </c>
      <c r="K748">
        <v>2.264162941076179</v>
      </c>
      <c r="L748">
        <v>754.44562857316578</v>
      </c>
      <c r="M748">
        <v>65.566749497271687</v>
      </c>
      <c r="N748">
        <v>79.954528760387092</v>
      </c>
      <c r="O748">
        <v>902.23106977190071</v>
      </c>
    </row>
    <row r="749" spans="1:20" x14ac:dyDescent="0.2">
      <c r="A749" s="25">
        <v>769</v>
      </c>
      <c r="B749" s="19">
        <v>41678</v>
      </c>
      <c r="C749" s="2">
        <v>34.642383470059528</v>
      </c>
      <c r="D749" s="5">
        <f t="shared" si="50"/>
        <v>131294.63335152561</v>
      </c>
      <c r="E749" s="21">
        <v>30.953600000000002</v>
      </c>
      <c r="F749" s="5">
        <f t="shared" si="51"/>
        <v>117314.144</v>
      </c>
      <c r="G749" s="4">
        <f t="shared" si="52"/>
        <v>13980.489351525612</v>
      </c>
      <c r="K749">
        <v>2.5872573968743628</v>
      </c>
      <c r="L749">
        <v>762.58037727315138</v>
      </c>
      <c r="M749">
        <v>70.473734491378465</v>
      </c>
      <c r="N749">
        <v>79.008013443962042</v>
      </c>
      <c r="O749">
        <v>914.64938260536621</v>
      </c>
    </row>
    <row r="750" spans="1:20" x14ac:dyDescent="0.2">
      <c r="A750" s="25">
        <v>770</v>
      </c>
      <c r="B750" s="19">
        <v>41679</v>
      </c>
      <c r="C750" s="2">
        <v>34.68996850149648</v>
      </c>
      <c r="D750" s="5">
        <f t="shared" si="50"/>
        <v>131474.98062067165</v>
      </c>
      <c r="E750" s="21">
        <v>32.606099999999998</v>
      </c>
      <c r="F750" s="5">
        <f t="shared" si="51"/>
        <v>123577.11899999999</v>
      </c>
      <c r="G750" s="4">
        <f t="shared" si="52"/>
        <v>7897.8616206716542</v>
      </c>
      <c r="K750">
        <v>3.0832869662831448</v>
      </c>
      <c r="L750">
        <v>808.98349080307582</v>
      </c>
      <c r="M750">
        <v>79.106551386015141</v>
      </c>
      <c r="N750">
        <v>86.136165048929158</v>
      </c>
      <c r="O750">
        <v>977.30949420430318</v>
      </c>
    </row>
    <row r="751" spans="1:20" x14ac:dyDescent="0.2">
      <c r="A751" s="25">
        <v>771</v>
      </c>
      <c r="B751" s="19">
        <v>41680</v>
      </c>
      <c r="C751" s="2">
        <v>35.307703469789416</v>
      </c>
      <c r="D751" s="5">
        <f t="shared" si="50"/>
        <v>133816.19615050187</v>
      </c>
      <c r="E751" s="21">
        <v>35.5229</v>
      </c>
      <c r="F751" s="5">
        <f t="shared" si="51"/>
        <v>134631.791</v>
      </c>
      <c r="G751" s="4">
        <f t="shared" si="52"/>
        <v>-815.59484949812759</v>
      </c>
      <c r="K751">
        <v>3.4094552695327374</v>
      </c>
      <c r="L751">
        <v>824.16308050967984</v>
      </c>
      <c r="M751">
        <v>82.291334276191378</v>
      </c>
      <c r="N751">
        <v>86.52258892779102</v>
      </c>
      <c r="O751">
        <v>996.38645898319498</v>
      </c>
    </row>
    <row r="752" spans="1:20" x14ac:dyDescent="0.2">
      <c r="A752" s="25">
        <v>772</v>
      </c>
      <c r="B752" s="19">
        <v>41681</v>
      </c>
      <c r="C752" s="2">
        <v>34.952196708125413</v>
      </c>
      <c r="D752" s="5">
        <f t="shared" si="50"/>
        <v>132468.8255237953</v>
      </c>
      <c r="E752" s="21">
        <v>32.738399999999999</v>
      </c>
      <c r="F752" s="5">
        <f t="shared" si="51"/>
        <v>124078.53599999999</v>
      </c>
      <c r="G752" s="4">
        <f t="shared" si="52"/>
        <v>8390.2895237953053</v>
      </c>
      <c r="K752">
        <v>3.4722936757191709</v>
      </c>
      <c r="L752">
        <v>847.94146758472232</v>
      </c>
      <c r="M752">
        <v>78.961890767197346</v>
      </c>
      <c r="N752">
        <v>88.62680654753602</v>
      </c>
      <c r="O752">
        <v>1019.0024585751748</v>
      </c>
    </row>
    <row r="753" spans="1:15" x14ac:dyDescent="0.2">
      <c r="A753" s="25">
        <v>773</v>
      </c>
      <c r="B753" s="19">
        <v>41682</v>
      </c>
      <c r="C753" s="2">
        <v>33.819031230672678</v>
      </c>
      <c r="D753" s="5">
        <f t="shared" si="50"/>
        <v>128174.12836424945</v>
      </c>
      <c r="E753" s="21">
        <v>31.985099999999999</v>
      </c>
      <c r="F753" s="5">
        <f t="shared" si="51"/>
        <v>121223.52899999999</v>
      </c>
      <c r="G753" s="4">
        <f t="shared" si="52"/>
        <v>6950.5993642494577</v>
      </c>
      <c r="K753">
        <v>3.5083679417867977</v>
      </c>
      <c r="L753">
        <v>825.66288819445583</v>
      </c>
      <c r="M753">
        <v>74.75438101837041</v>
      </c>
      <c r="N753">
        <v>81.434905693649327</v>
      </c>
      <c r="O753">
        <v>985.3605428482623</v>
      </c>
    </row>
    <row r="754" spans="1:15" x14ac:dyDescent="0.2">
      <c r="A754" s="25">
        <v>774</v>
      </c>
      <c r="B754" s="19">
        <v>41683</v>
      </c>
      <c r="C754" s="2">
        <v>34.896865590493569</v>
      </c>
      <c r="D754" s="5">
        <f t="shared" si="50"/>
        <v>132259.12058797062</v>
      </c>
      <c r="E754" s="21">
        <v>32.053800000000003</v>
      </c>
      <c r="F754" s="5">
        <f t="shared" si="51"/>
        <v>121483.90200000002</v>
      </c>
      <c r="G754" s="4">
        <f t="shared" si="52"/>
        <v>10775.218587970608</v>
      </c>
      <c r="K754">
        <v>3.9662764685282519</v>
      </c>
      <c r="L754">
        <v>857.51889122219779</v>
      </c>
      <c r="M754">
        <v>79.326114745777005</v>
      </c>
      <c r="N754">
        <v>84.686358920959805</v>
      </c>
      <c r="O754">
        <v>1025.4976413574627</v>
      </c>
    </row>
    <row r="755" spans="1:15" x14ac:dyDescent="0.2">
      <c r="A755" s="25">
        <v>775</v>
      </c>
      <c r="B755" s="19">
        <v>41684</v>
      </c>
      <c r="C755" s="2">
        <v>33.336294709751762</v>
      </c>
      <c r="D755" s="5">
        <f t="shared" si="50"/>
        <v>126344.55694995918</v>
      </c>
      <c r="E755" s="21">
        <v>31.843800000000002</v>
      </c>
      <c r="F755" s="5">
        <f t="shared" si="51"/>
        <v>120688.00199999999</v>
      </c>
      <c r="G755" s="4">
        <f t="shared" si="52"/>
        <v>5656.5549499591871</v>
      </c>
      <c r="K755">
        <v>4.3947550974034781</v>
      </c>
      <c r="L755">
        <v>892.60767211833081</v>
      </c>
      <c r="M755">
        <v>82.494863215589533</v>
      </c>
      <c r="N755">
        <v>88.352183177143232</v>
      </c>
      <c r="O755">
        <v>1067.849473608467</v>
      </c>
    </row>
    <row r="756" spans="1:15" x14ac:dyDescent="0.2">
      <c r="A756" s="25">
        <v>776</v>
      </c>
      <c r="B756" s="19">
        <v>41685</v>
      </c>
      <c r="C756" s="2">
        <v>30.645059606852833</v>
      </c>
      <c r="D756" s="5">
        <f t="shared" si="50"/>
        <v>116144.77590997223</v>
      </c>
      <c r="E756" s="21">
        <v>27.515699999999999</v>
      </c>
      <c r="F756" s="5">
        <f t="shared" si="51"/>
        <v>104284.503</v>
      </c>
      <c r="G756" s="4">
        <f t="shared" si="52"/>
        <v>11860.272909972235</v>
      </c>
      <c r="K756">
        <v>4.6114864464924592</v>
      </c>
      <c r="L756">
        <v>902.01975880658438</v>
      </c>
      <c r="M756">
        <v>80.983938522520802</v>
      </c>
      <c r="N756">
        <v>87.026171896292922</v>
      </c>
      <c r="O756">
        <v>1074.6413556718906</v>
      </c>
    </row>
    <row r="757" spans="1:15" x14ac:dyDescent="0.2">
      <c r="A757" s="25">
        <v>777</v>
      </c>
      <c r="B757" s="19">
        <v>41686</v>
      </c>
      <c r="C757" s="2">
        <v>30.344204455893756</v>
      </c>
      <c r="D757" s="5">
        <f t="shared" si="50"/>
        <v>115004.53488783733</v>
      </c>
      <c r="E757" s="21">
        <v>28.681899999999999</v>
      </c>
      <c r="F757" s="5">
        <f t="shared" si="51"/>
        <v>108704.401</v>
      </c>
      <c r="G757" s="4">
        <f t="shared" si="52"/>
        <v>6300.1338878373354</v>
      </c>
      <c r="K757">
        <v>4.5113957318228524</v>
      </c>
      <c r="L757">
        <v>900.91275657861001</v>
      </c>
      <c r="M757">
        <v>74.228718126075321</v>
      </c>
      <c r="N757">
        <v>84.252334529182974</v>
      </c>
      <c r="O757">
        <v>1063.9052049656912</v>
      </c>
    </row>
    <row r="758" spans="1:15" x14ac:dyDescent="0.2">
      <c r="A758" s="25">
        <v>778</v>
      </c>
      <c r="B758" s="19">
        <v>41687</v>
      </c>
      <c r="C758" s="2">
        <v>31.89855465613644</v>
      </c>
      <c r="D758" s="5">
        <f t="shared" si="50"/>
        <v>120895.52214675711</v>
      </c>
      <c r="E758" s="21">
        <v>29.557099999999998</v>
      </c>
      <c r="F758" s="5">
        <f t="shared" si="51"/>
        <v>112021.409</v>
      </c>
      <c r="G758" s="4">
        <f t="shared" si="52"/>
        <v>8874.1131467571104</v>
      </c>
      <c r="K758">
        <v>5.1950994858312782</v>
      </c>
      <c r="L758">
        <v>939.7241856520161</v>
      </c>
      <c r="M758">
        <v>79.741938471474398</v>
      </c>
      <c r="N758">
        <v>87.361056598333917</v>
      </c>
      <c r="O758">
        <v>1112.0222802076557</v>
      </c>
    </row>
    <row r="759" spans="1:15" x14ac:dyDescent="0.2">
      <c r="A759" s="25">
        <v>779</v>
      </c>
      <c r="B759" s="19">
        <v>41688</v>
      </c>
      <c r="C759" s="2">
        <v>31.738449090371812</v>
      </c>
      <c r="D759" s="5">
        <f t="shared" si="50"/>
        <v>120288.72205250917</v>
      </c>
      <c r="E759" s="21">
        <v>32.013500000000001</v>
      </c>
      <c r="F759" s="5">
        <f t="shared" si="51"/>
        <v>121331.16499999999</v>
      </c>
      <c r="G759" s="4">
        <f t="shared" si="52"/>
        <v>-1042.4429474908247</v>
      </c>
      <c r="K759">
        <v>5.0769942776197459</v>
      </c>
      <c r="L759">
        <v>931.98105227277756</v>
      </c>
      <c r="M759">
        <v>72.684212624421789</v>
      </c>
      <c r="N759">
        <v>83.321990803403793</v>
      </c>
      <c r="O759">
        <v>1093.064249978223</v>
      </c>
    </row>
    <row r="760" spans="1:15" x14ac:dyDescent="0.2">
      <c r="A760" s="25">
        <v>780</v>
      </c>
      <c r="B760" s="19">
        <v>41689</v>
      </c>
      <c r="C760" s="2">
        <v>27.442459839008269</v>
      </c>
      <c r="D760" s="5">
        <f t="shared" si="50"/>
        <v>104006.92278984134</v>
      </c>
      <c r="E760" s="21">
        <v>25.9878</v>
      </c>
      <c r="F760" s="5">
        <f t="shared" si="51"/>
        <v>98493.762000000002</v>
      </c>
      <c r="G760" s="4">
        <f t="shared" si="52"/>
        <v>5513.1607898413349</v>
      </c>
      <c r="K760">
        <v>4.7434613585858276</v>
      </c>
      <c r="L760">
        <v>912.46606296092455</v>
      </c>
      <c r="M760">
        <v>63.270470292257336</v>
      </c>
      <c r="N760">
        <v>77.653198300457262</v>
      </c>
      <c r="O760">
        <v>1058.133192912225</v>
      </c>
    </row>
    <row r="761" spans="1:15" x14ac:dyDescent="0.2">
      <c r="A761" s="25">
        <v>781</v>
      </c>
      <c r="B761" s="19">
        <v>41690</v>
      </c>
      <c r="C761" s="2">
        <v>29.892299396627848</v>
      </c>
      <c r="D761" s="5">
        <f t="shared" si="50"/>
        <v>113291.81471321954</v>
      </c>
      <c r="E761" s="21">
        <v>26.3674</v>
      </c>
      <c r="F761" s="5">
        <f t="shared" si="51"/>
        <v>99932.445999999996</v>
      </c>
      <c r="G761" s="4">
        <f t="shared" si="52"/>
        <v>13359.368713219548</v>
      </c>
      <c r="K761">
        <v>4.92840420235067</v>
      </c>
      <c r="L761">
        <v>918.97722892652416</v>
      </c>
      <c r="M761">
        <v>61.215270796651296</v>
      </c>
      <c r="N761">
        <v>75.446180054508105</v>
      </c>
      <c r="O761">
        <v>1060.5670839800343</v>
      </c>
    </row>
    <row r="762" spans="1:15" x14ac:dyDescent="0.2">
      <c r="A762" s="25">
        <v>782</v>
      </c>
      <c r="B762" s="19">
        <v>41691</v>
      </c>
      <c r="C762" s="2">
        <v>29.636559591722438</v>
      </c>
      <c r="D762" s="5">
        <f t="shared" si="50"/>
        <v>112322.56085262804</v>
      </c>
      <c r="E762" s="21">
        <v>28.387899999999998</v>
      </c>
      <c r="F762" s="5">
        <f t="shared" si="51"/>
        <v>107590.141</v>
      </c>
      <c r="G762" s="4">
        <f t="shared" si="52"/>
        <v>4732.4198526280379</v>
      </c>
      <c r="K762">
        <v>4.0508381027319817</v>
      </c>
      <c r="L762">
        <v>838.84684970299497</v>
      </c>
      <c r="M762">
        <v>46.180486963683052</v>
      </c>
      <c r="N762">
        <v>61.219140368343908</v>
      </c>
      <c r="O762">
        <v>950.29731513775391</v>
      </c>
    </row>
    <row r="763" spans="1:15" x14ac:dyDescent="0.2">
      <c r="A763" s="25">
        <v>783</v>
      </c>
      <c r="B763" s="19">
        <v>41692</v>
      </c>
      <c r="C763" s="2">
        <v>29.741610270291925</v>
      </c>
      <c r="D763" s="5">
        <f t="shared" si="50"/>
        <v>112720.70292440639</v>
      </c>
      <c r="E763" s="21">
        <v>26.9815</v>
      </c>
      <c r="F763" s="5">
        <f t="shared" si="51"/>
        <v>102259.88499999999</v>
      </c>
      <c r="G763" s="4">
        <f t="shared" si="52"/>
        <v>10460.817924406394</v>
      </c>
      <c r="K763">
        <v>4.4087982540111748</v>
      </c>
      <c r="L763">
        <v>850.23221571815145</v>
      </c>
      <c r="M763">
        <v>46.371556712760281</v>
      </c>
      <c r="N763">
        <v>60.340232356653125</v>
      </c>
      <c r="O763">
        <v>961.35280304157607</v>
      </c>
    </row>
    <row r="764" spans="1:15" x14ac:dyDescent="0.2">
      <c r="A764" s="25">
        <v>784</v>
      </c>
      <c r="B764" s="19">
        <v>41693</v>
      </c>
      <c r="C764" s="2">
        <v>30.774269157487677</v>
      </c>
      <c r="D764" s="5">
        <f t="shared" si="50"/>
        <v>116634.48010687828</v>
      </c>
      <c r="E764" s="21">
        <v>28.1175</v>
      </c>
      <c r="F764" s="5">
        <f t="shared" si="51"/>
        <v>106565.325</v>
      </c>
      <c r="G764" s="4">
        <f t="shared" si="52"/>
        <v>10069.155106878286</v>
      </c>
      <c r="K764">
        <v>4.5740373710729161</v>
      </c>
      <c r="L764">
        <v>881.15373001813612</v>
      </c>
      <c r="M764">
        <v>44.307244252101796</v>
      </c>
      <c r="N764">
        <v>62.528338266599135</v>
      </c>
      <c r="O764">
        <v>992.56334990790992</v>
      </c>
    </row>
    <row r="765" spans="1:15" x14ac:dyDescent="0.2">
      <c r="A765" s="25">
        <v>785</v>
      </c>
      <c r="B765" s="19">
        <v>41694</v>
      </c>
      <c r="C765" s="2">
        <v>30.539775772885456</v>
      </c>
      <c r="D765" s="5">
        <f t="shared" si="50"/>
        <v>115745.75017923588</v>
      </c>
      <c r="E765" s="21">
        <v>30.759499999999999</v>
      </c>
      <c r="F765" s="5">
        <f t="shared" si="51"/>
        <v>116578.505</v>
      </c>
      <c r="G765" s="4">
        <f t="shared" si="52"/>
        <v>-832.754820764123</v>
      </c>
      <c r="K765">
        <v>5.5489765504561044</v>
      </c>
      <c r="L765">
        <v>938.91837511493941</v>
      </c>
      <c r="M765">
        <v>49.211729064789743</v>
      </c>
      <c r="N765">
        <v>66.968170133933683</v>
      </c>
      <c r="O765">
        <v>1060.6472508641191</v>
      </c>
    </row>
    <row r="766" spans="1:15" x14ac:dyDescent="0.2">
      <c r="A766" s="25">
        <v>786</v>
      </c>
      <c r="B766" s="19">
        <v>41695</v>
      </c>
      <c r="C766" s="2">
        <v>30.89406785193631</v>
      </c>
      <c r="D766" s="5">
        <f t="shared" si="50"/>
        <v>117088.51715883861</v>
      </c>
      <c r="E766" s="21">
        <v>27.435300000000002</v>
      </c>
      <c r="F766" s="5">
        <f t="shared" si="51"/>
        <v>103979.787</v>
      </c>
      <c r="G766" s="4">
        <f t="shared" si="52"/>
        <v>13108.730158838618</v>
      </c>
      <c r="K766">
        <v>4.0965490952582586</v>
      </c>
      <c r="L766">
        <v>863.18405211141828</v>
      </c>
      <c r="M766">
        <v>33.245239332149602</v>
      </c>
      <c r="N766">
        <v>55.795474740061316</v>
      </c>
      <c r="O766">
        <v>956.32131527888748</v>
      </c>
    </row>
    <row r="767" spans="1:15" x14ac:dyDescent="0.2">
      <c r="A767" s="25">
        <v>787</v>
      </c>
      <c r="B767" s="19">
        <v>41696</v>
      </c>
      <c r="C767" s="2">
        <v>30.288957012655995</v>
      </c>
      <c r="D767" s="5">
        <f t="shared" si="50"/>
        <v>114795.14707796622</v>
      </c>
      <c r="E767" s="21">
        <v>28.006699999999999</v>
      </c>
      <c r="F767" s="5">
        <f t="shared" si="51"/>
        <v>106145.393</v>
      </c>
      <c r="G767" s="4">
        <f t="shared" si="52"/>
        <v>8649.7540779662231</v>
      </c>
      <c r="K767">
        <v>5.8799780245121216</v>
      </c>
      <c r="L767">
        <v>955.29625924468678</v>
      </c>
      <c r="M767">
        <v>43.087240408831775</v>
      </c>
      <c r="N767">
        <v>63.39899315080001</v>
      </c>
      <c r="O767">
        <v>1067.6624708288307</v>
      </c>
    </row>
    <row r="768" spans="1:15" x14ac:dyDescent="0.2">
      <c r="A768" s="25">
        <v>788</v>
      </c>
      <c r="B768" s="19">
        <v>41697</v>
      </c>
      <c r="C768" s="2">
        <v>30.94483115898387</v>
      </c>
      <c r="D768" s="5">
        <f t="shared" si="50"/>
        <v>117280.91009254887</v>
      </c>
      <c r="E768" s="21">
        <v>28.5596</v>
      </c>
      <c r="F768" s="5">
        <f t="shared" si="51"/>
        <v>108240.88400000001</v>
      </c>
      <c r="G768" s="4">
        <f t="shared" si="52"/>
        <v>9040.0260925488692</v>
      </c>
      <c r="K768">
        <v>6.1640534767739625</v>
      </c>
      <c r="L768">
        <v>973.86172474559555</v>
      </c>
      <c r="M768">
        <v>40.955918221717639</v>
      </c>
      <c r="N768">
        <v>62.768023795058852</v>
      </c>
      <c r="O768">
        <v>1083.749720239146</v>
      </c>
    </row>
    <row r="769" spans="1:20" x14ac:dyDescent="0.2">
      <c r="A769" s="25">
        <v>789</v>
      </c>
      <c r="B769" s="19">
        <v>41698</v>
      </c>
      <c r="C769" s="2">
        <v>30.898305921830222</v>
      </c>
      <c r="D769" s="5">
        <f t="shared" si="50"/>
        <v>117104.57944373654</v>
      </c>
      <c r="E769" s="21">
        <v>28.433499999999999</v>
      </c>
      <c r="F769" s="5">
        <f t="shared" si="51"/>
        <v>107762.965</v>
      </c>
      <c r="G769" s="4">
        <f t="shared" si="52"/>
        <v>9341.6144437365438</v>
      </c>
      <c r="H769" s="4">
        <f>SUM(G742:G769)</f>
        <v>210295.35069898446</v>
      </c>
      <c r="K769">
        <v>6.7874432069086295</v>
      </c>
      <c r="L769">
        <v>1005.710703054845</v>
      </c>
      <c r="M769">
        <v>40.167351473497646</v>
      </c>
      <c r="N769">
        <v>63.45587862180615</v>
      </c>
      <c r="O769">
        <v>1116.1213763570572</v>
      </c>
      <c r="P769">
        <f>SUM(K742:K769)</f>
        <v>105.63624502771459</v>
      </c>
      <c r="Q769">
        <f>SUM(L742:L769)</f>
        <v>23379.977559002866</v>
      </c>
      <c r="R769">
        <f>SUM(M742:M769)</f>
        <v>1689.673232521998</v>
      </c>
      <c r="S769">
        <f>SUM(N742:N769)</f>
        <v>2073.5775655832836</v>
      </c>
      <c r="T769">
        <f>SUM(O742:O769)</f>
        <v>27248.864602135865</v>
      </c>
    </row>
    <row r="770" spans="1:20" x14ac:dyDescent="0.2">
      <c r="A770" s="25">
        <v>790</v>
      </c>
      <c r="B770" s="19">
        <v>41699</v>
      </c>
      <c r="C770" s="2">
        <v>32.68948252975283</v>
      </c>
      <c r="D770" s="5">
        <f t="shared" si="50"/>
        <v>123893.13878776322</v>
      </c>
      <c r="E770" s="21">
        <v>28.423500000000001</v>
      </c>
      <c r="F770" s="5">
        <f t="shared" si="51"/>
        <v>107725.065</v>
      </c>
      <c r="G770" s="4">
        <f t="shared" si="52"/>
        <v>16168.07378776322</v>
      </c>
      <c r="K770">
        <v>3.8931816781152091</v>
      </c>
      <c r="L770">
        <v>849.18026621683907</v>
      </c>
      <c r="M770">
        <v>16.402389367243757</v>
      </c>
      <c r="N770">
        <v>41.765388886368456</v>
      </c>
      <c r="O770">
        <v>911.2412261485664</v>
      </c>
    </row>
    <row r="771" spans="1:20" x14ac:dyDescent="0.2">
      <c r="A771" s="25">
        <v>791</v>
      </c>
      <c r="B771" s="19">
        <v>41700</v>
      </c>
      <c r="C771" s="2">
        <v>38.4537163136823</v>
      </c>
      <c r="D771" s="5">
        <f t="shared" ref="D771:D834" si="53">(C771*1000000)*0.00379</f>
        <v>145739.58482885594</v>
      </c>
      <c r="E771" s="21">
        <v>36.853000000000002</v>
      </c>
      <c r="F771" s="5">
        <f t="shared" si="51"/>
        <v>139672.87</v>
      </c>
      <c r="G771" s="4">
        <f t="shared" si="52"/>
        <v>6066.7148288559401</v>
      </c>
      <c r="K771">
        <v>4.2815775993169956</v>
      </c>
      <c r="L771">
        <v>876.2944683533907</v>
      </c>
      <c r="M771">
        <v>18.097148060881011</v>
      </c>
      <c r="N771">
        <v>44.055651237119143</v>
      </c>
      <c r="O771">
        <v>942.72884525070788</v>
      </c>
    </row>
    <row r="772" spans="1:20" x14ac:dyDescent="0.2">
      <c r="A772" s="25">
        <v>792</v>
      </c>
      <c r="B772" s="19">
        <v>41701</v>
      </c>
      <c r="C772" s="2">
        <v>34.045146916198796</v>
      </c>
      <c r="D772" s="5">
        <f t="shared" si="53"/>
        <v>129031.10681239344</v>
      </c>
      <c r="E772" s="21">
        <v>33.592300000000002</v>
      </c>
      <c r="F772" s="5">
        <f t="shared" si="51"/>
        <v>127314.817</v>
      </c>
      <c r="G772" s="4">
        <f t="shared" si="52"/>
        <v>1716.2898123934428</v>
      </c>
      <c r="K772">
        <v>5.3889892039083165</v>
      </c>
      <c r="L772">
        <v>949.1167719581714</v>
      </c>
      <c r="M772">
        <v>26.640287080577338</v>
      </c>
      <c r="N772">
        <v>55.416168411899172</v>
      </c>
      <c r="O772">
        <v>1036.5622166545561</v>
      </c>
    </row>
    <row r="773" spans="1:20" x14ac:dyDescent="0.2">
      <c r="A773" s="25">
        <v>793</v>
      </c>
      <c r="B773" s="19">
        <v>41702</v>
      </c>
      <c r="C773" s="2">
        <v>33.099330246705676</v>
      </c>
      <c r="D773" s="5">
        <f t="shared" si="53"/>
        <v>125446.46163501452</v>
      </c>
      <c r="E773" s="21">
        <v>30.2819</v>
      </c>
      <c r="F773" s="5">
        <f t="shared" si="51"/>
        <v>114768.401</v>
      </c>
      <c r="G773" s="4">
        <f t="shared" si="52"/>
        <v>10678.060635014524</v>
      </c>
      <c r="K773">
        <v>5.3842315326465195</v>
      </c>
      <c r="L773">
        <v>969.63745623889656</v>
      </c>
      <c r="M773">
        <v>30.579122466748785</v>
      </c>
      <c r="N773">
        <v>62.210605158992848</v>
      </c>
      <c r="O773">
        <v>1067.8114153972847</v>
      </c>
    </row>
    <row r="774" spans="1:20" x14ac:dyDescent="0.2">
      <c r="A774" s="25">
        <v>794</v>
      </c>
      <c r="B774" s="19">
        <v>41703</v>
      </c>
      <c r="C774" s="2">
        <v>31.769876609133622</v>
      </c>
      <c r="D774" s="5">
        <f t="shared" si="53"/>
        <v>120407.83234861643</v>
      </c>
      <c r="E774" s="21">
        <v>29.839200000000002</v>
      </c>
      <c r="F774" s="5">
        <f t="shared" si="51"/>
        <v>113090.568</v>
      </c>
      <c r="G774" s="4">
        <f t="shared" si="52"/>
        <v>7317.2643486164307</v>
      </c>
      <c r="K774">
        <v>6.4439342339382781</v>
      </c>
      <c r="L774">
        <v>1047.4434414954292</v>
      </c>
      <c r="M774">
        <v>41.615785329480225</v>
      </c>
      <c r="N774">
        <v>76.020467680037342</v>
      </c>
      <c r="O774">
        <v>1171.5236287388852</v>
      </c>
    </row>
    <row r="775" spans="1:20" x14ac:dyDescent="0.2">
      <c r="A775" s="25">
        <v>795</v>
      </c>
      <c r="B775" s="19">
        <v>41704</v>
      </c>
      <c r="C775" s="2">
        <v>31.071702584715936</v>
      </c>
      <c r="D775" s="5">
        <f t="shared" si="53"/>
        <v>117761.7527960734</v>
      </c>
      <c r="E775" s="21">
        <v>29.5046</v>
      </c>
      <c r="F775" s="5">
        <f t="shared" ref="F775:F838" si="54">(E775*1000000)*0.00379</f>
        <v>111822.43399999999</v>
      </c>
      <c r="G775" s="4">
        <f t="shared" ref="G775:G838" si="55">D775-F775</f>
        <v>5939.3187960734067</v>
      </c>
      <c r="K775">
        <v>4.9853385175345162</v>
      </c>
      <c r="L775">
        <v>981.55088924784786</v>
      </c>
      <c r="M775">
        <v>36.142271403950325</v>
      </c>
      <c r="N775">
        <v>72.59312798867677</v>
      </c>
      <c r="O775">
        <v>1095.2716271580093</v>
      </c>
    </row>
    <row r="776" spans="1:20" x14ac:dyDescent="0.2">
      <c r="A776" s="25">
        <v>796</v>
      </c>
      <c r="B776" s="19">
        <v>41705</v>
      </c>
      <c r="C776" s="2">
        <v>31.126209756345784</v>
      </c>
      <c r="D776" s="5">
        <f t="shared" si="53"/>
        <v>117968.33497655051</v>
      </c>
      <c r="E776" s="21">
        <v>29.522099999999998</v>
      </c>
      <c r="F776" s="5">
        <f t="shared" si="54"/>
        <v>111888.75900000001</v>
      </c>
      <c r="G776" s="4">
        <f t="shared" si="55"/>
        <v>6079.5759765505063</v>
      </c>
      <c r="K776">
        <v>5.9284316404649315</v>
      </c>
      <c r="L776">
        <v>1053.9671492179309</v>
      </c>
      <c r="M776">
        <v>48.069464679432286</v>
      </c>
      <c r="N776">
        <v>86.040990952461883</v>
      </c>
      <c r="O776">
        <v>1194.0060364902899</v>
      </c>
    </row>
    <row r="777" spans="1:20" x14ac:dyDescent="0.2">
      <c r="A777" s="25">
        <v>797</v>
      </c>
      <c r="B777" s="19">
        <v>41706</v>
      </c>
      <c r="C777" s="2">
        <v>29.310906094118636</v>
      </c>
      <c r="D777" s="5">
        <f t="shared" si="53"/>
        <v>111088.33409670963</v>
      </c>
      <c r="E777" s="21">
        <v>27.4605</v>
      </c>
      <c r="F777" s="5">
        <f t="shared" si="54"/>
        <v>104075.295</v>
      </c>
      <c r="G777" s="4">
        <f t="shared" si="55"/>
        <v>7013.0390967096318</v>
      </c>
      <c r="K777">
        <v>6.7801178215450806</v>
      </c>
      <c r="L777">
        <v>1126.4452715406978</v>
      </c>
      <c r="M777">
        <v>60.419668536011763</v>
      </c>
      <c r="N777">
        <v>101.09802188130293</v>
      </c>
      <c r="O777">
        <v>1294.7430797795575</v>
      </c>
    </row>
    <row r="778" spans="1:20" x14ac:dyDescent="0.2">
      <c r="A778" s="25">
        <v>798</v>
      </c>
      <c r="B778" s="19">
        <v>41707</v>
      </c>
      <c r="C778" s="2">
        <v>29.418177408948996</v>
      </c>
      <c r="D778" s="5">
        <f t="shared" si="53"/>
        <v>111494.8923799167</v>
      </c>
      <c r="E778" s="21">
        <v>27.986799999999999</v>
      </c>
      <c r="F778" s="5">
        <f t="shared" si="54"/>
        <v>106069.97199999999</v>
      </c>
      <c r="G778" s="4">
        <f t="shared" si="55"/>
        <v>5424.9203799167008</v>
      </c>
      <c r="K778">
        <v>6.5161975313110716</v>
      </c>
      <c r="L778">
        <v>1129.6144973384548</v>
      </c>
      <c r="M778">
        <v>63.721283860844004</v>
      </c>
      <c r="N778">
        <v>106.07811659981904</v>
      </c>
      <c r="O778">
        <v>1305.9300953304289</v>
      </c>
    </row>
    <row r="779" spans="1:20" x14ac:dyDescent="0.2">
      <c r="A779" s="25">
        <v>799</v>
      </c>
      <c r="B779" s="19">
        <v>41708</v>
      </c>
      <c r="C779" s="2">
        <v>30.598192327007087</v>
      </c>
      <c r="D779" s="5">
        <f t="shared" si="53"/>
        <v>115967.14891935687</v>
      </c>
      <c r="E779" s="21">
        <v>29.3672</v>
      </c>
      <c r="F779" s="5">
        <f t="shared" si="54"/>
        <v>111301.68799999999</v>
      </c>
      <c r="G779" s="4">
        <f t="shared" si="55"/>
        <v>4665.4609193568758</v>
      </c>
      <c r="K779">
        <v>5.9063209991037251</v>
      </c>
      <c r="L779">
        <v>1106.2714704709247</v>
      </c>
      <c r="M779">
        <v>63.70322657422021</v>
      </c>
      <c r="N779">
        <v>106.89202675280795</v>
      </c>
      <c r="O779">
        <v>1282.7730447970564</v>
      </c>
    </row>
    <row r="780" spans="1:20" x14ac:dyDescent="0.2">
      <c r="A780" s="25">
        <v>800</v>
      </c>
      <c r="B780" s="19">
        <v>41709</v>
      </c>
      <c r="C780" s="2">
        <v>30.215868599677009</v>
      </c>
      <c r="D780" s="5">
        <f t="shared" si="53"/>
        <v>114518.14199277585</v>
      </c>
      <c r="E780" s="21">
        <v>29.145299999999999</v>
      </c>
      <c r="F780" s="5">
        <f t="shared" si="54"/>
        <v>110460.68700000001</v>
      </c>
      <c r="G780" s="4">
        <f t="shared" si="55"/>
        <v>4057.454992775849</v>
      </c>
      <c r="K780">
        <v>5.8094028562390312</v>
      </c>
      <c r="L780">
        <v>1123.9731146430286</v>
      </c>
      <c r="M780">
        <v>68.226696106646727</v>
      </c>
      <c r="N780">
        <v>114.10792126919405</v>
      </c>
      <c r="O780">
        <v>1312.1171348751084</v>
      </c>
    </row>
    <row r="781" spans="1:20" x14ac:dyDescent="0.2">
      <c r="A781" s="25">
        <v>801</v>
      </c>
      <c r="B781" s="19">
        <v>41710</v>
      </c>
      <c r="C781" s="2">
        <v>28.544209791923357</v>
      </c>
      <c r="D781" s="5">
        <f t="shared" si="53"/>
        <v>108182.55511138953</v>
      </c>
      <c r="E781" s="21">
        <v>27.784300000000002</v>
      </c>
      <c r="F781" s="5">
        <f t="shared" si="54"/>
        <v>105302.497</v>
      </c>
      <c r="G781" s="4">
        <f t="shared" si="55"/>
        <v>2880.0581113895314</v>
      </c>
      <c r="K781">
        <v>5.7725263528716919</v>
      </c>
      <c r="L781">
        <v>1138.9799403578968</v>
      </c>
      <c r="M781">
        <v>73.710195722273625</v>
      </c>
      <c r="N781">
        <v>120.99223805141733</v>
      </c>
      <c r="O781">
        <v>1339.4549004844596</v>
      </c>
    </row>
    <row r="782" spans="1:20" x14ac:dyDescent="0.2">
      <c r="A782" s="25">
        <v>802</v>
      </c>
      <c r="B782" s="19">
        <v>41711</v>
      </c>
      <c r="C782" s="2">
        <v>28.409873862612823</v>
      </c>
      <c r="D782" s="5">
        <f t="shared" si="53"/>
        <v>107673.4219393026</v>
      </c>
      <c r="E782" s="21">
        <v>28.590399999999999</v>
      </c>
      <c r="F782" s="5">
        <f t="shared" si="54"/>
        <v>108357.61599999999</v>
      </c>
      <c r="G782" s="4">
        <f t="shared" si="55"/>
        <v>-684.19406069739489</v>
      </c>
      <c r="K782">
        <v>5.7289980237354508</v>
      </c>
      <c r="L782">
        <v>1160.5327259735466</v>
      </c>
      <c r="M782">
        <v>78.711286052768358</v>
      </c>
      <c r="N782">
        <v>129.72806745562804</v>
      </c>
      <c r="O782">
        <v>1374.7010775056783</v>
      </c>
    </row>
    <row r="783" spans="1:20" x14ac:dyDescent="0.2">
      <c r="A783" s="25">
        <v>803</v>
      </c>
      <c r="B783" s="19">
        <v>41712</v>
      </c>
      <c r="C783" s="2">
        <v>29.037387855730191</v>
      </c>
      <c r="D783" s="5">
        <f t="shared" si="53"/>
        <v>110051.69997321742</v>
      </c>
      <c r="E783" s="21">
        <v>26.788900000000002</v>
      </c>
      <c r="F783" s="5">
        <f t="shared" si="54"/>
        <v>101529.931</v>
      </c>
      <c r="G783" s="4">
        <f t="shared" si="55"/>
        <v>8521.7689732174185</v>
      </c>
      <c r="K783">
        <v>5.964445524913609</v>
      </c>
      <c r="L783">
        <v>1198.7888760379383</v>
      </c>
      <c r="M783">
        <v>88.051956903818038</v>
      </c>
      <c r="N783">
        <v>140.98891471149699</v>
      </c>
      <c r="O783">
        <v>1433.794193178167</v>
      </c>
    </row>
    <row r="784" spans="1:20" x14ac:dyDescent="0.2">
      <c r="A784" s="25">
        <v>804</v>
      </c>
      <c r="B784" s="19">
        <v>41713</v>
      </c>
      <c r="C784" s="2">
        <v>28.676124432982082</v>
      </c>
      <c r="D784" s="5">
        <f t="shared" si="53"/>
        <v>108682.5116010021</v>
      </c>
      <c r="E784" s="21">
        <v>26.541799999999999</v>
      </c>
      <c r="F784" s="5">
        <f t="shared" si="54"/>
        <v>100593.42200000001</v>
      </c>
      <c r="G784" s="4">
        <f t="shared" si="55"/>
        <v>8089.0896010020952</v>
      </c>
      <c r="K784">
        <v>5.9182434195611453</v>
      </c>
      <c r="L784">
        <v>1217.794672338104</v>
      </c>
      <c r="M784">
        <v>94.83326145819801</v>
      </c>
      <c r="N784">
        <v>148.48742935332916</v>
      </c>
      <c r="O784">
        <v>1467.0336065691922</v>
      </c>
    </row>
    <row r="785" spans="1:20" x14ac:dyDescent="0.2">
      <c r="A785" s="25">
        <v>805</v>
      </c>
      <c r="B785" s="19">
        <v>41714</v>
      </c>
      <c r="C785" s="2">
        <v>27.000771173191488</v>
      </c>
      <c r="D785" s="5">
        <f t="shared" si="53"/>
        <v>102332.92274639574</v>
      </c>
      <c r="E785" s="21">
        <v>27.752099999999999</v>
      </c>
      <c r="F785" s="5">
        <f t="shared" si="54"/>
        <v>105180.459</v>
      </c>
      <c r="G785" s="4">
        <f t="shared" si="55"/>
        <v>-2847.5362536042667</v>
      </c>
      <c r="K785">
        <v>5.7926314510967787</v>
      </c>
      <c r="L785">
        <v>1229.7896603143868</v>
      </c>
      <c r="M785">
        <v>99.342615341197927</v>
      </c>
      <c r="N785">
        <v>154.8043842201964</v>
      </c>
      <c r="O785">
        <v>1489.7292913268777</v>
      </c>
    </row>
    <row r="786" spans="1:20" x14ac:dyDescent="0.2">
      <c r="A786" s="25">
        <v>806</v>
      </c>
      <c r="B786" s="19">
        <v>41715</v>
      </c>
      <c r="C786" s="2">
        <v>29.743736246148323</v>
      </c>
      <c r="D786" s="5">
        <f t="shared" si="53"/>
        <v>112728.76037290214</v>
      </c>
      <c r="E786" s="21">
        <v>29.304300000000001</v>
      </c>
      <c r="F786" s="5">
        <f t="shared" si="54"/>
        <v>111063.29700000001</v>
      </c>
      <c r="G786" s="4">
        <f t="shared" si="55"/>
        <v>1665.4633729021298</v>
      </c>
      <c r="K786">
        <v>5.929484563528197</v>
      </c>
      <c r="L786">
        <v>1255.486382555579</v>
      </c>
      <c r="M786">
        <v>109.68037030454376</v>
      </c>
      <c r="N786">
        <v>164.83304880247948</v>
      </c>
      <c r="O786">
        <v>1535.9292862261302</v>
      </c>
    </row>
    <row r="787" spans="1:20" x14ac:dyDescent="0.2">
      <c r="A787" s="25">
        <v>807</v>
      </c>
      <c r="B787" s="19">
        <v>41716</v>
      </c>
      <c r="C787" s="2">
        <v>29.214628380738677</v>
      </c>
      <c r="D787" s="5">
        <f t="shared" si="53"/>
        <v>110723.44156299958</v>
      </c>
      <c r="E787" s="21">
        <v>28.12</v>
      </c>
      <c r="F787" s="5">
        <f t="shared" si="54"/>
        <v>106574.8</v>
      </c>
      <c r="G787" s="4">
        <f t="shared" si="55"/>
        <v>4148.6415629995754</v>
      </c>
      <c r="K787">
        <v>5.659968740187991</v>
      </c>
      <c r="L787">
        <v>1264.7814047330851</v>
      </c>
      <c r="M787">
        <v>110.90965158975193</v>
      </c>
      <c r="N787">
        <v>170.17216058376007</v>
      </c>
      <c r="O787">
        <v>1551.5231856467851</v>
      </c>
    </row>
    <row r="788" spans="1:20" x14ac:dyDescent="0.2">
      <c r="A788" s="25">
        <v>808</v>
      </c>
      <c r="B788" s="19">
        <v>41717</v>
      </c>
      <c r="C788" s="2">
        <v>29.791978201999651</v>
      </c>
      <c r="D788" s="5">
        <f t="shared" si="53"/>
        <v>112911.59738557867</v>
      </c>
      <c r="E788" s="21">
        <v>26.515999999999998</v>
      </c>
      <c r="F788" s="5">
        <f t="shared" si="54"/>
        <v>100495.64</v>
      </c>
      <c r="G788" s="4">
        <f t="shared" si="55"/>
        <v>12415.957385578673</v>
      </c>
      <c r="K788">
        <v>4.8102093154326706</v>
      </c>
      <c r="L788">
        <v>1206.1840414083595</v>
      </c>
      <c r="M788">
        <v>101.68041152005698</v>
      </c>
      <c r="N788">
        <v>160.45958424206111</v>
      </c>
      <c r="O788">
        <v>1473.1342464859104</v>
      </c>
    </row>
    <row r="789" spans="1:20" x14ac:dyDescent="0.2">
      <c r="A789" s="25">
        <v>809</v>
      </c>
      <c r="B789" s="19">
        <v>41718</v>
      </c>
      <c r="C789" s="2">
        <v>29.841675053576179</v>
      </c>
      <c r="D789" s="5">
        <f t="shared" si="53"/>
        <v>113099.94845305372</v>
      </c>
      <c r="E789" s="21">
        <v>27.6127</v>
      </c>
      <c r="F789" s="5">
        <f t="shared" si="54"/>
        <v>104652.133</v>
      </c>
      <c r="G789" s="4">
        <f t="shared" si="55"/>
        <v>8447.815453053714</v>
      </c>
      <c r="K789">
        <v>4.6052320060931731</v>
      </c>
      <c r="L789">
        <v>1206.9086403491149</v>
      </c>
      <c r="M789">
        <v>104.00658931304245</v>
      </c>
      <c r="N789">
        <v>164.83418893337861</v>
      </c>
      <c r="O789">
        <v>1480.3546506016291</v>
      </c>
    </row>
    <row r="790" spans="1:20" x14ac:dyDescent="0.2">
      <c r="A790" s="25">
        <v>810</v>
      </c>
      <c r="B790" s="19">
        <v>41719</v>
      </c>
      <c r="C790" s="2">
        <v>30.451418902834202</v>
      </c>
      <c r="D790" s="5">
        <f t="shared" si="53"/>
        <v>115410.87764174162</v>
      </c>
      <c r="E790" s="21">
        <v>28.2149</v>
      </c>
      <c r="F790" s="5">
        <f t="shared" si="54"/>
        <v>106934.47100000001</v>
      </c>
      <c r="G790" s="4">
        <f t="shared" si="55"/>
        <v>8476.4066417416179</v>
      </c>
      <c r="K790">
        <v>4.8771489535111492</v>
      </c>
      <c r="L790">
        <v>1259.6091503019973</v>
      </c>
      <c r="M790">
        <v>117.30229970706397</v>
      </c>
      <c r="N790">
        <v>180.13126671306324</v>
      </c>
      <c r="O790">
        <v>1561.9198656756355</v>
      </c>
    </row>
    <row r="791" spans="1:20" x14ac:dyDescent="0.2">
      <c r="A791" s="25">
        <v>811</v>
      </c>
      <c r="B791" s="19">
        <v>41720</v>
      </c>
      <c r="C791" s="2">
        <v>29.853779607514756</v>
      </c>
      <c r="D791" s="5">
        <f t="shared" si="53"/>
        <v>113145.82471248093</v>
      </c>
      <c r="E791" s="21">
        <v>27.781099999999999</v>
      </c>
      <c r="F791" s="5">
        <f t="shared" si="54"/>
        <v>105290.36900000001</v>
      </c>
      <c r="G791" s="4">
        <f t="shared" si="55"/>
        <v>7855.4557124809216</v>
      </c>
      <c r="K791">
        <v>5.0444190744667763</v>
      </c>
      <c r="L791">
        <v>1308.3309957567578</v>
      </c>
      <c r="M791">
        <v>128.89270655065593</v>
      </c>
      <c r="N791">
        <v>195.80457750030359</v>
      </c>
      <c r="O791">
        <v>1638.0726988821841</v>
      </c>
    </row>
    <row r="792" spans="1:20" x14ac:dyDescent="0.2">
      <c r="A792" s="25">
        <v>812</v>
      </c>
      <c r="B792" s="19">
        <v>41721</v>
      </c>
      <c r="C792" s="2">
        <v>29.27996517178001</v>
      </c>
      <c r="D792" s="5">
        <f t="shared" si="53"/>
        <v>110971.06800104624</v>
      </c>
      <c r="E792" s="21">
        <v>27.498200000000001</v>
      </c>
      <c r="F792" s="5">
        <f t="shared" si="54"/>
        <v>104218.178</v>
      </c>
      <c r="G792" s="4">
        <f t="shared" si="55"/>
        <v>6752.8900010462385</v>
      </c>
      <c r="K792">
        <v>4.8558003580086559</v>
      </c>
      <c r="L792">
        <v>1315.2714362738143</v>
      </c>
      <c r="M792">
        <v>132.32888651283815</v>
      </c>
      <c r="N792">
        <v>201.48559462150607</v>
      </c>
      <c r="O792">
        <v>1653.9417177661674</v>
      </c>
    </row>
    <row r="793" spans="1:20" x14ac:dyDescent="0.2">
      <c r="A793" s="25">
        <v>813</v>
      </c>
      <c r="B793" s="19">
        <v>41722</v>
      </c>
      <c r="C793" s="2">
        <v>30.726047535161101</v>
      </c>
      <c r="D793" s="5">
        <f t="shared" si="53"/>
        <v>116451.72015826056</v>
      </c>
      <c r="E793" s="21">
        <v>29.5777</v>
      </c>
      <c r="F793" s="5">
        <f t="shared" si="54"/>
        <v>112099.48299999999</v>
      </c>
      <c r="G793" s="4">
        <f t="shared" si="55"/>
        <v>4352.2371582605701</v>
      </c>
      <c r="K793">
        <v>5.2863634290393309</v>
      </c>
      <c r="L793">
        <v>1386.9682817634171</v>
      </c>
      <c r="M793">
        <v>153.03813628151826</v>
      </c>
      <c r="N793">
        <v>223.34895913299692</v>
      </c>
      <c r="O793">
        <v>1768.6417406069716</v>
      </c>
    </row>
    <row r="794" spans="1:20" x14ac:dyDescent="0.2">
      <c r="A794" s="25">
        <v>814</v>
      </c>
      <c r="B794" s="19">
        <v>41723</v>
      </c>
      <c r="C794" s="2">
        <v>30.327158028858726</v>
      </c>
      <c r="D794" s="5">
        <f t="shared" si="53"/>
        <v>114939.92892937457</v>
      </c>
      <c r="E794" s="21">
        <v>28.716799999999999</v>
      </c>
      <c r="F794" s="5">
        <f t="shared" si="54"/>
        <v>108836.67200000001</v>
      </c>
      <c r="G794" s="4">
        <f t="shared" si="55"/>
        <v>6103.2569293745619</v>
      </c>
      <c r="K794">
        <v>5.3395874683490199</v>
      </c>
      <c r="L794">
        <v>1421.9253257169219</v>
      </c>
      <c r="M794">
        <v>164.44215019037591</v>
      </c>
      <c r="N794">
        <v>236.4086387990121</v>
      </c>
      <c r="O794">
        <v>1828.115702174659</v>
      </c>
    </row>
    <row r="795" spans="1:20" x14ac:dyDescent="0.2">
      <c r="A795" s="25">
        <v>815</v>
      </c>
      <c r="B795" s="19">
        <v>41724</v>
      </c>
      <c r="C795" s="2">
        <v>30.446980242423102</v>
      </c>
      <c r="D795" s="5">
        <f t="shared" si="53"/>
        <v>115394.05511878355</v>
      </c>
      <c r="E795" s="21">
        <v>28.060199999999998</v>
      </c>
      <c r="F795" s="5">
        <f t="shared" si="54"/>
        <v>106348.158</v>
      </c>
      <c r="G795" s="4">
        <f t="shared" si="55"/>
        <v>9045.8971187835559</v>
      </c>
      <c r="K795">
        <v>4.7719529576726654</v>
      </c>
      <c r="L795">
        <v>1384.5379506569723</v>
      </c>
      <c r="M795">
        <v>154.79692919621004</v>
      </c>
      <c r="N795">
        <v>229.69399149716162</v>
      </c>
      <c r="O795">
        <v>1773.8008243080167</v>
      </c>
    </row>
    <row r="796" spans="1:20" x14ac:dyDescent="0.2">
      <c r="A796" s="25">
        <v>816</v>
      </c>
      <c r="B796" s="19">
        <v>41725</v>
      </c>
      <c r="C796" s="2">
        <v>30.606673366711235</v>
      </c>
      <c r="D796" s="5">
        <f t="shared" si="53"/>
        <v>115999.29205983557</v>
      </c>
      <c r="E796" s="21">
        <v>28.642099999999999</v>
      </c>
      <c r="F796" s="5">
        <f t="shared" si="54"/>
        <v>108553.55899999999</v>
      </c>
      <c r="G796" s="4">
        <f t="shared" si="55"/>
        <v>7445.7330598355766</v>
      </c>
      <c r="K796">
        <v>3.7637157358887987</v>
      </c>
      <c r="L796">
        <v>1294.9759389965632</v>
      </c>
      <c r="M796">
        <v>130.65523213212103</v>
      </c>
      <c r="N796">
        <v>207.45926711710823</v>
      </c>
      <c r="O796">
        <v>1636.8541539816813</v>
      </c>
    </row>
    <row r="797" spans="1:20" x14ac:dyDescent="0.2">
      <c r="A797" s="25">
        <v>817</v>
      </c>
      <c r="B797" s="19">
        <v>41726</v>
      </c>
      <c r="C797" s="2">
        <v>30.574271115507049</v>
      </c>
      <c r="D797" s="5">
        <f t="shared" si="53"/>
        <v>115876.48752777171</v>
      </c>
      <c r="E797" s="21">
        <v>28.942499999999999</v>
      </c>
      <c r="F797" s="5">
        <f t="shared" si="54"/>
        <v>109692.075</v>
      </c>
      <c r="G797" s="4">
        <f t="shared" si="55"/>
        <v>6184.4125277717103</v>
      </c>
      <c r="K797">
        <v>3.8994429853723607</v>
      </c>
      <c r="L797">
        <v>1337.4414773907213</v>
      </c>
      <c r="M797">
        <v>144.09838628389994</v>
      </c>
      <c r="N797">
        <v>222.05433630215023</v>
      </c>
      <c r="O797">
        <v>1707.4936429621439</v>
      </c>
    </row>
    <row r="798" spans="1:20" x14ac:dyDescent="0.2">
      <c r="A798" s="25">
        <v>818</v>
      </c>
      <c r="B798" s="19">
        <v>41727</v>
      </c>
      <c r="C798" s="2">
        <v>28.88876137587895</v>
      </c>
      <c r="D798" s="5">
        <f t="shared" si="53"/>
        <v>109488.40561458122</v>
      </c>
      <c r="E798" s="21">
        <v>26.767700000000001</v>
      </c>
      <c r="F798" s="5">
        <f t="shared" si="54"/>
        <v>101449.583</v>
      </c>
      <c r="G798" s="4">
        <f t="shared" si="55"/>
        <v>8038.8226145812223</v>
      </c>
      <c r="K798">
        <v>4.3557242945062047</v>
      </c>
      <c r="L798">
        <v>1422.4027137590235</v>
      </c>
      <c r="M798">
        <v>171.20850452470887</v>
      </c>
      <c r="N798">
        <v>249.8723462954747</v>
      </c>
      <c r="O798">
        <v>1847.8392888737133</v>
      </c>
    </row>
    <row r="799" spans="1:20" x14ac:dyDescent="0.2">
      <c r="A799" s="25">
        <v>819</v>
      </c>
      <c r="B799" s="19">
        <v>41728</v>
      </c>
      <c r="C799" s="2">
        <v>29.257284115350842</v>
      </c>
      <c r="D799" s="5">
        <f t="shared" si="53"/>
        <v>110885.10679717969</v>
      </c>
      <c r="E799" s="21">
        <v>27.868400000000001</v>
      </c>
      <c r="F799" s="5">
        <f t="shared" si="54"/>
        <v>105621.236</v>
      </c>
      <c r="G799" s="4">
        <f t="shared" si="55"/>
        <v>5263.870797179683</v>
      </c>
      <c r="K799">
        <v>3.5344192531289256</v>
      </c>
      <c r="L799">
        <v>1346.3378126890179</v>
      </c>
      <c r="M799">
        <v>147.2360325389804</v>
      </c>
      <c r="N799">
        <v>231.87499749432678</v>
      </c>
      <c r="O799">
        <v>1728.9832619754541</v>
      </c>
    </row>
    <row r="800" spans="1:20" x14ac:dyDescent="0.2">
      <c r="A800" s="25">
        <v>820</v>
      </c>
      <c r="B800" s="19">
        <v>41729</v>
      </c>
      <c r="C800" s="2">
        <v>31.181629997319199</v>
      </c>
      <c r="D800" s="5">
        <f t="shared" si="53"/>
        <v>118178.37768983976</v>
      </c>
      <c r="E800" s="21">
        <v>30.017900000000001</v>
      </c>
      <c r="F800" s="5">
        <f t="shared" si="54"/>
        <v>113767.841</v>
      </c>
      <c r="G800" s="4">
        <f t="shared" si="55"/>
        <v>4410.5366898397624</v>
      </c>
      <c r="H800" s="4">
        <f>SUM(G770:G800)</f>
        <v>191692.75697076341</v>
      </c>
      <c r="K800">
        <v>3.7705169199204325</v>
      </c>
      <c r="L800">
        <v>1395.0637501775875</v>
      </c>
      <c r="M800">
        <v>167.34394964165821</v>
      </c>
      <c r="N800">
        <v>247.18209488063081</v>
      </c>
      <c r="O800">
        <v>1813.3603116197969</v>
      </c>
      <c r="P800">
        <f>SUM(K770:K800)</f>
        <v>160.99855444140871</v>
      </c>
      <c r="Q800">
        <f>SUM(L770:L800)</f>
        <v>36965.605974272417</v>
      </c>
      <c r="R800">
        <f>SUM(M770:M800)</f>
        <v>2945.8868952317184</v>
      </c>
      <c r="S800">
        <f>SUM(N770:N800)</f>
        <v>4646.8945735261614</v>
      </c>
      <c r="T800">
        <f>SUM(O770:O800)</f>
        <v>44719.385997471705</v>
      </c>
    </row>
    <row r="801" spans="1:15" x14ac:dyDescent="0.2">
      <c r="A801" s="25">
        <v>821</v>
      </c>
      <c r="B801" s="19">
        <v>41730</v>
      </c>
      <c r="C801" s="2">
        <v>30.120052748575489</v>
      </c>
      <c r="D801" s="5">
        <f t="shared" si="53"/>
        <v>114154.9999171011</v>
      </c>
      <c r="E801" s="21">
        <v>28.464300000000001</v>
      </c>
      <c r="F801" s="5">
        <f t="shared" si="54"/>
        <v>107879.697</v>
      </c>
      <c r="G801" s="4">
        <f t="shared" si="55"/>
        <v>6275.3029171011003</v>
      </c>
      <c r="K801">
        <v>3.8168581217862996</v>
      </c>
      <c r="L801">
        <v>1416.5913973348697</v>
      </c>
      <c r="M801">
        <v>170.12567501430945</v>
      </c>
      <c r="N801">
        <v>253.93245950563767</v>
      </c>
      <c r="O801">
        <v>1844.4663899766033</v>
      </c>
    </row>
    <row r="802" spans="1:15" x14ac:dyDescent="0.2">
      <c r="A802" s="25">
        <v>822</v>
      </c>
      <c r="B802" s="19">
        <v>41731</v>
      </c>
      <c r="C802" s="2">
        <v>29.284377510043502</v>
      </c>
      <c r="D802" s="5">
        <f t="shared" si="53"/>
        <v>110987.79076306487</v>
      </c>
      <c r="E802" s="21">
        <v>27.156099999999999</v>
      </c>
      <c r="F802" s="5">
        <f t="shared" si="54"/>
        <v>102921.61900000001</v>
      </c>
      <c r="G802" s="4">
        <f t="shared" si="55"/>
        <v>8066.1717630648636</v>
      </c>
      <c r="K802">
        <v>2.504619514001273</v>
      </c>
      <c r="L802">
        <v>1249.7153274953189</v>
      </c>
      <c r="M802">
        <v>117.81016919590422</v>
      </c>
      <c r="N802">
        <v>205.03034058951852</v>
      </c>
      <c r="O802">
        <v>1575.0604567947428</v>
      </c>
    </row>
    <row r="803" spans="1:15" x14ac:dyDescent="0.2">
      <c r="A803" s="25">
        <v>823</v>
      </c>
      <c r="B803" s="19">
        <v>41732</v>
      </c>
      <c r="C803" s="2">
        <v>29.012908003378158</v>
      </c>
      <c r="D803" s="5">
        <f t="shared" si="53"/>
        <v>109958.92133280321</v>
      </c>
      <c r="E803" s="21">
        <v>27.746300000000002</v>
      </c>
      <c r="F803" s="5">
        <f t="shared" si="54"/>
        <v>105158.477</v>
      </c>
      <c r="G803" s="4">
        <f t="shared" si="55"/>
        <v>4800.4443328032066</v>
      </c>
      <c r="K803">
        <v>2.7388115877195838</v>
      </c>
      <c r="L803">
        <v>1291.3039736676744</v>
      </c>
      <c r="M803">
        <v>137.41725638206213</v>
      </c>
      <c r="N803">
        <v>219.01222229672405</v>
      </c>
      <c r="O803">
        <v>1650.4722639341801</v>
      </c>
    </row>
    <row r="804" spans="1:15" x14ac:dyDescent="0.2">
      <c r="A804" s="25">
        <v>824</v>
      </c>
      <c r="B804" s="19">
        <v>41733</v>
      </c>
      <c r="C804" s="2">
        <v>28.88929010673461</v>
      </c>
      <c r="D804" s="5">
        <f t="shared" si="53"/>
        <v>109490.40950452417</v>
      </c>
      <c r="E804" s="21">
        <v>27.893699999999999</v>
      </c>
      <c r="F804" s="5">
        <f t="shared" si="54"/>
        <v>105717.12299999999</v>
      </c>
      <c r="G804" s="4">
        <f t="shared" si="55"/>
        <v>3773.2865045241779</v>
      </c>
      <c r="K804">
        <v>3.071181882881139</v>
      </c>
      <c r="L804">
        <v>1360.9006568125355</v>
      </c>
      <c r="M804">
        <v>163.99647608734907</v>
      </c>
      <c r="N804">
        <v>243.87592399638979</v>
      </c>
      <c r="O804">
        <v>1771.8442387791554</v>
      </c>
    </row>
    <row r="805" spans="1:15" x14ac:dyDescent="0.2">
      <c r="A805" s="25">
        <v>825</v>
      </c>
      <c r="B805" s="19">
        <v>41734</v>
      </c>
      <c r="C805" s="2">
        <v>27.942766370105716</v>
      </c>
      <c r="D805" s="5">
        <f t="shared" si="53"/>
        <v>105903.08454270067</v>
      </c>
      <c r="E805" s="21">
        <v>25.582899999999999</v>
      </c>
      <c r="F805" s="5">
        <f t="shared" si="54"/>
        <v>96959.191000000006</v>
      </c>
      <c r="G805" s="4">
        <f t="shared" si="55"/>
        <v>8943.8935427006654</v>
      </c>
      <c r="K805">
        <v>3.2608233700280178</v>
      </c>
      <c r="L805">
        <v>1451.3267101081749</v>
      </c>
      <c r="M805">
        <v>184.13629979489662</v>
      </c>
      <c r="N805">
        <v>275.12413054148465</v>
      </c>
      <c r="O805">
        <v>1913.8479638145841</v>
      </c>
    </row>
    <row r="806" spans="1:15" x14ac:dyDescent="0.2">
      <c r="A806" s="25">
        <v>826</v>
      </c>
      <c r="B806" s="19">
        <v>41735</v>
      </c>
      <c r="C806" s="2">
        <v>30.372037751068188</v>
      </c>
      <c r="D806" s="5">
        <f t="shared" si="53"/>
        <v>115110.02307654843</v>
      </c>
      <c r="E806" s="21">
        <v>27.091100000000001</v>
      </c>
      <c r="F806" s="5">
        <f t="shared" si="54"/>
        <v>102675.269</v>
      </c>
      <c r="G806" s="4">
        <f t="shared" si="55"/>
        <v>12434.75407654843</v>
      </c>
      <c r="K806">
        <v>3.3914575462141623</v>
      </c>
      <c r="L806">
        <v>1508.7035912154317</v>
      </c>
      <c r="M806">
        <v>204.8138087131378</v>
      </c>
      <c r="N806">
        <v>296.23680650760468</v>
      </c>
      <c r="O806">
        <v>2013.1456639823887</v>
      </c>
    </row>
    <row r="807" spans="1:15" x14ac:dyDescent="0.2">
      <c r="A807" s="25">
        <v>827</v>
      </c>
      <c r="B807" s="19">
        <v>41736</v>
      </c>
      <c r="C807" s="2">
        <v>48.74725372009609</v>
      </c>
      <c r="D807" s="5">
        <f t="shared" si="53"/>
        <v>184752.09159916418</v>
      </c>
      <c r="E807" s="21">
        <v>41.706200000000003</v>
      </c>
      <c r="F807" s="5">
        <f t="shared" si="54"/>
        <v>158066.49799999999</v>
      </c>
      <c r="G807" s="4">
        <f t="shared" si="55"/>
        <v>26685.593599164189</v>
      </c>
      <c r="K807">
        <v>3.8359216551044009</v>
      </c>
      <c r="L807">
        <v>1627.5524170452895</v>
      </c>
      <c r="M807">
        <v>246.52593662494948</v>
      </c>
      <c r="N807">
        <v>338.77720497813891</v>
      </c>
      <c r="O807">
        <v>2216.6914803034824</v>
      </c>
    </row>
    <row r="808" spans="1:15" x14ac:dyDescent="0.2">
      <c r="A808" s="25">
        <v>828</v>
      </c>
      <c r="B808" s="19">
        <v>41737</v>
      </c>
      <c r="C808" s="2">
        <v>51.907284757397747</v>
      </c>
      <c r="D808" s="5">
        <f t="shared" si="53"/>
        <v>196728.60923053746</v>
      </c>
      <c r="E808" s="21">
        <v>47.5914</v>
      </c>
      <c r="F808" s="5">
        <f t="shared" si="54"/>
        <v>180371.40599999999</v>
      </c>
      <c r="G808" s="4">
        <f t="shared" si="55"/>
        <v>16357.203230537474</v>
      </c>
      <c r="K808">
        <v>3.9080359054658507</v>
      </c>
      <c r="L808">
        <v>1685.7484799223416</v>
      </c>
      <c r="M808">
        <v>268.24197534149954</v>
      </c>
      <c r="N808">
        <v>361.61429605378083</v>
      </c>
      <c r="O808">
        <v>2319.5127872230878</v>
      </c>
    </row>
    <row r="809" spans="1:15" x14ac:dyDescent="0.2">
      <c r="A809" s="25">
        <v>829</v>
      </c>
      <c r="B809" s="19">
        <v>41738</v>
      </c>
      <c r="C809" s="2">
        <v>54.079570259587783</v>
      </c>
      <c r="D809" s="5">
        <f t="shared" si="53"/>
        <v>204961.57128383769</v>
      </c>
      <c r="E809" s="21">
        <v>49.3354</v>
      </c>
      <c r="F809" s="5">
        <f t="shared" si="54"/>
        <v>186981.166</v>
      </c>
      <c r="G809" s="4">
        <f t="shared" si="55"/>
        <v>17980.405283837696</v>
      </c>
      <c r="K809">
        <v>3.7584934301872925</v>
      </c>
      <c r="L809">
        <v>1704.125382599304</v>
      </c>
      <c r="M809">
        <v>275.65093465585051</v>
      </c>
      <c r="N809">
        <v>372.03759464528883</v>
      </c>
      <c r="O809">
        <v>2355.5724053306308</v>
      </c>
    </row>
    <row r="810" spans="1:15" x14ac:dyDescent="0.2">
      <c r="A810" s="25">
        <v>830</v>
      </c>
      <c r="B810" s="19">
        <v>41739</v>
      </c>
      <c r="C810" s="2">
        <v>54.024380560275063</v>
      </c>
      <c r="D810" s="5">
        <f t="shared" si="53"/>
        <v>204752.40232344248</v>
      </c>
      <c r="E810" s="21">
        <v>49.172499999999999</v>
      </c>
      <c r="F810" s="5">
        <f t="shared" si="54"/>
        <v>186363.77499999999</v>
      </c>
      <c r="G810" s="4">
        <f t="shared" si="55"/>
        <v>18388.627323442488</v>
      </c>
      <c r="K810">
        <v>3.9760409943902801</v>
      </c>
      <c r="L810">
        <v>1798.6052170351008</v>
      </c>
      <c r="M810">
        <v>311.53908958375087</v>
      </c>
      <c r="N810">
        <v>407.22375832762179</v>
      </c>
      <c r="O810">
        <v>2521.3441059408642</v>
      </c>
    </row>
    <row r="811" spans="1:15" x14ac:dyDescent="0.2">
      <c r="A811" s="25">
        <v>831</v>
      </c>
      <c r="B811" s="19">
        <v>41740</v>
      </c>
      <c r="C811" s="2">
        <v>53.713268982004877</v>
      </c>
      <c r="D811" s="5">
        <f t="shared" si="53"/>
        <v>203573.28944179846</v>
      </c>
      <c r="E811" s="21">
        <v>50.100299999999997</v>
      </c>
      <c r="F811" s="5">
        <f t="shared" si="54"/>
        <v>189880.13699999999</v>
      </c>
      <c r="G811" s="4">
        <f t="shared" si="55"/>
        <v>13693.152441798477</v>
      </c>
      <c r="K811">
        <v>4.0118320571149821</v>
      </c>
      <c r="L811">
        <v>1862.1887685296469</v>
      </c>
      <c r="M811">
        <v>335.93627900931091</v>
      </c>
      <c r="N811">
        <v>434.10004000006546</v>
      </c>
      <c r="O811">
        <v>2636.2369195961383</v>
      </c>
    </row>
    <row r="812" spans="1:15" x14ac:dyDescent="0.2">
      <c r="A812" s="25">
        <v>832</v>
      </c>
      <c r="B812" s="19">
        <v>41741</v>
      </c>
      <c r="C812" s="2">
        <v>53.557073714038211</v>
      </c>
      <c r="D812" s="5">
        <f t="shared" si="53"/>
        <v>202981.30937620479</v>
      </c>
      <c r="E812" s="21">
        <v>48.663400000000003</v>
      </c>
      <c r="F812" s="5">
        <f t="shared" si="54"/>
        <v>184434.28599999999</v>
      </c>
      <c r="G812" s="4">
        <f t="shared" si="55"/>
        <v>18547.023376204801</v>
      </c>
      <c r="K812">
        <v>3.2895252264932529</v>
      </c>
      <c r="L812">
        <v>1750.1551045915353</v>
      </c>
      <c r="M812">
        <v>295.64882244564745</v>
      </c>
      <c r="N812">
        <v>396.8264583849114</v>
      </c>
      <c r="O812">
        <v>2445.9199106485871</v>
      </c>
    </row>
    <row r="813" spans="1:15" x14ac:dyDescent="0.2">
      <c r="A813" s="25">
        <v>833</v>
      </c>
      <c r="B813" s="19">
        <v>41742</v>
      </c>
      <c r="C813" s="2">
        <v>52.91785156799547</v>
      </c>
      <c r="D813" s="5">
        <f t="shared" si="53"/>
        <v>200558.65744270282</v>
      </c>
      <c r="E813" s="21">
        <v>49.172600000000003</v>
      </c>
      <c r="F813" s="5">
        <f t="shared" si="54"/>
        <v>186364.15400000001</v>
      </c>
      <c r="G813" s="4">
        <f t="shared" si="55"/>
        <v>14194.503442702815</v>
      </c>
      <c r="K813">
        <v>3.0494417652883179</v>
      </c>
      <c r="L813">
        <v>1746.0984031931898</v>
      </c>
      <c r="M813">
        <v>295.38294654453352</v>
      </c>
      <c r="N813">
        <v>397.56364581122864</v>
      </c>
      <c r="O813">
        <v>2442.0944373142402</v>
      </c>
    </row>
    <row r="814" spans="1:15" x14ac:dyDescent="0.2">
      <c r="A814" s="25">
        <v>834</v>
      </c>
      <c r="B814" s="19">
        <v>41743</v>
      </c>
      <c r="C814" s="2">
        <v>54.454231102688034</v>
      </c>
      <c r="D814" s="5">
        <f t="shared" si="53"/>
        <v>206381.53587918766</v>
      </c>
      <c r="E814" s="21">
        <v>51.463000000000001</v>
      </c>
      <c r="F814" s="5">
        <f t="shared" si="54"/>
        <v>195044.77</v>
      </c>
      <c r="G814" s="4">
        <f t="shared" si="55"/>
        <v>11336.765879187675</v>
      </c>
      <c r="K814">
        <v>2.7918351032055595</v>
      </c>
      <c r="L814">
        <v>1732.793813030306</v>
      </c>
      <c r="M814">
        <v>291.13150486612273</v>
      </c>
      <c r="N814">
        <v>394.74430188920462</v>
      </c>
      <c r="O814">
        <v>2421.4614548888389</v>
      </c>
    </row>
    <row r="815" spans="1:15" x14ac:dyDescent="0.2">
      <c r="A815" s="25">
        <v>835</v>
      </c>
      <c r="B815" s="19">
        <v>41744</v>
      </c>
      <c r="C815" s="2">
        <v>54.17612980543872</v>
      </c>
      <c r="D815" s="5">
        <f t="shared" si="53"/>
        <v>205327.53196261276</v>
      </c>
      <c r="E815" s="21">
        <v>50.449399999999997</v>
      </c>
      <c r="F815" s="5">
        <f t="shared" si="54"/>
        <v>191203.226</v>
      </c>
      <c r="G815" s="4">
        <f t="shared" si="55"/>
        <v>14124.305962612765</v>
      </c>
      <c r="K815">
        <v>2.6307751977952289</v>
      </c>
      <c r="L815">
        <v>1749.9744356965857</v>
      </c>
      <c r="M815">
        <v>298.50777099559639</v>
      </c>
      <c r="N815">
        <v>404.34945617007554</v>
      </c>
      <c r="O815">
        <v>2455.4624380600526</v>
      </c>
    </row>
    <row r="816" spans="1:15" x14ac:dyDescent="0.2">
      <c r="A816" s="25">
        <v>836</v>
      </c>
      <c r="B816" s="19">
        <v>41745</v>
      </c>
      <c r="C816" s="2">
        <v>43.715064709561489</v>
      </c>
      <c r="D816" s="5">
        <f t="shared" si="53"/>
        <v>165680.09524923805</v>
      </c>
      <c r="E816" s="21">
        <v>47.4619</v>
      </c>
      <c r="F816" s="5">
        <f t="shared" si="54"/>
        <v>179880.601</v>
      </c>
      <c r="G816" s="4">
        <f t="shared" si="55"/>
        <v>-14200.505750761949</v>
      </c>
      <c r="K816">
        <v>2.5651421997537462</v>
      </c>
      <c r="L816">
        <v>1793.931810708141</v>
      </c>
      <c r="M816">
        <v>316.5748106297429</v>
      </c>
      <c r="N816">
        <v>423.23873506454032</v>
      </c>
      <c r="O816">
        <v>2536.3104986021781</v>
      </c>
    </row>
    <row r="817" spans="1:20" x14ac:dyDescent="0.2">
      <c r="A817" s="25">
        <v>837</v>
      </c>
      <c r="B817" s="19">
        <v>41746</v>
      </c>
      <c r="C817" s="2">
        <v>57.325758882457841</v>
      </c>
      <c r="D817" s="5">
        <f t="shared" si="53"/>
        <v>217264.62616451521</v>
      </c>
      <c r="E817" s="21">
        <v>41.356499999999997</v>
      </c>
      <c r="F817" s="5">
        <f t="shared" si="54"/>
        <v>156741.13500000001</v>
      </c>
      <c r="G817" s="4">
        <f t="shared" si="55"/>
        <v>60523.491164515202</v>
      </c>
      <c r="K817">
        <v>2.6034908083314154</v>
      </c>
      <c r="L817">
        <v>1872.0233643072236</v>
      </c>
      <c r="M817">
        <v>348.02534179880109</v>
      </c>
      <c r="N817">
        <v>455.54757535697934</v>
      </c>
      <c r="O817">
        <v>2678.1997722713354</v>
      </c>
    </row>
    <row r="818" spans="1:20" x14ac:dyDescent="0.2">
      <c r="A818" s="25">
        <v>838</v>
      </c>
      <c r="B818" s="19">
        <v>41747</v>
      </c>
      <c r="C818" s="2">
        <v>69.059283569344927</v>
      </c>
      <c r="D818" s="5">
        <f t="shared" si="53"/>
        <v>261734.68472781725</v>
      </c>
      <c r="E818" s="21">
        <v>66.232200000000006</v>
      </c>
      <c r="F818" s="5">
        <f t="shared" si="54"/>
        <v>251020.03800000003</v>
      </c>
      <c r="G818" s="4">
        <f t="shared" si="55"/>
        <v>10714.64672781722</v>
      </c>
      <c r="K818">
        <v>1.7959107340720974</v>
      </c>
      <c r="L818">
        <v>1660.638269832695</v>
      </c>
      <c r="M818">
        <v>260.12558366233287</v>
      </c>
      <c r="N818">
        <v>384.53079913940508</v>
      </c>
      <c r="O818">
        <v>2307.0905633685052</v>
      </c>
    </row>
    <row r="819" spans="1:20" x14ac:dyDescent="0.2">
      <c r="A819" s="25">
        <v>839</v>
      </c>
      <c r="B819" s="19">
        <v>41748</v>
      </c>
      <c r="C819" s="2">
        <v>39.474447286057945</v>
      </c>
      <c r="D819" s="5">
        <f t="shared" si="53"/>
        <v>149608.1552141596</v>
      </c>
      <c r="E819" s="21">
        <v>30.834800000000001</v>
      </c>
      <c r="F819" s="5">
        <f t="shared" si="54"/>
        <v>116863.89199999999</v>
      </c>
      <c r="G819" s="4">
        <f t="shared" si="55"/>
        <v>32744.263214159611</v>
      </c>
      <c r="K819">
        <v>1.9758713528401246</v>
      </c>
      <c r="L819">
        <v>1797.8100253188841</v>
      </c>
      <c r="M819">
        <v>318.97930115233328</v>
      </c>
      <c r="N819">
        <v>433.19044692029013</v>
      </c>
      <c r="O819">
        <v>2551.9556447443474</v>
      </c>
    </row>
    <row r="820" spans="1:20" x14ac:dyDescent="0.2">
      <c r="A820" s="25">
        <v>840</v>
      </c>
      <c r="B820" s="19">
        <v>41749</v>
      </c>
      <c r="C820" s="2">
        <v>34.987319807027767</v>
      </c>
      <c r="D820" s="5">
        <f t="shared" si="53"/>
        <v>132601.94206863522</v>
      </c>
      <c r="E820" s="21">
        <v>34.952199999999998</v>
      </c>
      <c r="F820" s="5">
        <f t="shared" si="54"/>
        <v>132468.83799999999</v>
      </c>
      <c r="G820" s="4">
        <f t="shared" si="55"/>
        <v>133.10406863523531</v>
      </c>
      <c r="K820">
        <v>2.0671242895172677</v>
      </c>
      <c r="L820">
        <v>1914.0011554019559</v>
      </c>
      <c r="M820">
        <v>367.36418129475419</v>
      </c>
      <c r="N820">
        <v>480.06783202108505</v>
      </c>
      <c r="O820">
        <v>2763.5002930073124</v>
      </c>
    </row>
    <row r="821" spans="1:20" x14ac:dyDescent="0.2">
      <c r="A821" s="25">
        <v>841</v>
      </c>
      <c r="B821" s="19">
        <v>41750</v>
      </c>
      <c r="C821" s="2">
        <v>31.01387990213518</v>
      </c>
      <c r="D821" s="5">
        <f t="shared" si="53"/>
        <v>117542.60482909232</v>
      </c>
      <c r="E821" s="21">
        <v>30.140999999999998</v>
      </c>
      <c r="F821" s="5">
        <f t="shared" si="54"/>
        <v>114234.39</v>
      </c>
      <c r="G821" s="4">
        <f t="shared" si="55"/>
        <v>3308.2148290923215</v>
      </c>
      <c r="K821">
        <v>2.0854276636807891</v>
      </c>
      <c r="L821">
        <v>2020.7059898307778</v>
      </c>
      <c r="M821">
        <v>412.45579697992974</v>
      </c>
      <c r="N821">
        <v>525.04081826036065</v>
      </c>
      <c r="O821">
        <v>2960.2880327347489</v>
      </c>
    </row>
    <row r="822" spans="1:20" x14ac:dyDescent="0.2">
      <c r="A822" s="25">
        <v>842</v>
      </c>
      <c r="B822" s="19">
        <v>41751</v>
      </c>
      <c r="C822" s="2">
        <v>31.343183766003204</v>
      </c>
      <c r="D822" s="5">
        <f t="shared" si="53"/>
        <v>118790.66647315213</v>
      </c>
      <c r="E822" s="21">
        <v>28.8993</v>
      </c>
      <c r="F822" s="5">
        <f t="shared" si="54"/>
        <v>109528.34699999999</v>
      </c>
      <c r="G822" s="4">
        <f t="shared" si="55"/>
        <v>9262.3194731521362</v>
      </c>
      <c r="K822">
        <v>1.9019007846159404</v>
      </c>
      <c r="L822">
        <v>2040.4983614516627</v>
      </c>
      <c r="M822">
        <v>421.41584608742244</v>
      </c>
      <c r="N822">
        <v>536.40722468567026</v>
      </c>
      <c r="O822">
        <v>3000.2233330093713</v>
      </c>
    </row>
    <row r="823" spans="1:20" x14ac:dyDescent="0.2">
      <c r="A823" s="25">
        <v>843</v>
      </c>
      <c r="B823" s="19">
        <v>41752</v>
      </c>
      <c r="C823" s="2">
        <v>29.797953206957576</v>
      </c>
      <c r="D823" s="5">
        <f t="shared" si="53"/>
        <v>112934.24265436921</v>
      </c>
      <c r="E823" s="21">
        <v>28.5426</v>
      </c>
      <c r="F823" s="5">
        <f t="shared" si="54"/>
        <v>108176.454</v>
      </c>
      <c r="G823" s="4">
        <f t="shared" si="55"/>
        <v>4757.7886543692148</v>
      </c>
      <c r="K823">
        <v>1.437755242423483</v>
      </c>
      <c r="L823">
        <v>1894.996424504558</v>
      </c>
      <c r="M823">
        <v>360.89974166041242</v>
      </c>
      <c r="N823">
        <v>478.87847290770907</v>
      </c>
      <c r="O823">
        <v>2736.2123943151032</v>
      </c>
    </row>
    <row r="824" spans="1:20" x14ac:dyDescent="0.2">
      <c r="A824" s="25">
        <v>844</v>
      </c>
      <c r="B824" s="19">
        <v>41753</v>
      </c>
      <c r="C824" s="2">
        <v>31.658772959359656</v>
      </c>
      <c r="D824" s="5">
        <f t="shared" si="53"/>
        <v>119986.7495159731</v>
      </c>
      <c r="E824" s="21">
        <v>31.412199999999999</v>
      </c>
      <c r="F824" s="5">
        <f t="shared" si="54"/>
        <v>119052.238</v>
      </c>
      <c r="G824" s="4">
        <f t="shared" si="55"/>
        <v>934.51151597310673</v>
      </c>
      <c r="K824">
        <v>1.2350624570492961</v>
      </c>
      <c r="L824">
        <v>1892.8703023563626</v>
      </c>
      <c r="M824">
        <v>360.46018675084758</v>
      </c>
      <c r="N824">
        <v>480.35665558783921</v>
      </c>
      <c r="O824">
        <v>2734.9222071520985</v>
      </c>
    </row>
    <row r="825" spans="1:20" x14ac:dyDescent="0.2">
      <c r="A825" s="25">
        <v>845</v>
      </c>
      <c r="B825" s="19">
        <v>41754</v>
      </c>
      <c r="C825" s="2">
        <v>31.671278475732031</v>
      </c>
      <c r="D825" s="5">
        <f t="shared" si="53"/>
        <v>120034.1454230244</v>
      </c>
      <c r="E825" s="21">
        <v>31.932600000000001</v>
      </c>
      <c r="F825" s="5">
        <f t="shared" si="54"/>
        <v>121024.554</v>
      </c>
      <c r="G825" s="4">
        <f t="shared" si="55"/>
        <v>-990.40857697560568</v>
      </c>
      <c r="K825">
        <v>1.194220858588608</v>
      </c>
      <c r="L825">
        <v>1996.7244111903137</v>
      </c>
      <c r="M825">
        <v>405.291566000481</v>
      </c>
      <c r="N825">
        <v>525.50468159516515</v>
      </c>
      <c r="O825">
        <v>2928.7148796445485</v>
      </c>
    </row>
    <row r="826" spans="1:20" x14ac:dyDescent="0.2">
      <c r="A826" s="25">
        <v>846</v>
      </c>
      <c r="B826" s="19">
        <v>41755</v>
      </c>
      <c r="C826" s="2">
        <v>29.562114430210514</v>
      </c>
      <c r="D826" s="5">
        <f t="shared" si="53"/>
        <v>112040.41369049784</v>
      </c>
      <c r="E826" s="21">
        <v>28.6523</v>
      </c>
      <c r="F826" s="5">
        <f t="shared" si="54"/>
        <v>108592.217</v>
      </c>
      <c r="G826" s="4">
        <f t="shared" si="55"/>
        <v>3448.1966904978326</v>
      </c>
      <c r="K826">
        <v>0.66240481262190432</v>
      </c>
      <c r="L826">
        <v>1678.3722244922919</v>
      </c>
      <c r="M826">
        <v>264.54600082664132</v>
      </c>
      <c r="N826">
        <v>398.99948771670023</v>
      </c>
      <c r="O826">
        <v>2342.5801178482552</v>
      </c>
    </row>
    <row r="827" spans="1:20" x14ac:dyDescent="0.2">
      <c r="A827" s="25">
        <v>847</v>
      </c>
      <c r="B827" s="19">
        <v>41756</v>
      </c>
      <c r="C827" s="2">
        <v>26.140170068361911</v>
      </c>
      <c r="D827" s="5">
        <f t="shared" si="53"/>
        <v>99071.244559091647</v>
      </c>
      <c r="E827" s="21">
        <v>25.052</v>
      </c>
      <c r="F827" s="5">
        <f t="shared" si="54"/>
        <v>94947.08</v>
      </c>
      <c r="G827" s="4">
        <f t="shared" si="55"/>
        <v>4124.1645590916451</v>
      </c>
      <c r="K827">
        <v>0.59336252575575088</v>
      </c>
      <c r="L827">
        <v>1757.3432864097517</v>
      </c>
      <c r="M827">
        <v>300.26982163260936</v>
      </c>
      <c r="N827">
        <v>429.53267491588417</v>
      </c>
      <c r="O827">
        <v>2487.7391454840008</v>
      </c>
    </row>
    <row r="828" spans="1:20" x14ac:dyDescent="0.2">
      <c r="A828" s="25">
        <v>848</v>
      </c>
      <c r="B828" s="19">
        <v>41757</v>
      </c>
      <c r="C828" s="2">
        <v>26.926598824821745</v>
      </c>
      <c r="D828" s="5">
        <f t="shared" si="53"/>
        <v>102051.80954607441</v>
      </c>
      <c r="E828" s="21">
        <v>28.1799</v>
      </c>
      <c r="F828" s="5">
        <f t="shared" si="54"/>
        <v>106801.821</v>
      </c>
      <c r="G828" s="4">
        <f t="shared" si="55"/>
        <v>-4750.0114539255883</v>
      </c>
      <c r="K828">
        <v>0.57849385929798247</v>
      </c>
      <c r="L828">
        <v>1932.8714015705627</v>
      </c>
      <c r="M828">
        <v>377.8063906030236</v>
      </c>
      <c r="N828">
        <v>504.77027537756345</v>
      </c>
      <c r="O828">
        <v>2816.0265614104478</v>
      </c>
    </row>
    <row r="829" spans="1:20" x14ac:dyDescent="0.2">
      <c r="A829" s="25">
        <v>849</v>
      </c>
      <c r="B829" s="19">
        <v>41758</v>
      </c>
      <c r="C829" s="2">
        <v>26.126723524425849</v>
      </c>
      <c r="D829" s="5">
        <f t="shared" si="53"/>
        <v>99020.282157573965</v>
      </c>
      <c r="E829" s="21">
        <v>25.786999999999999</v>
      </c>
      <c r="F829" s="5">
        <f t="shared" si="54"/>
        <v>97732.73</v>
      </c>
      <c r="G829" s="4">
        <f t="shared" si="55"/>
        <v>1287.5521575739695</v>
      </c>
      <c r="K829">
        <v>0.45407853079078481</v>
      </c>
      <c r="L829">
        <v>1995.6324561090216</v>
      </c>
      <c r="M829">
        <v>405.85834263105693</v>
      </c>
      <c r="N829">
        <v>532.48214844452036</v>
      </c>
      <c r="O829">
        <v>2934.4270257153894</v>
      </c>
    </row>
    <row r="830" spans="1:20" x14ac:dyDescent="0.2">
      <c r="A830" s="25">
        <v>850</v>
      </c>
      <c r="B830" s="19">
        <v>41759</v>
      </c>
      <c r="C830" s="2">
        <v>26.198815276723504</v>
      </c>
      <c r="D830" s="5">
        <f t="shared" si="53"/>
        <v>99293.509898782082</v>
      </c>
      <c r="E830" s="21">
        <v>26.390899999999998</v>
      </c>
      <c r="F830" s="5">
        <f t="shared" si="54"/>
        <v>100021.511</v>
      </c>
      <c r="G830" s="4">
        <f t="shared" si="55"/>
        <v>-728.00110121791658</v>
      </c>
      <c r="H830" s="4">
        <f>SUM(G801:G830)</f>
        <v>306170.75984822732</v>
      </c>
      <c r="K830">
        <v>0.28914740509622028</v>
      </c>
      <c r="L830">
        <v>2026.8774833339901</v>
      </c>
      <c r="M830">
        <v>419.91653955340831</v>
      </c>
      <c r="N830">
        <v>548.00882925057761</v>
      </c>
      <c r="O830">
        <v>2995.0919995430722</v>
      </c>
      <c r="P830">
        <f>SUM(K801:K830)</f>
        <v>71.47504688211103</v>
      </c>
      <c r="Q830">
        <f>SUM(L801:L830)</f>
        <v>52211.080645095499</v>
      </c>
      <c r="R830">
        <f>SUM(M801:M830)</f>
        <v>8936.8543965187182</v>
      </c>
      <c r="S830">
        <f>SUM(N801:N830)</f>
        <v>12137.005296941963</v>
      </c>
      <c r="T830">
        <f>SUM(O801:O830)</f>
        <v>73356.415385438289</v>
      </c>
    </row>
    <row r="831" spans="1:20" x14ac:dyDescent="0.2">
      <c r="A831" s="25">
        <v>851</v>
      </c>
      <c r="B831" s="19">
        <v>41760</v>
      </c>
      <c r="C831" s="2">
        <v>26.413670777976762</v>
      </c>
      <c r="D831" s="5">
        <f t="shared" si="53"/>
        <v>100107.81224853193</v>
      </c>
      <c r="E831" s="21">
        <v>25.5885</v>
      </c>
      <c r="F831" s="5">
        <f t="shared" si="54"/>
        <v>96980.414999999994</v>
      </c>
      <c r="G831" s="4">
        <f t="shared" si="55"/>
        <v>3127.3972485319391</v>
      </c>
      <c r="K831">
        <v>5.3343814961302083E-2</v>
      </c>
      <c r="L831">
        <v>2091.7857850554515</v>
      </c>
      <c r="M831">
        <v>449.52394778982256</v>
      </c>
      <c r="N831">
        <v>579.71346370321567</v>
      </c>
      <c r="O831">
        <v>3121.0765403634514</v>
      </c>
    </row>
    <row r="832" spans="1:20" x14ac:dyDescent="0.2">
      <c r="A832" s="25">
        <v>852</v>
      </c>
      <c r="B832" s="19">
        <v>41761</v>
      </c>
      <c r="C832" s="2">
        <v>26.0585849453905</v>
      </c>
      <c r="D832" s="5">
        <f t="shared" si="53"/>
        <v>98762.036943029991</v>
      </c>
      <c r="E832" s="21">
        <v>26.62</v>
      </c>
      <c r="F832" s="5">
        <f t="shared" si="54"/>
        <v>100889.8</v>
      </c>
      <c r="G832" s="4">
        <f t="shared" si="55"/>
        <v>-2127.7630569700123</v>
      </c>
      <c r="K832">
        <v>0</v>
      </c>
      <c r="L832">
        <v>2163.2282231273748</v>
      </c>
      <c r="M832">
        <v>478.62011967328306</v>
      </c>
      <c r="N832">
        <v>588.00152424168846</v>
      </c>
      <c r="O832">
        <v>3229.8498670423464</v>
      </c>
    </row>
    <row r="833" spans="1:15" x14ac:dyDescent="0.2">
      <c r="A833" s="25">
        <v>853</v>
      </c>
      <c r="B833" s="19">
        <v>41762</v>
      </c>
      <c r="C833" s="2">
        <v>25.259842615054936</v>
      </c>
      <c r="D833" s="5">
        <f t="shared" si="53"/>
        <v>95734.803511058199</v>
      </c>
      <c r="E833" s="21">
        <v>25.066500000000001</v>
      </c>
      <c r="F833" s="5">
        <f t="shared" si="54"/>
        <v>95002.035000000003</v>
      </c>
      <c r="G833" s="4">
        <f t="shared" si="55"/>
        <v>732.76851105819514</v>
      </c>
      <c r="K833">
        <v>0</v>
      </c>
      <c r="L833">
        <v>2296.2933891938005</v>
      </c>
      <c r="M833">
        <v>533.94854965094976</v>
      </c>
      <c r="N833">
        <v>612.78542344636639</v>
      </c>
      <c r="O833">
        <v>3443.0273622911163</v>
      </c>
    </row>
    <row r="834" spans="1:15" x14ac:dyDescent="0.2">
      <c r="A834" s="25">
        <v>854</v>
      </c>
      <c r="B834" s="19">
        <v>41763</v>
      </c>
      <c r="C834" s="2">
        <v>24.635020556923809</v>
      </c>
      <c r="D834" s="5">
        <f t="shared" si="53"/>
        <v>93366.727910741247</v>
      </c>
      <c r="E834" s="21">
        <v>26.5825</v>
      </c>
      <c r="F834" s="5">
        <f t="shared" si="54"/>
        <v>100747.675</v>
      </c>
      <c r="G834" s="4">
        <f t="shared" si="55"/>
        <v>-7380.947089258756</v>
      </c>
      <c r="K834">
        <v>0</v>
      </c>
      <c r="L834">
        <v>2456.9474216797489</v>
      </c>
      <c r="M834">
        <v>602.83649726526971</v>
      </c>
      <c r="N834">
        <v>646.60195050485481</v>
      </c>
      <c r="O834">
        <v>3706.3858694498736</v>
      </c>
    </row>
    <row r="835" spans="1:15" x14ac:dyDescent="0.2">
      <c r="A835" s="25">
        <v>855</v>
      </c>
      <c r="B835" s="19">
        <v>41764</v>
      </c>
      <c r="C835" s="2">
        <v>26.159372911419712</v>
      </c>
      <c r="D835" s="5">
        <f t="shared" ref="D835:D898" si="56">(C835*1000000)*0.00379</f>
        <v>99144.023334280704</v>
      </c>
      <c r="E835" s="21">
        <v>27.265799999999999</v>
      </c>
      <c r="F835" s="5">
        <f t="shared" si="54"/>
        <v>103337.382</v>
      </c>
      <c r="G835" s="4">
        <f t="shared" si="55"/>
        <v>-4193.3586657192936</v>
      </c>
      <c r="K835">
        <v>0</v>
      </c>
      <c r="L835">
        <v>2424.8405089497983</v>
      </c>
      <c r="M835">
        <v>580.56708394273346</v>
      </c>
      <c r="N835">
        <v>604.88222271377094</v>
      </c>
      <c r="O835">
        <v>3610.2898156063029</v>
      </c>
    </row>
    <row r="836" spans="1:15" x14ac:dyDescent="0.2">
      <c r="A836" s="25">
        <v>856</v>
      </c>
      <c r="B836" s="19">
        <v>41765</v>
      </c>
      <c r="C836" s="2">
        <v>24.602253011722276</v>
      </c>
      <c r="D836" s="5">
        <f t="shared" si="56"/>
        <v>93242.538914427423</v>
      </c>
      <c r="E836" s="21">
        <v>27.214200000000002</v>
      </c>
      <c r="F836" s="5">
        <f t="shared" si="54"/>
        <v>103141.818</v>
      </c>
      <c r="G836" s="4">
        <f t="shared" si="55"/>
        <v>-9899.2790855725762</v>
      </c>
      <c r="K836">
        <v>0</v>
      </c>
      <c r="L836">
        <v>2178.734033568785</v>
      </c>
      <c r="M836">
        <v>454.03693650660148</v>
      </c>
      <c r="N836">
        <v>489.63843349487513</v>
      </c>
      <c r="O836">
        <v>3122.4094035702619</v>
      </c>
    </row>
    <row r="837" spans="1:15" x14ac:dyDescent="0.2">
      <c r="A837" s="25">
        <v>857</v>
      </c>
      <c r="B837" s="19">
        <v>41766</v>
      </c>
      <c r="C837" s="2">
        <v>23.503531278018563</v>
      </c>
      <c r="D837" s="5">
        <f t="shared" si="56"/>
        <v>89078.383543690361</v>
      </c>
      <c r="E837" s="21">
        <v>24.523199999999999</v>
      </c>
      <c r="F837" s="5">
        <f t="shared" si="54"/>
        <v>92942.928</v>
      </c>
      <c r="G837" s="4">
        <f t="shared" si="55"/>
        <v>-3864.5444563096389</v>
      </c>
      <c r="K837">
        <v>0</v>
      </c>
      <c r="L837">
        <v>2042.0759014164028</v>
      </c>
      <c r="M837">
        <v>380.20385179279805</v>
      </c>
      <c r="N837">
        <v>415.55092999377416</v>
      </c>
      <c r="O837">
        <v>2837.8306832029748</v>
      </c>
    </row>
    <row r="838" spans="1:15" x14ac:dyDescent="0.2">
      <c r="A838" s="25">
        <v>858</v>
      </c>
      <c r="B838" s="19">
        <v>41767</v>
      </c>
      <c r="C838" s="2">
        <v>22.680978311525614</v>
      </c>
      <c r="D838" s="5">
        <f t="shared" si="56"/>
        <v>85960.907800682078</v>
      </c>
      <c r="E838" s="21">
        <v>23.809000000000001</v>
      </c>
      <c r="F838" s="5">
        <f t="shared" si="54"/>
        <v>90236.11</v>
      </c>
      <c r="G838" s="4">
        <f t="shared" si="55"/>
        <v>-4275.2021993179224</v>
      </c>
      <c r="K838">
        <v>0</v>
      </c>
      <c r="L838">
        <v>2286.3890709907282</v>
      </c>
      <c r="M838">
        <v>490.96016251462612</v>
      </c>
      <c r="N838">
        <v>475.05835219222786</v>
      </c>
      <c r="O838">
        <v>3252.4075856975824</v>
      </c>
    </row>
    <row r="839" spans="1:15" x14ac:dyDescent="0.2">
      <c r="A839" s="25">
        <v>859</v>
      </c>
      <c r="B839" s="19">
        <v>41768</v>
      </c>
      <c r="C839" s="2">
        <v>22.563332701291447</v>
      </c>
      <c r="D839" s="5">
        <f t="shared" si="56"/>
        <v>85515.030937894582</v>
      </c>
      <c r="E839" s="21">
        <v>23.631699999999999</v>
      </c>
      <c r="F839" s="5">
        <f t="shared" ref="F839:F902" si="57">(E839*1000000)*0.00379</f>
        <v>89564.142999999996</v>
      </c>
      <c r="G839" s="4">
        <f t="shared" ref="G839:G902" si="58">D839-F839</f>
        <v>-4049.1120621054142</v>
      </c>
      <c r="K839">
        <v>0</v>
      </c>
      <c r="L839">
        <v>2371.6067587656817</v>
      </c>
      <c r="M839">
        <v>523.2763064467772</v>
      </c>
      <c r="N839">
        <v>480.96587678964841</v>
      </c>
      <c r="O839">
        <v>3375.8489420021074</v>
      </c>
    </row>
    <row r="840" spans="1:15" x14ac:dyDescent="0.2">
      <c r="A840" s="25">
        <v>860</v>
      </c>
      <c r="B840" s="19">
        <v>41769</v>
      </c>
      <c r="C840" s="2">
        <v>21.41008470257983</v>
      </c>
      <c r="D840" s="5">
        <f t="shared" si="56"/>
        <v>81144.22102277755</v>
      </c>
      <c r="E840" s="21">
        <v>21.58</v>
      </c>
      <c r="F840" s="5">
        <f t="shared" si="57"/>
        <v>81788.2</v>
      </c>
      <c r="G840" s="4">
        <f t="shared" si="58"/>
        <v>-643.9789772224467</v>
      </c>
      <c r="K840">
        <v>0</v>
      </c>
      <c r="L840">
        <v>2561.5382026244993</v>
      </c>
      <c r="M840">
        <v>609.51218530492895</v>
      </c>
      <c r="N840">
        <v>515.26846508811968</v>
      </c>
      <c r="O840">
        <v>3686.318853017548</v>
      </c>
    </row>
    <row r="841" spans="1:15" x14ac:dyDescent="0.2">
      <c r="A841" s="25">
        <v>861</v>
      </c>
      <c r="B841" s="19">
        <v>41770</v>
      </c>
      <c r="C841" s="2">
        <v>20.55063662421167</v>
      </c>
      <c r="D841" s="5">
        <f t="shared" si="56"/>
        <v>77886.912805762229</v>
      </c>
      <c r="E841" s="21">
        <v>21.450299999999999</v>
      </c>
      <c r="F841" s="5">
        <f t="shared" si="57"/>
        <v>81296.637000000002</v>
      </c>
      <c r="G841" s="4">
        <f t="shared" si="58"/>
        <v>-3409.7241942377732</v>
      </c>
      <c r="K841">
        <v>0</v>
      </c>
      <c r="L841">
        <v>2425.4160387224661</v>
      </c>
      <c r="M841">
        <v>533.14530431842411</v>
      </c>
      <c r="N841">
        <v>451.01462688959907</v>
      </c>
      <c r="O841">
        <v>3409.5759699304895</v>
      </c>
    </row>
    <row r="842" spans="1:15" x14ac:dyDescent="0.2">
      <c r="A842" s="25">
        <v>862</v>
      </c>
      <c r="B842" s="19">
        <v>41771</v>
      </c>
      <c r="C842" s="2">
        <v>21.963681705469096</v>
      </c>
      <c r="D842" s="5">
        <f t="shared" si="56"/>
        <v>83242.353663727859</v>
      </c>
      <c r="E842" s="21">
        <v>22.080200000000001</v>
      </c>
      <c r="F842" s="5">
        <f t="shared" si="57"/>
        <v>83683.957999999999</v>
      </c>
      <c r="G842" s="4">
        <f t="shared" si="58"/>
        <v>-441.60433627213934</v>
      </c>
      <c r="K842">
        <v>0</v>
      </c>
      <c r="L842">
        <v>2547.7760601172408</v>
      </c>
      <c r="M842">
        <v>585.86955314637987</v>
      </c>
      <c r="N842">
        <v>463.37999872031259</v>
      </c>
      <c r="O842">
        <v>3597.0256119839332</v>
      </c>
    </row>
    <row r="843" spans="1:15" x14ac:dyDescent="0.2">
      <c r="A843" s="25">
        <v>863</v>
      </c>
      <c r="B843" s="19">
        <v>41772</v>
      </c>
      <c r="C843" s="2">
        <v>21.833094212286994</v>
      </c>
      <c r="D843" s="5">
        <f t="shared" si="56"/>
        <v>82747.427064567702</v>
      </c>
      <c r="E843" s="21">
        <v>22.001100000000001</v>
      </c>
      <c r="F843" s="5">
        <f t="shared" si="57"/>
        <v>83384.168999999994</v>
      </c>
      <c r="G843" s="4">
        <f t="shared" si="58"/>
        <v>-636.74193543229194</v>
      </c>
      <c r="K843">
        <v>0</v>
      </c>
      <c r="L843">
        <v>2700.4582841720267</v>
      </c>
      <c r="M843">
        <v>653.85257938581094</v>
      </c>
      <c r="N843">
        <v>484.11015926977427</v>
      </c>
      <c r="O843">
        <v>3838.4210228276115</v>
      </c>
    </row>
    <row r="844" spans="1:15" x14ac:dyDescent="0.2">
      <c r="A844" s="25">
        <v>864</v>
      </c>
      <c r="B844" s="19">
        <v>41773</v>
      </c>
      <c r="C844" s="2">
        <v>22.688620735116803</v>
      </c>
      <c r="D844" s="5">
        <f t="shared" si="56"/>
        <v>85989.872586092679</v>
      </c>
      <c r="E844" s="21">
        <v>21.5534</v>
      </c>
      <c r="F844" s="5">
        <f t="shared" si="57"/>
        <v>81687.385999999999</v>
      </c>
      <c r="G844" s="4">
        <f t="shared" si="58"/>
        <v>4302.4865860926802</v>
      </c>
      <c r="K844">
        <v>0</v>
      </c>
      <c r="L844">
        <v>2756.3773092257902</v>
      </c>
      <c r="M844">
        <v>673.35491886131751</v>
      </c>
      <c r="N844">
        <v>476.28805151905124</v>
      </c>
      <c r="O844">
        <v>3906.020279606159</v>
      </c>
    </row>
    <row r="845" spans="1:15" x14ac:dyDescent="0.2">
      <c r="A845" s="25">
        <v>865</v>
      </c>
      <c r="B845" s="19">
        <v>41774</v>
      </c>
      <c r="C845" s="2">
        <v>21.973182949522933</v>
      </c>
      <c r="D845" s="5">
        <f t="shared" si="56"/>
        <v>83278.363378691909</v>
      </c>
      <c r="E845" s="21">
        <v>22.2148</v>
      </c>
      <c r="F845" s="5">
        <f t="shared" si="57"/>
        <v>84194.092000000004</v>
      </c>
      <c r="G845" s="4">
        <f t="shared" si="58"/>
        <v>-915.72862130809517</v>
      </c>
      <c r="K845">
        <v>0</v>
      </c>
      <c r="L845">
        <v>2922.7828581586482</v>
      </c>
      <c r="M845">
        <v>749.35679903410517</v>
      </c>
      <c r="N845">
        <v>496.62939626468545</v>
      </c>
      <c r="O845">
        <v>4168.7690534574385</v>
      </c>
    </row>
    <row r="846" spans="1:15" x14ac:dyDescent="0.2">
      <c r="A846" s="25">
        <v>866</v>
      </c>
      <c r="B846" s="19">
        <v>41775</v>
      </c>
      <c r="C846" s="2">
        <v>22.167914808150783</v>
      </c>
      <c r="D846" s="5">
        <f t="shared" si="56"/>
        <v>84016.397122891474</v>
      </c>
      <c r="E846" s="21">
        <v>21.581700000000001</v>
      </c>
      <c r="F846" s="5">
        <f t="shared" si="57"/>
        <v>81794.642999999996</v>
      </c>
      <c r="G846" s="4">
        <f t="shared" si="58"/>
        <v>2221.7541228914779</v>
      </c>
      <c r="K846">
        <v>0</v>
      </c>
      <c r="L846">
        <v>3067.565417713357</v>
      </c>
      <c r="M846">
        <v>815.01011870152877</v>
      </c>
      <c r="N846">
        <v>509.24622196757974</v>
      </c>
      <c r="O846">
        <v>4391.8217583824653</v>
      </c>
    </row>
    <row r="847" spans="1:15" x14ac:dyDescent="0.2">
      <c r="A847" s="25">
        <v>867</v>
      </c>
      <c r="B847" s="19">
        <v>41776</v>
      </c>
      <c r="C847" s="2">
        <v>23.01862353483186</v>
      </c>
      <c r="D847" s="5">
        <f t="shared" si="56"/>
        <v>87240.583197012747</v>
      </c>
      <c r="E847" s="21">
        <v>21.123200000000001</v>
      </c>
      <c r="F847" s="5">
        <f t="shared" si="57"/>
        <v>80056.928</v>
      </c>
      <c r="G847" s="4">
        <f t="shared" si="58"/>
        <v>7183.6551970127475</v>
      </c>
      <c r="K847">
        <v>0</v>
      </c>
      <c r="L847">
        <v>3268.8906681557492</v>
      </c>
      <c r="M847">
        <v>909.56535306197884</v>
      </c>
      <c r="N847">
        <v>535.33864705362328</v>
      </c>
      <c r="O847">
        <v>4713.7946682713509</v>
      </c>
    </row>
    <row r="848" spans="1:15" x14ac:dyDescent="0.2">
      <c r="A848" s="25">
        <v>868</v>
      </c>
      <c r="B848" s="19">
        <v>41777</v>
      </c>
      <c r="C848" s="2">
        <v>21.841086986616485</v>
      </c>
      <c r="D848" s="5">
        <f t="shared" si="56"/>
        <v>82777.719679276473</v>
      </c>
      <c r="E848" s="21">
        <v>22.539300000000001</v>
      </c>
      <c r="F848" s="5">
        <f t="shared" si="57"/>
        <v>85423.947</v>
      </c>
      <c r="G848" s="4">
        <f t="shared" si="58"/>
        <v>-2646.2273207235266</v>
      </c>
      <c r="K848">
        <v>0</v>
      </c>
      <c r="L848">
        <v>3151.351516649253</v>
      </c>
      <c r="M848">
        <v>839.1740667119393</v>
      </c>
      <c r="N848">
        <v>484.98614182265067</v>
      </c>
      <c r="O848">
        <v>4475.5117251838428</v>
      </c>
    </row>
    <row r="849" spans="1:20" x14ac:dyDescent="0.2">
      <c r="A849" s="25">
        <v>869</v>
      </c>
      <c r="B849" s="19">
        <v>41778</v>
      </c>
      <c r="C849" s="2">
        <v>22.769319581574599</v>
      </c>
      <c r="D849" s="5">
        <f t="shared" si="56"/>
        <v>86295.72121416773</v>
      </c>
      <c r="E849" s="21">
        <v>23.142399999999999</v>
      </c>
      <c r="F849" s="5">
        <f t="shared" si="57"/>
        <v>87709.695999999996</v>
      </c>
      <c r="G849" s="4">
        <f t="shared" si="58"/>
        <v>-1413.9747858322662</v>
      </c>
      <c r="K849">
        <v>0</v>
      </c>
      <c r="L849">
        <v>3249.8439033148611</v>
      </c>
      <c r="M849">
        <v>883.17427454614574</v>
      </c>
      <c r="N849">
        <v>482.73809878338648</v>
      </c>
      <c r="O849">
        <v>4615.7562766443934</v>
      </c>
    </row>
    <row r="850" spans="1:20" x14ac:dyDescent="0.2">
      <c r="A850" s="25">
        <v>870</v>
      </c>
      <c r="B850" s="19">
        <v>41779</v>
      </c>
      <c r="C850" s="2">
        <v>21.532561185276787</v>
      </c>
      <c r="D850" s="5">
        <f t="shared" si="56"/>
        <v>81608.406892199026</v>
      </c>
      <c r="E850" s="21">
        <v>21.588000000000001</v>
      </c>
      <c r="F850" s="5">
        <f t="shared" si="57"/>
        <v>81818.52</v>
      </c>
      <c r="G850" s="4">
        <f t="shared" si="58"/>
        <v>-210.11310780097847</v>
      </c>
      <c r="K850">
        <v>0</v>
      </c>
      <c r="L850">
        <v>3189.2726771899092</v>
      </c>
      <c r="M850">
        <v>842.5364104949407</v>
      </c>
      <c r="N850">
        <v>447.73995830837151</v>
      </c>
      <c r="O850">
        <v>4479.5490459932216</v>
      </c>
    </row>
    <row r="851" spans="1:20" x14ac:dyDescent="0.2">
      <c r="A851" s="25">
        <v>871</v>
      </c>
      <c r="B851" s="19">
        <v>41780</v>
      </c>
      <c r="C851" s="2">
        <v>21.413014704999814</v>
      </c>
      <c r="D851" s="5">
        <f t="shared" si="56"/>
        <v>81155.325731949284</v>
      </c>
      <c r="E851" s="21">
        <v>20.9053</v>
      </c>
      <c r="F851" s="5">
        <f t="shared" si="57"/>
        <v>79231.087</v>
      </c>
      <c r="G851" s="4">
        <f t="shared" si="58"/>
        <v>1924.2387319492846</v>
      </c>
      <c r="K851">
        <v>0</v>
      </c>
      <c r="L851">
        <v>3031.4765091645631</v>
      </c>
      <c r="M851">
        <v>750.39968096957864</v>
      </c>
      <c r="N851">
        <v>394.29236506358296</v>
      </c>
      <c r="O851">
        <v>4176.1685551977243</v>
      </c>
    </row>
    <row r="852" spans="1:20" x14ac:dyDescent="0.2">
      <c r="A852" s="25">
        <v>872</v>
      </c>
      <c r="B852" s="19">
        <v>41781</v>
      </c>
      <c r="C852" s="2">
        <v>21.045027565957188</v>
      </c>
      <c r="D852" s="5">
        <f t="shared" si="56"/>
        <v>79760.654474977739</v>
      </c>
      <c r="E852" s="21">
        <v>20.521899999999999</v>
      </c>
      <c r="F852" s="5">
        <f t="shared" si="57"/>
        <v>77778.001000000004</v>
      </c>
      <c r="G852" s="4">
        <f t="shared" si="58"/>
        <v>1982.6534749777347</v>
      </c>
      <c r="K852">
        <v>0</v>
      </c>
      <c r="L852">
        <v>3071.4969841390534</v>
      </c>
      <c r="M852">
        <v>761.79315481570291</v>
      </c>
      <c r="N852">
        <v>382.87920182320352</v>
      </c>
      <c r="O852">
        <v>4216.1693407779603</v>
      </c>
    </row>
    <row r="853" spans="1:20" x14ac:dyDescent="0.2">
      <c r="A853" s="25">
        <v>873</v>
      </c>
      <c r="B853" s="19">
        <v>41782</v>
      </c>
      <c r="C853" s="2">
        <v>21.40063304122906</v>
      </c>
      <c r="D853" s="5">
        <f t="shared" si="56"/>
        <v>81108.399226258145</v>
      </c>
      <c r="E853" s="21">
        <v>20.4757</v>
      </c>
      <c r="F853" s="5">
        <f t="shared" si="57"/>
        <v>77602.903000000006</v>
      </c>
      <c r="G853" s="4">
        <f t="shared" si="58"/>
        <v>3505.4962262581394</v>
      </c>
      <c r="K853">
        <v>0</v>
      </c>
      <c r="L853">
        <v>3127.2498530770904</v>
      </c>
      <c r="M853">
        <v>780.36017783543036</v>
      </c>
      <c r="N853">
        <v>376.2023604903402</v>
      </c>
      <c r="O853">
        <v>4283.8123914028611</v>
      </c>
    </row>
    <row r="854" spans="1:20" x14ac:dyDescent="0.2">
      <c r="A854" s="25">
        <v>874</v>
      </c>
      <c r="B854" s="19">
        <v>41783</v>
      </c>
      <c r="C854" s="2">
        <v>20.138333678153892</v>
      </c>
      <c r="D854" s="5">
        <f t="shared" si="56"/>
        <v>76324.284640203245</v>
      </c>
      <c r="E854" s="21">
        <v>19.823399999999999</v>
      </c>
      <c r="F854" s="5">
        <f t="shared" si="57"/>
        <v>75130.686000000002</v>
      </c>
      <c r="G854" s="4">
        <f t="shared" si="58"/>
        <v>1193.5986402032431</v>
      </c>
      <c r="K854">
        <v>0</v>
      </c>
      <c r="L854">
        <v>3252.2119264706521</v>
      </c>
      <c r="M854">
        <v>837.03114406482041</v>
      </c>
      <c r="N854">
        <v>379.9891167279232</v>
      </c>
      <c r="O854">
        <v>4469.2321872633956</v>
      </c>
    </row>
    <row r="855" spans="1:20" x14ac:dyDescent="0.2">
      <c r="A855" s="25">
        <v>875</v>
      </c>
      <c r="B855" s="19">
        <v>41784</v>
      </c>
      <c r="C855" s="2">
        <v>18.615114763471787</v>
      </c>
      <c r="D855" s="5">
        <f t="shared" si="56"/>
        <v>70551.284953558061</v>
      </c>
      <c r="E855" s="21">
        <v>18.810500000000001</v>
      </c>
      <c r="F855" s="5">
        <f t="shared" si="57"/>
        <v>71291.794999999998</v>
      </c>
      <c r="G855" s="4">
        <f t="shared" si="58"/>
        <v>-740.51004644193745</v>
      </c>
      <c r="K855">
        <v>0</v>
      </c>
      <c r="L855">
        <v>3520.7232328347955</v>
      </c>
      <c r="M855">
        <v>968.91382200555415</v>
      </c>
      <c r="N855">
        <v>409.71676610673796</v>
      </c>
      <c r="O855">
        <v>4899.3538209470871</v>
      </c>
    </row>
    <row r="856" spans="1:20" x14ac:dyDescent="0.2">
      <c r="A856" s="25">
        <v>876</v>
      </c>
      <c r="B856" s="19">
        <v>41785</v>
      </c>
      <c r="C856" s="2">
        <v>18.20308484892864</v>
      </c>
      <c r="D856" s="5">
        <f t="shared" si="56"/>
        <v>68989.691577439546</v>
      </c>
      <c r="E856" s="21">
        <v>17.1342</v>
      </c>
      <c r="F856" s="5">
        <f t="shared" si="57"/>
        <v>64938.618000000002</v>
      </c>
      <c r="G856" s="4">
        <f t="shared" si="58"/>
        <v>4051.0735774395434</v>
      </c>
      <c r="K856">
        <v>0</v>
      </c>
      <c r="L856">
        <v>3744.052556770187</v>
      </c>
      <c r="M856">
        <v>1080.382431561073</v>
      </c>
      <c r="N856">
        <v>425.78889619545714</v>
      </c>
      <c r="O856">
        <v>5250.2238845267166</v>
      </c>
    </row>
    <row r="857" spans="1:20" x14ac:dyDescent="0.2">
      <c r="A857" s="25">
        <v>877</v>
      </c>
      <c r="B857" s="19">
        <v>41786</v>
      </c>
      <c r="C857" s="2">
        <v>19.776349618153976</v>
      </c>
      <c r="D857" s="5">
        <f t="shared" si="56"/>
        <v>74952.365052803565</v>
      </c>
      <c r="E857" s="21">
        <v>19.410799999999998</v>
      </c>
      <c r="F857" s="5">
        <f t="shared" si="57"/>
        <v>73566.932000000001</v>
      </c>
      <c r="G857" s="4">
        <f t="shared" si="58"/>
        <v>1385.4330528035644</v>
      </c>
      <c r="K857">
        <v>0</v>
      </c>
      <c r="L857">
        <v>3903.4188738774797</v>
      </c>
      <c r="M857">
        <v>1156.5203814939407</v>
      </c>
      <c r="N857">
        <v>430.76031856045699</v>
      </c>
      <c r="O857">
        <v>5490.6995739318772</v>
      </c>
    </row>
    <row r="858" spans="1:20" x14ac:dyDescent="0.2">
      <c r="A858" s="25">
        <v>878</v>
      </c>
      <c r="B858" s="19">
        <v>41787</v>
      </c>
      <c r="C858" s="2">
        <v>19.737611144876091</v>
      </c>
      <c r="D858" s="5">
        <f t="shared" si="56"/>
        <v>74805.546239080388</v>
      </c>
      <c r="E858" s="21">
        <v>18.9876</v>
      </c>
      <c r="F858" s="5">
        <f t="shared" si="57"/>
        <v>71963.004000000001</v>
      </c>
      <c r="G858" s="4">
        <f t="shared" si="58"/>
        <v>2842.5422390803869</v>
      </c>
      <c r="K858">
        <v>0</v>
      </c>
      <c r="L858">
        <v>3824.4629590306517</v>
      </c>
      <c r="M858">
        <v>1102.2120486267133</v>
      </c>
      <c r="N858">
        <v>399.82153389348719</v>
      </c>
      <c r="O858">
        <v>5326.4965415508523</v>
      </c>
    </row>
    <row r="859" spans="1:20" x14ac:dyDescent="0.2">
      <c r="A859" s="25">
        <v>879</v>
      </c>
      <c r="B859" s="19">
        <v>41788</v>
      </c>
      <c r="C859" s="2">
        <v>19.592151597702443</v>
      </c>
      <c r="D859" s="5">
        <f t="shared" si="56"/>
        <v>74254.254555292267</v>
      </c>
      <c r="E859" s="21">
        <v>18.735099999999999</v>
      </c>
      <c r="F859" s="5">
        <f t="shared" si="57"/>
        <v>71006.028999999995</v>
      </c>
      <c r="G859" s="4">
        <f t="shared" si="58"/>
        <v>3248.2255552922725</v>
      </c>
      <c r="K859">
        <v>0</v>
      </c>
      <c r="L859">
        <v>3839.6933164814641</v>
      </c>
      <c r="M859">
        <v>1099.5701432380358</v>
      </c>
      <c r="N859">
        <v>383.49883685008439</v>
      </c>
      <c r="O859">
        <v>5322.7622965695846</v>
      </c>
    </row>
    <row r="860" spans="1:20" x14ac:dyDescent="0.2">
      <c r="A860" s="25">
        <v>880</v>
      </c>
      <c r="B860" s="19">
        <v>41789</v>
      </c>
      <c r="C860" s="2">
        <v>19.838898657832654</v>
      </c>
      <c r="D860" s="5">
        <f t="shared" si="56"/>
        <v>75189.425913185769</v>
      </c>
      <c r="E860" s="21">
        <v>18.973700000000001</v>
      </c>
      <c r="F860" s="5">
        <f t="shared" si="57"/>
        <v>71910.323000000004</v>
      </c>
      <c r="G860" s="4">
        <f t="shared" si="58"/>
        <v>3279.1029131857649</v>
      </c>
      <c r="K860">
        <v>0</v>
      </c>
      <c r="L860">
        <v>4030.1810455911032</v>
      </c>
      <c r="M860">
        <v>1197.0238363713706</v>
      </c>
      <c r="N860">
        <v>387.79718080083342</v>
      </c>
      <c r="O860">
        <v>5615.0020627633075</v>
      </c>
      <c r="P860">
        <f>SUM(K831:K860)</f>
        <v>5.3343814961302083E-2</v>
      </c>
      <c r="Q860">
        <f>SUM(L831:L860)</f>
        <v>87498.141286228609</v>
      </c>
      <c r="R860">
        <f>SUM(M831:M860)</f>
        <v>22322.731840132576</v>
      </c>
      <c r="S860">
        <f>SUM(N831:N860)</f>
        <v>14210.684519279679</v>
      </c>
      <c r="T860">
        <f>SUM(O831:O860)</f>
        <v>124031.61098945582</v>
      </c>
    </row>
    <row r="861" spans="1:20" x14ac:dyDescent="0.2">
      <c r="A861" s="25">
        <f>A860+1</f>
        <v>881</v>
      </c>
      <c r="B861" s="19">
        <v>41790</v>
      </c>
      <c r="C861" s="2">
        <v>19.822774436705156</v>
      </c>
      <c r="D861" s="5">
        <f t="shared" si="56"/>
        <v>75128.315115112549</v>
      </c>
      <c r="E861" s="21">
        <v>18.540099999999999</v>
      </c>
      <c r="F861" s="5">
        <f t="shared" si="57"/>
        <v>70266.979000000007</v>
      </c>
      <c r="G861" s="4">
        <f t="shared" si="58"/>
        <v>4861.3361151125428</v>
      </c>
      <c r="H861" s="4">
        <f>SUM(G831:G861)</f>
        <v>-1007.0477486355521</v>
      </c>
      <c r="K861">
        <v>0</v>
      </c>
      <c r="L861">
        <v>4136.6333807081628</v>
      </c>
      <c r="M861">
        <v>1245.2769668643903</v>
      </c>
      <c r="N861">
        <v>382.78824492290664</v>
      </c>
      <c r="O861">
        <v>5764.6985924954597</v>
      </c>
    </row>
    <row r="862" spans="1:20" x14ac:dyDescent="0.2">
      <c r="A862" s="25">
        <f t="shared" ref="A862:A925" si="59">A861+1</f>
        <v>882</v>
      </c>
      <c r="B862" s="19">
        <v>41791</v>
      </c>
      <c r="C862" s="2">
        <v>19.483200681911079</v>
      </c>
      <c r="D862" s="5">
        <f t="shared" si="56"/>
        <v>73841.330584442985</v>
      </c>
      <c r="E862" s="21">
        <v>18.9314</v>
      </c>
      <c r="F862" s="5">
        <f t="shared" si="57"/>
        <v>71750.005999999994</v>
      </c>
      <c r="G862" s="4">
        <f t="shared" si="58"/>
        <v>2091.3245844429912</v>
      </c>
      <c r="K862">
        <v>0</v>
      </c>
      <c r="L862">
        <v>4116.9633550013205</v>
      </c>
      <c r="M862">
        <v>1232.9025042068297</v>
      </c>
      <c r="N862">
        <v>379.09361038170505</v>
      </c>
      <c r="O862">
        <v>5728.959469589855</v>
      </c>
    </row>
    <row r="863" spans="1:20" x14ac:dyDescent="0.2">
      <c r="A863" s="25">
        <f t="shared" si="59"/>
        <v>883</v>
      </c>
      <c r="B863" s="19">
        <v>41792</v>
      </c>
      <c r="C863" s="2">
        <v>20.678925955915993</v>
      </c>
      <c r="D863" s="5">
        <f t="shared" si="56"/>
        <v>78373.129372921612</v>
      </c>
      <c r="E863" s="21">
        <v>19.888300000000001</v>
      </c>
      <c r="F863" s="5">
        <f t="shared" si="57"/>
        <v>75376.657000000007</v>
      </c>
      <c r="G863" s="4">
        <f t="shared" si="58"/>
        <v>2996.4723729216057</v>
      </c>
      <c r="K863">
        <v>0</v>
      </c>
      <c r="L863">
        <v>4089.406204134526</v>
      </c>
      <c r="M863">
        <v>1215.0347107569314</v>
      </c>
      <c r="N863">
        <v>363.96979717792499</v>
      </c>
      <c r="O863">
        <v>5668.4107120693825</v>
      </c>
    </row>
    <row r="864" spans="1:20" x14ac:dyDescent="0.2">
      <c r="A864" s="25">
        <f t="shared" si="59"/>
        <v>884</v>
      </c>
      <c r="B864" s="19">
        <v>41793</v>
      </c>
      <c r="C864" s="2">
        <v>19.880409253798824</v>
      </c>
      <c r="D864" s="5">
        <f t="shared" si="56"/>
        <v>75346.751071897539</v>
      </c>
      <c r="E864" s="21">
        <v>19.5702</v>
      </c>
      <c r="F864" s="5">
        <f t="shared" si="57"/>
        <v>74171.058000000005</v>
      </c>
      <c r="G864" s="4">
        <f t="shared" si="58"/>
        <v>1175.6930718975345</v>
      </c>
      <c r="K864">
        <v>0</v>
      </c>
      <c r="L864">
        <v>4239.6968559471206</v>
      </c>
      <c r="M864">
        <v>1287.3382372417946</v>
      </c>
      <c r="N864">
        <v>364.16890249477251</v>
      </c>
      <c r="O864">
        <v>5891.2039956836879</v>
      </c>
    </row>
    <row r="865" spans="1:15" x14ac:dyDescent="0.2">
      <c r="A865" s="25">
        <f t="shared" si="59"/>
        <v>885</v>
      </c>
      <c r="B865" s="19">
        <v>41794</v>
      </c>
      <c r="C865" s="2">
        <v>19.554950877392926</v>
      </c>
      <c r="D865" s="5">
        <f t="shared" si="56"/>
        <v>74113.263825319184</v>
      </c>
      <c r="E865" s="21">
        <v>18.591200000000001</v>
      </c>
      <c r="F865" s="5">
        <f t="shared" si="57"/>
        <v>70460.648000000001</v>
      </c>
      <c r="G865" s="4">
        <f t="shared" si="58"/>
        <v>3652.6158253191825</v>
      </c>
      <c r="K865">
        <v>0</v>
      </c>
      <c r="L865">
        <v>4187.6113465583676</v>
      </c>
      <c r="M865">
        <v>1250.4389028389917</v>
      </c>
      <c r="N865">
        <v>338.09884026261943</v>
      </c>
      <c r="O865">
        <v>5776.1490896599789</v>
      </c>
    </row>
    <row r="866" spans="1:15" x14ac:dyDescent="0.2">
      <c r="A866" s="25">
        <f t="shared" si="59"/>
        <v>886</v>
      </c>
      <c r="B866" s="19">
        <v>41795</v>
      </c>
      <c r="C866" s="2">
        <v>19.57196380702657</v>
      </c>
      <c r="D866" s="5">
        <f t="shared" si="56"/>
        <v>74177.742828630697</v>
      </c>
      <c r="E866" s="21">
        <v>18.8264</v>
      </c>
      <c r="F866" s="5">
        <f t="shared" si="57"/>
        <v>71352.055999999997</v>
      </c>
      <c r="G866" s="4">
        <f t="shared" si="58"/>
        <v>2825.6868286306999</v>
      </c>
      <c r="K866">
        <v>0</v>
      </c>
      <c r="L866">
        <v>4184.0326986067821</v>
      </c>
      <c r="M866">
        <v>1238.8636390950269</v>
      </c>
      <c r="N866">
        <v>319.57782044869327</v>
      </c>
      <c r="O866">
        <v>5742.4741581505023</v>
      </c>
    </row>
    <row r="867" spans="1:15" x14ac:dyDescent="0.2">
      <c r="A867" s="25">
        <f t="shared" si="59"/>
        <v>887</v>
      </c>
      <c r="B867" s="19">
        <v>41796</v>
      </c>
      <c r="C867" s="2">
        <v>19.718638670745591</v>
      </c>
      <c r="D867" s="5">
        <f t="shared" si="56"/>
        <v>74733.640562125802</v>
      </c>
      <c r="E867" s="21">
        <v>18.750299999999999</v>
      </c>
      <c r="F867" s="5">
        <f t="shared" si="57"/>
        <v>71063.637000000002</v>
      </c>
      <c r="G867" s="4">
        <f t="shared" si="58"/>
        <v>3670.0035621257994</v>
      </c>
      <c r="K867">
        <v>0</v>
      </c>
      <c r="L867">
        <v>4226.7551058509598</v>
      </c>
      <c r="M867">
        <v>1252.3631621547941</v>
      </c>
      <c r="N867">
        <v>306.68500222968754</v>
      </c>
      <c r="O867">
        <v>5785.8032702354412</v>
      </c>
    </row>
    <row r="868" spans="1:15" x14ac:dyDescent="0.2">
      <c r="A868" s="25">
        <f t="shared" si="59"/>
        <v>888</v>
      </c>
      <c r="B868" s="19">
        <v>41797</v>
      </c>
      <c r="C868" s="2">
        <v>19.735953744693749</v>
      </c>
      <c r="D868" s="5">
        <f t="shared" si="56"/>
        <v>74799.264692389304</v>
      </c>
      <c r="E868" s="21">
        <v>18.3963</v>
      </c>
      <c r="F868" s="5">
        <f t="shared" si="57"/>
        <v>69721.976999999999</v>
      </c>
      <c r="G868" s="4">
        <f t="shared" si="58"/>
        <v>5077.2876923893054</v>
      </c>
      <c r="K868">
        <v>0</v>
      </c>
      <c r="L868">
        <v>4289.7743906770593</v>
      </c>
      <c r="M868">
        <v>1276.9573193032127</v>
      </c>
      <c r="N868">
        <v>296.11041763170874</v>
      </c>
      <c r="O868">
        <v>5862.8421276119807</v>
      </c>
    </row>
    <row r="869" spans="1:15" x14ac:dyDescent="0.2">
      <c r="A869" s="25">
        <f t="shared" si="59"/>
        <v>889</v>
      </c>
      <c r="B869" s="19">
        <v>41798</v>
      </c>
      <c r="C869" s="2">
        <v>19.093168386652369</v>
      </c>
      <c r="D869" s="5">
        <f t="shared" si="56"/>
        <v>72363.108185412479</v>
      </c>
      <c r="E869" s="21">
        <v>18.215399999999999</v>
      </c>
      <c r="F869" s="5">
        <f t="shared" si="57"/>
        <v>69036.365999999995</v>
      </c>
      <c r="G869" s="4">
        <f t="shared" si="58"/>
        <v>3326.7421854124841</v>
      </c>
      <c r="K869">
        <v>0</v>
      </c>
      <c r="L869">
        <v>4365.6841373036214</v>
      </c>
      <c r="M869">
        <v>1308.6242107013436</v>
      </c>
      <c r="N869">
        <v>286.54261335150233</v>
      </c>
      <c r="O869">
        <v>5960.8509613564665</v>
      </c>
    </row>
    <row r="870" spans="1:15" x14ac:dyDescent="0.2">
      <c r="A870" s="25">
        <f t="shared" si="59"/>
        <v>890</v>
      </c>
      <c r="B870" s="19">
        <v>41799</v>
      </c>
      <c r="C870" s="2">
        <v>19.588560231104111</v>
      </c>
      <c r="D870" s="5">
        <f t="shared" si="56"/>
        <v>74240.643275884577</v>
      </c>
      <c r="E870" s="21">
        <v>18.842300000000002</v>
      </c>
      <c r="F870" s="5">
        <f t="shared" si="57"/>
        <v>71412.316999999995</v>
      </c>
      <c r="G870" s="4">
        <f t="shared" si="58"/>
        <v>2828.3262758845813</v>
      </c>
      <c r="K870">
        <v>0</v>
      </c>
      <c r="L870">
        <v>4538.3216657986259</v>
      </c>
      <c r="M870">
        <v>1393.9812150511993</v>
      </c>
      <c r="N870">
        <v>285.47780303261743</v>
      </c>
      <c r="O870">
        <v>6217.7806838824436</v>
      </c>
    </row>
    <row r="871" spans="1:15" x14ac:dyDescent="0.2">
      <c r="A871" s="25">
        <f t="shared" si="59"/>
        <v>891</v>
      </c>
      <c r="B871" s="19">
        <v>41800</v>
      </c>
      <c r="C871" s="2">
        <v>20.033703169965733</v>
      </c>
      <c r="D871" s="5">
        <f t="shared" si="56"/>
        <v>75927.735014170132</v>
      </c>
      <c r="E871" s="21">
        <v>18.823</v>
      </c>
      <c r="F871" s="5">
        <f t="shared" si="57"/>
        <v>71339.17</v>
      </c>
      <c r="G871" s="4">
        <f t="shared" si="58"/>
        <v>4588.5650141701335</v>
      </c>
      <c r="K871">
        <v>0</v>
      </c>
      <c r="L871">
        <v>4661.5856705314154</v>
      </c>
      <c r="M871">
        <v>1451.8827226113499</v>
      </c>
      <c r="N871">
        <v>279.25124955137898</v>
      </c>
      <c r="O871">
        <v>6392.7196426941446</v>
      </c>
    </row>
    <row r="872" spans="1:15" x14ac:dyDescent="0.2">
      <c r="A872" s="25">
        <f t="shared" si="59"/>
        <v>892</v>
      </c>
      <c r="B872" s="19">
        <v>41801</v>
      </c>
      <c r="C872" s="2">
        <v>19.845851389393076</v>
      </c>
      <c r="D872" s="5">
        <f t="shared" si="56"/>
        <v>75215.776765799761</v>
      </c>
      <c r="E872" s="21">
        <v>18.4956</v>
      </c>
      <c r="F872" s="5">
        <f t="shared" si="57"/>
        <v>70098.323999999993</v>
      </c>
      <c r="G872" s="4">
        <f t="shared" si="58"/>
        <v>5117.4527657997678</v>
      </c>
      <c r="K872">
        <v>0</v>
      </c>
      <c r="L872">
        <v>4601.1245162500718</v>
      </c>
      <c r="M872">
        <v>1408.7391455851123</v>
      </c>
      <c r="N872">
        <v>257.12063679734132</v>
      </c>
      <c r="O872">
        <v>6266.9842986325248</v>
      </c>
    </row>
    <row r="873" spans="1:15" x14ac:dyDescent="0.2">
      <c r="A873" s="25">
        <f t="shared" si="59"/>
        <v>893</v>
      </c>
      <c r="B873" s="19">
        <v>41802</v>
      </c>
      <c r="C873" s="2">
        <v>20.443203456406245</v>
      </c>
      <c r="D873" s="5">
        <f t="shared" si="56"/>
        <v>77479.741099779654</v>
      </c>
      <c r="E873" s="21">
        <v>19.599</v>
      </c>
      <c r="F873" s="5">
        <f t="shared" si="57"/>
        <v>74280.210000000006</v>
      </c>
      <c r="G873" s="4">
        <f t="shared" si="58"/>
        <v>3199.5310997796478</v>
      </c>
      <c r="K873">
        <v>0</v>
      </c>
      <c r="L873">
        <v>4748.9251536986376</v>
      </c>
      <c r="M873">
        <v>1480.8472800563336</v>
      </c>
      <c r="N873">
        <v>251.73823672413434</v>
      </c>
      <c r="O873">
        <v>6481.510670479106</v>
      </c>
    </row>
    <row r="874" spans="1:15" x14ac:dyDescent="0.2">
      <c r="A874" s="25">
        <f t="shared" si="59"/>
        <v>894</v>
      </c>
      <c r="B874" s="19">
        <v>41803</v>
      </c>
      <c r="C874" s="2">
        <v>25.759730441640379</v>
      </c>
      <c r="D874" s="5">
        <f t="shared" si="56"/>
        <v>97629.378373817031</v>
      </c>
      <c r="E874" s="21">
        <v>24.2361</v>
      </c>
      <c r="F874" s="5">
        <f t="shared" si="57"/>
        <v>91854.819000000003</v>
      </c>
      <c r="G874" s="4">
        <f t="shared" si="58"/>
        <v>5774.5593738170282</v>
      </c>
      <c r="K874">
        <v>0</v>
      </c>
      <c r="L874">
        <v>4810.2236303046284</v>
      </c>
      <c r="M874">
        <v>1504.7563873039819</v>
      </c>
      <c r="N874">
        <v>239.81938409041996</v>
      </c>
      <c r="O874">
        <v>6554.7994016990297</v>
      </c>
    </row>
    <row r="875" spans="1:15" x14ac:dyDescent="0.2">
      <c r="A875" s="25">
        <f t="shared" si="59"/>
        <v>895</v>
      </c>
      <c r="B875" s="19">
        <v>41804</v>
      </c>
      <c r="C875" s="2">
        <v>27.828184289739564</v>
      </c>
      <c r="D875" s="5">
        <f t="shared" si="56"/>
        <v>105468.81845811295</v>
      </c>
      <c r="E875" s="21">
        <v>25.395099999999999</v>
      </c>
      <c r="F875" s="5">
        <f t="shared" si="57"/>
        <v>96247.429000000004</v>
      </c>
      <c r="G875" s="4">
        <f t="shared" si="58"/>
        <v>9221.3894581129425</v>
      </c>
      <c r="K875">
        <v>0</v>
      </c>
      <c r="L875">
        <v>4728.1046912067213</v>
      </c>
      <c r="M875">
        <v>1449.90163422969</v>
      </c>
      <c r="N875">
        <v>217.57260750427497</v>
      </c>
      <c r="O875">
        <v>6395.5789329406862</v>
      </c>
    </row>
    <row r="876" spans="1:15" x14ac:dyDescent="0.2">
      <c r="A876" s="25">
        <f t="shared" si="59"/>
        <v>896</v>
      </c>
      <c r="B876" s="19">
        <v>41805</v>
      </c>
      <c r="C876" s="2">
        <v>28.669595340350359</v>
      </c>
      <c r="D876" s="5">
        <f t="shared" si="56"/>
        <v>108657.76633992787</v>
      </c>
      <c r="E876" s="21">
        <v>26.4984</v>
      </c>
      <c r="F876" s="5">
        <f t="shared" si="57"/>
        <v>100428.936</v>
      </c>
      <c r="G876" s="4">
        <f t="shared" si="58"/>
        <v>8228.8303399278666</v>
      </c>
      <c r="K876">
        <v>0</v>
      </c>
      <c r="L876">
        <v>4411.6715896162041</v>
      </c>
      <c r="M876">
        <v>1257.2501052196244</v>
      </c>
      <c r="N876">
        <v>183.63838506190586</v>
      </c>
      <c r="O876">
        <v>5852.5600798977339</v>
      </c>
    </row>
    <row r="877" spans="1:15" x14ac:dyDescent="0.2">
      <c r="A877" s="25">
        <f t="shared" si="59"/>
        <v>897</v>
      </c>
      <c r="B877" s="19">
        <v>41806</v>
      </c>
      <c r="C877" s="2">
        <v>30.342523565955982</v>
      </c>
      <c r="D877" s="5">
        <f t="shared" si="56"/>
        <v>114998.16431497317</v>
      </c>
      <c r="E877" s="21">
        <v>27.305</v>
      </c>
      <c r="F877" s="5">
        <f t="shared" si="57"/>
        <v>103485.95</v>
      </c>
      <c r="G877" s="4">
        <f t="shared" si="58"/>
        <v>11512.214314973171</v>
      </c>
      <c r="K877">
        <v>0</v>
      </c>
      <c r="L877">
        <v>4710.8820083711407</v>
      </c>
      <c r="M877">
        <v>1418.2038451019889</v>
      </c>
      <c r="N877">
        <v>186.04075605371446</v>
      </c>
      <c r="O877">
        <v>6315.1266095268438</v>
      </c>
    </row>
    <row r="878" spans="1:15" x14ac:dyDescent="0.2">
      <c r="A878" s="25">
        <f t="shared" si="59"/>
        <v>898</v>
      </c>
      <c r="B878" s="19">
        <v>41807</v>
      </c>
      <c r="C878" s="2">
        <v>31.523675782290709</v>
      </c>
      <c r="D878" s="5">
        <f t="shared" si="56"/>
        <v>119474.73121488179</v>
      </c>
      <c r="E878" s="21">
        <v>28.720199999999998</v>
      </c>
      <c r="F878" s="5">
        <f t="shared" si="57"/>
        <v>108849.558</v>
      </c>
      <c r="G878" s="4">
        <f t="shared" si="58"/>
        <v>10625.173214881783</v>
      </c>
      <c r="K878">
        <v>0</v>
      </c>
      <c r="L878">
        <v>4918.603110361054</v>
      </c>
      <c r="M878">
        <v>1524.4072250870488</v>
      </c>
      <c r="N878">
        <v>183.06365650063822</v>
      </c>
      <c r="O878">
        <v>6626.0739919487405</v>
      </c>
    </row>
    <row r="879" spans="1:15" x14ac:dyDescent="0.2">
      <c r="A879" s="25">
        <f t="shared" si="59"/>
        <v>899</v>
      </c>
      <c r="B879" s="19">
        <v>41808</v>
      </c>
      <c r="C879" s="2">
        <v>31.887541019841144</v>
      </c>
      <c r="D879" s="5">
        <f t="shared" si="56"/>
        <v>120853.78046519794</v>
      </c>
      <c r="E879" s="21">
        <v>29.262899999999998</v>
      </c>
      <c r="F879" s="5">
        <f t="shared" si="57"/>
        <v>110906.391</v>
      </c>
      <c r="G879" s="4">
        <f t="shared" si="58"/>
        <v>9947.3894651979354</v>
      </c>
      <c r="K879">
        <v>0</v>
      </c>
      <c r="L879">
        <v>4706.9965034328106</v>
      </c>
      <c r="M879">
        <v>1395.0208122968038</v>
      </c>
      <c r="N879">
        <v>157.22194036936551</v>
      </c>
      <c r="O879">
        <v>6259.2392560989792</v>
      </c>
    </row>
    <row r="880" spans="1:15" x14ac:dyDescent="0.2">
      <c r="A880" s="25">
        <f t="shared" si="59"/>
        <v>900</v>
      </c>
      <c r="B880" s="19">
        <v>41809</v>
      </c>
      <c r="C880" s="2">
        <v>32.431759252131471</v>
      </c>
      <c r="D880" s="5">
        <f t="shared" si="56"/>
        <v>122916.36756557827</v>
      </c>
      <c r="E880" s="21">
        <v>29.764900000000001</v>
      </c>
      <c r="F880" s="5">
        <f t="shared" si="57"/>
        <v>112808.97100000001</v>
      </c>
      <c r="G880" s="4">
        <f t="shared" si="58"/>
        <v>10107.396565578267</v>
      </c>
      <c r="K880">
        <v>0</v>
      </c>
      <c r="L880">
        <v>4841.1634383778746</v>
      </c>
      <c r="M880">
        <v>1460.1666779473064</v>
      </c>
      <c r="N880">
        <v>149.26998602425283</v>
      </c>
      <c r="O880">
        <v>6450.6001023494337</v>
      </c>
    </row>
    <row r="881" spans="1:20" x14ac:dyDescent="0.2">
      <c r="A881" s="25">
        <f t="shared" si="59"/>
        <v>901</v>
      </c>
      <c r="B881" s="19">
        <v>41810</v>
      </c>
      <c r="C881" s="2">
        <v>29.792782888561383</v>
      </c>
      <c r="D881" s="5">
        <f t="shared" si="56"/>
        <v>112914.64714764764</v>
      </c>
      <c r="E881" s="21">
        <v>28.447900000000001</v>
      </c>
      <c r="F881" s="5">
        <f t="shared" si="57"/>
        <v>107817.541</v>
      </c>
      <c r="G881" s="4">
        <f t="shared" si="58"/>
        <v>5097.1061476476461</v>
      </c>
      <c r="K881">
        <v>0</v>
      </c>
      <c r="L881">
        <v>5096.0294387237909</v>
      </c>
      <c r="M881">
        <v>1593.5550364373041</v>
      </c>
      <c r="N881">
        <v>146.11658101208508</v>
      </c>
      <c r="O881">
        <v>6835.7010561731795</v>
      </c>
    </row>
    <row r="882" spans="1:20" x14ac:dyDescent="0.2">
      <c r="A882" s="25">
        <f t="shared" si="59"/>
        <v>902</v>
      </c>
      <c r="B882" s="19">
        <v>41811</v>
      </c>
      <c r="C882" s="2">
        <v>29.427537614429315</v>
      </c>
      <c r="D882" s="5">
        <f t="shared" si="56"/>
        <v>111530.3675586871</v>
      </c>
      <c r="E882" s="21">
        <v>25.964400000000001</v>
      </c>
      <c r="F882" s="5">
        <f t="shared" si="57"/>
        <v>98405.076000000001</v>
      </c>
      <c r="G882" s="4">
        <f t="shared" si="58"/>
        <v>13125.291558687095</v>
      </c>
      <c r="K882">
        <v>0</v>
      </c>
      <c r="L882">
        <v>5328.186937679965</v>
      </c>
      <c r="M882">
        <v>1714.4526273005379</v>
      </c>
      <c r="N882">
        <v>140.67502765898601</v>
      </c>
      <c r="O882">
        <v>7183.3145926394891</v>
      </c>
    </row>
    <row r="883" spans="1:20" x14ac:dyDescent="0.2">
      <c r="A883" s="25">
        <f t="shared" si="59"/>
        <v>903</v>
      </c>
      <c r="B883" s="19">
        <v>41812</v>
      </c>
      <c r="C883" s="2">
        <v>30.977633253055224</v>
      </c>
      <c r="D883" s="5">
        <f t="shared" si="56"/>
        <v>117405.23002907929</v>
      </c>
      <c r="E883" s="21">
        <v>27.7956</v>
      </c>
      <c r="F883" s="5">
        <f t="shared" si="57"/>
        <v>105345.32399999999</v>
      </c>
      <c r="G883" s="4">
        <f t="shared" si="58"/>
        <v>12059.906029079299</v>
      </c>
      <c r="K883">
        <v>0</v>
      </c>
      <c r="L883">
        <v>5298.5594144128345</v>
      </c>
      <c r="M883">
        <v>1687.5174946474635</v>
      </c>
      <c r="N883">
        <v>124.65075060301773</v>
      </c>
      <c r="O883">
        <v>7110.7276596633155</v>
      </c>
    </row>
    <row r="884" spans="1:20" x14ac:dyDescent="0.2">
      <c r="A884" s="25">
        <f t="shared" si="59"/>
        <v>904</v>
      </c>
      <c r="B884" s="19">
        <v>41813</v>
      </c>
      <c r="C884" s="2">
        <v>31.12604880818105</v>
      </c>
      <c r="D884" s="5">
        <f t="shared" si="56"/>
        <v>117967.72498300618</v>
      </c>
      <c r="E884" s="21">
        <v>29.884399999999999</v>
      </c>
      <c r="F884" s="5">
        <f t="shared" si="57"/>
        <v>113261.876</v>
      </c>
      <c r="G884" s="4">
        <f t="shared" si="58"/>
        <v>4705.8489830061735</v>
      </c>
      <c r="K884">
        <v>0</v>
      </c>
      <c r="L884">
        <v>5204.7188272273761</v>
      </c>
      <c r="M884">
        <v>1623.4490260192163</v>
      </c>
      <c r="N884">
        <v>107.27289032017245</v>
      </c>
      <c r="O884">
        <v>6935.4407435667645</v>
      </c>
    </row>
    <row r="885" spans="1:20" x14ac:dyDescent="0.2">
      <c r="A885" s="25">
        <f t="shared" si="59"/>
        <v>905</v>
      </c>
      <c r="B885" s="19">
        <v>41814</v>
      </c>
      <c r="C885" s="2">
        <v>29.562522419690357</v>
      </c>
      <c r="D885" s="5">
        <f t="shared" si="56"/>
        <v>112041.95997062644</v>
      </c>
      <c r="E885" s="21">
        <v>27.441800000000001</v>
      </c>
      <c r="F885" s="5">
        <f t="shared" si="57"/>
        <v>104004.42200000001</v>
      </c>
      <c r="G885" s="4">
        <f t="shared" si="58"/>
        <v>8037.5379706264357</v>
      </c>
      <c r="K885">
        <v>0</v>
      </c>
      <c r="L885">
        <v>5223.0620524857331</v>
      </c>
      <c r="M885">
        <v>1622.8406668772577</v>
      </c>
      <c r="N885">
        <v>94.138401788833264</v>
      </c>
      <c r="O885">
        <v>6940.041121151824</v>
      </c>
    </row>
    <row r="886" spans="1:20" x14ac:dyDescent="0.2">
      <c r="A886" s="25">
        <f t="shared" si="59"/>
        <v>906</v>
      </c>
      <c r="B886" s="19">
        <v>41815</v>
      </c>
      <c r="C886" s="2">
        <v>29.925600825072678</v>
      </c>
      <c r="D886" s="5">
        <f t="shared" si="56"/>
        <v>113418.02712702546</v>
      </c>
      <c r="E886" s="21">
        <v>27.137699999999999</v>
      </c>
      <c r="F886" s="5">
        <f t="shared" si="57"/>
        <v>102851.883</v>
      </c>
      <c r="G886" s="4">
        <f t="shared" si="58"/>
        <v>10566.144127025458</v>
      </c>
      <c r="K886">
        <v>0</v>
      </c>
      <c r="L886">
        <v>5410.875666250422</v>
      </c>
      <c r="M886">
        <v>1719.5097697256213</v>
      </c>
      <c r="N886">
        <v>85.043729038293705</v>
      </c>
      <c r="O886">
        <v>7215.4291650143368</v>
      </c>
    </row>
    <row r="887" spans="1:20" x14ac:dyDescent="0.2">
      <c r="A887" s="25">
        <f t="shared" si="59"/>
        <v>907</v>
      </c>
      <c r="B887" s="19">
        <v>41816</v>
      </c>
      <c r="C887" s="2">
        <v>29.562802395204287</v>
      </c>
      <c r="D887" s="5">
        <f t="shared" si="56"/>
        <v>112043.02107782425</v>
      </c>
      <c r="E887" s="21">
        <v>27.6509</v>
      </c>
      <c r="F887" s="5">
        <f t="shared" si="57"/>
        <v>104796.91099999999</v>
      </c>
      <c r="G887" s="4">
        <f t="shared" si="58"/>
        <v>7246.1100778242544</v>
      </c>
      <c r="K887">
        <v>0</v>
      </c>
      <c r="L887">
        <v>5363.6803311078538</v>
      </c>
      <c r="M887">
        <v>1679.5258288032749</v>
      </c>
      <c r="N887">
        <v>70.827932570380455</v>
      </c>
      <c r="O887">
        <v>7114.0340924815091</v>
      </c>
    </row>
    <row r="888" spans="1:20" x14ac:dyDescent="0.2">
      <c r="A888" s="25">
        <f t="shared" si="59"/>
        <v>908</v>
      </c>
      <c r="B888" s="19">
        <v>41817</v>
      </c>
      <c r="C888" s="2">
        <v>29.045041375246875</v>
      </c>
      <c r="D888" s="5">
        <f t="shared" si="56"/>
        <v>110080.70681218566</v>
      </c>
      <c r="E888" s="21">
        <v>26.639800000000001</v>
      </c>
      <c r="F888" s="5">
        <f t="shared" si="57"/>
        <v>100964.842</v>
      </c>
      <c r="G888" s="4">
        <f t="shared" si="58"/>
        <v>9115.8648121856531</v>
      </c>
      <c r="K888">
        <v>0</v>
      </c>
      <c r="L888">
        <v>5448.9186002913466</v>
      </c>
      <c r="M888">
        <v>1718.8341798407771</v>
      </c>
      <c r="N888">
        <v>59.34243287005755</v>
      </c>
      <c r="O888">
        <v>7227.0952130021815</v>
      </c>
    </row>
    <row r="889" spans="1:20" x14ac:dyDescent="0.2">
      <c r="A889" s="25">
        <f t="shared" si="59"/>
        <v>909</v>
      </c>
      <c r="B889" s="19">
        <v>41818</v>
      </c>
      <c r="C889" s="2">
        <v>29.06571028884267</v>
      </c>
      <c r="D889" s="5">
        <f t="shared" si="56"/>
        <v>110159.04199471373</v>
      </c>
      <c r="E889" s="21">
        <v>26.244800000000001</v>
      </c>
      <c r="F889" s="5">
        <f t="shared" si="57"/>
        <v>99467.792000000001</v>
      </c>
      <c r="G889" s="4">
        <f t="shared" si="58"/>
        <v>10691.249994713726</v>
      </c>
      <c r="K889">
        <v>0</v>
      </c>
      <c r="L889">
        <v>5572.9094927629285</v>
      </c>
      <c r="M889">
        <v>1778.6845512654374</v>
      </c>
      <c r="N889">
        <v>47.543054056125953</v>
      </c>
      <c r="O889">
        <v>7399.1370980844913</v>
      </c>
    </row>
    <row r="890" spans="1:20" x14ac:dyDescent="0.2">
      <c r="A890" s="25">
        <f t="shared" si="59"/>
        <v>910</v>
      </c>
      <c r="B890" s="19">
        <v>41819</v>
      </c>
      <c r="C890" s="2">
        <v>29.541646521833609</v>
      </c>
      <c r="D890" s="5">
        <f t="shared" si="56"/>
        <v>111962.84031774937</v>
      </c>
      <c r="E890" s="21">
        <v>27.791699999999999</v>
      </c>
      <c r="F890" s="5">
        <f t="shared" si="57"/>
        <v>105330.54300000001</v>
      </c>
      <c r="G890" s="4">
        <f t="shared" si="58"/>
        <v>6632.2973177493695</v>
      </c>
      <c r="K890">
        <v>0</v>
      </c>
      <c r="L890">
        <v>5728.2204973479165</v>
      </c>
      <c r="M890">
        <v>1856.7642380363561</v>
      </c>
      <c r="N890">
        <v>36.081413885552472</v>
      </c>
      <c r="O890">
        <v>7621.0661492698246</v>
      </c>
    </row>
    <row r="891" spans="1:20" x14ac:dyDescent="0.2">
      <c r="A891" s="25">
        <f t="shared" si="59"/>
        <v>911</v>
      </c>
      <c r="B891" s="19">
        <v>41820</v>
      </c>
      <c r="C891" s="2">
        <v>35.717454838039437</v>
      </c>
      <c r="D891" s="5">
        <f t="shared" si="56"/>
        <v>135369.15383616945</v>
      </c>
      <c r="E891" s="21">
        <v>32.7639</v>
      </c>
      <c r="F891" s="5">
        <f t="shared" si="57"/>
        <v>124175.181</v>
      </c>
      <c r="G891" s="4">
        <f t="shared" si="58"/>
        <v>11193.972836169458</v>
      </c>
      <c r="H891" s="4">
        <f>SUM(G862:G891)</f>
        <v>204437.98386597732</v>
      </c>
      <c r="K891">
        <v>0</v>
      </c>
      <c r="L891">
        <v>5783.8746091473549</v>
      </c>
      <c r="M891">
        <v>1878.2844707615016</v>
      </c>
      <c r="N891">
        <v>23.145332983820111</v>
      </c>
      <c r="O891">
        <v>7685.3044128926767</v>
      </c>
      <c r="P891">
        <f>SUM(K862:K891)</f>
        <v>0</v>
      </c>
      <c r="Q891">
        <f>SUM(L862:L891)</f>
        <v>144836.56193946645</v>
      </c>
      <c r="R891">
        <f>SUM(M862:M891)</f>
        <v>44681.097626504117</v>
      </c>
      <c r="S891">
        <f>SUM(N862:N891)</f>
        <v>5979.2991924759817</v>
      </c>
      <c r="T891">
        <f>SUM(O862:O891)</f>
        <v>195496.9587584465</v>
      </c>
    </row>
    <row r="892" spans="1:20" x14ac:dyDescent="0.2">
      <c r="A892" s="25">
        <f t="shared" si="59"/>
        <v>912</v>
      </c>
      <c r="B892" s="19">
        <v>41821</v>
      </c>
      <c r="C892" s="2">
        <v>30.907275032079234</v>
      </c>
      <c r="D892" s="5">
        <f t="shared" si="56"/>
        <v>117138.5723715803</v>
      </c>
      <c r="E892" s="21">
        <v>28.533200000000001</v>
      </c>
      <c r="F892" s="5">
        <f t="shared" si="57"/>
        <v>108140.82799999999</v>
      </c>
      <c r="G892" s="4">
        <f t="shared" si="58"/>
        <v>8997.7443715803092</v>
      </c>
      <c r="K892">
        <v>0</v>
      </c>
      <c r="L892">
        <v>5964.3357088365956</v>
      </c>
      <c r="M892">
        <v>1968.0287059448979</v>
      </c>
      <c r="N892">
        <v>5.948060106707632</v>
      </c>
      <c r="O892">
        <v>7938.3124748882019</v>
      </c>
    </row>
    <row r="893" spans="1:20" x14ac:dyDescent="0.2">
      <c r="A893" s="25">
        <f t="shared" si="59"/>
        <v>913</v>
      </c>
      <c r="B893" s="19">
        <v>41822</v>
      </c>
      <c r="C893" s="2">
        <v>31.723608422458259</v>
      </c>
      <c r="D893" s="5">
        <f t="shared" si="56"/>
        <v>120232.4759211168</v>
      </c>
      <c r="E893" s="21">
        <v>29.413599999999999</v>
      </c>
      <c r="F893" s="5">
        <f t="shared" si="57"/>
        <v>111477.54399999999</v>
      </c>
      <c r="G893" s="4">
        <f t="shared" si="58"/>
        <v>8754.931921116804</v>
      </c>
      <c r="K893">
        <v>0</v>
      </c>
      <c r="L893">
        <v>5954.132989415536</v>
      </c>
      <c r="M893">
        <v>1948.6086227672911</v>
      </c>
      <c r="N893">
        <v>0</v>
      </c>
      <c r="O893">
        <v>7902.7416121828273</v>
      </c>
    </row>
    <row r="894" spans="1:20" x14ac:dyDescent="0.2">
      <c r="A894" s="25">
        <f t="shared" si="59"/>
        <v>914</v>
      </c>
      <c r="B894" s="19">
        <v>41823</v>
      </c>
      <c r="C894" s="2">
        <v>31.142580282457597</v>
      </c>
      <c r="D894" s="5">
        <f t="shared" si="56"/>
        <v>118030.3792705143</v>
      </c>
      <c r="E894" s="21">
        <v>29.304400000000001</v>
      </c>
      <c r="F894" s="5">
        <f t="shared" si="57"/>
        <v>111063.67599999999</v>
      </c>
      <c r="G894" s="4">
        <f t="shared" si="58"/>
        <v>6966.7032705143065</v>
      </c>
      <c r="K894">
        <v>0</v>
      </c>
      <c r="L894">
        <v>5847.6358471176482</v>
      </c>
      <c r="M894">
        <v>1889.4091498467881</v>
      </c>
      <c r="N894">
        <v>0</v>
      </c>
      <c r="O894">
        <v>7737.044996964436</v>
      </c>
    </row>
    <row r="895" spans="1:20" x14ac:dyDescent="0.2">
      <c r="A895" s="25">
        <f t="shared" si="59"/>
        <v>915</v>
      </c>
      <c r="B895" s="19">
        <v>41824</v>
      </c>
      <c r="C895" s="2">
        <v>28.745786810157863</v>
      </c>
      <c r="D895" s="5">
        <f t="shared" si="56"/>
        <v>108946.5320104983</v>
      </c>
      <c r="E895" s="21">
        <v>27.020800000000001</v>
      </c>
      <c r="F895" s="5">
        <f t="shared" si="57"/>
        <v>102408.83199999999</v>
      </c>
      <c r="G895" s="4">
        <f t="shared" si="58"/>
        <v>6537.7000104983017</v>
      </c>
      <c r="K895">
        <v>0</v>
      </c>
      <c r="L895">
        <v>5040.7655969034677</v>
      </c>
      <c r="M895">
        <v>1423.8329809068196</v>
      </c>
      <c r="N895">
        <v>0</v>
      </c>
      <c r="O895">
        <v>6464.5985778102877</v>
      </c>
    </row>
    <row r="896" spans="1:20" x14ac:dyDescent="0.2">
      <c r="A896" s="25">
        <f t="shared" si="59"/>
        <v>916</v>
      </c>
      <c r="B896" s="19">
        <v>41825</v>
      </c>
      <c r="C896" s="2">
        <v>25.490128354908851</v>
      </c>
      <c r="D896" s="5">
        <f t="shared" si="56"/>
        <v>96607.586465104541</v>
      </c>
      <c r="E896" s="21">
        <v>24.093599999999999</v>
      </c>
      <c r="F896" s="5">
        <f t="shared" si="57"/>
        <v>91314.744000000006</v>
      </c>
      <c r="G896" s="4">
        <f t="shared" si="58"/>
        <v>5292.8424651045352</v>
      </c>
      <c r="K896">
        <v>0</v>
      </c>
      <c r="L896">
        <v>5565.5533451733018</v>
      </c>
      <c r="M896">
        <v>1748.1347794146359</v>
      </c>
      <c r="N896">
        <v>0</v>
      </c>
      <c r="O896">
        <v>7313.6881245879376</v>
      </c>
    </row>
    <row r="897" spans="1:15" x14ac:dyDescent="0.2">
      <c r="A897" s="25">
        <f t="shared" si="59"/>
        <v>917</v>
      </c>
      <c r="B897" s="19">
        <v>41826</v>
      </c>
      <c r="C897" s="2">
        <v>25.594897824963972</v>
      </c>
      <c r="D897" s="5">
        <f t="shared" si="56"/>
        <v>97004.662756613456</v>
      </c>
      <c r="E897" s="21">
        <v>23.246600000000001</v>
      </c>
      <c r="F897" s="5">
        <f t="shared" si="57"/>
        <v>88104.614000000001</v>
      </c>
      <c r="G897" s="4">
        <f t="shared" si="58"/>
        <v>8900.0487566134543</v>
      </c>
      <c r="K897">
        <v>0</v>
      </c>
      <c r="L897">
        <v>5563.5905462896199</v>
      </c>
      <c r="M897">
        <v>1760.9983714235775</v>
      </c>
      <c r="N897">
        <v>0</v>
      </c>
      <c r="O897">
        <v>7324.5889177131976</v>
      </c>
    </row>
    <row r="898" spans="1:15" x14ac:dyDescent="0.2">
      <c r="A898" s="25">
        <f t="shared" si="59"/>
        <v>918</v>
      </c>
      <c r="B898" s="19">
        <v>41827</v>
      </c>
      <c r="C898" s="2">
        <v>28.532035794218725</v>
      </c>
      <c r="D898" s="5">
        <f t="shared" si="56"/>
        <v>108136.41566008897</v>
      </c>
      <c r="E898" s="21">
        <v>25.329699999999999</v>
      </c>
      <c r="F898" s="5">
        <f t="shared" si="57"/>
        <v>95999.562999999995</v>
      </c>
      <c r="G898" s="4">
        <f t="shared" si="58"/>
        <v>12136.852660088975</v>
      </c>
      <c r="K898">
        <v>0</v>
      </c>
      <c r="L898">
        <v>5747.2348835830298</v>
      </c>
      <c r="M898">
        <v>1881.0094755927714</v>
      </c>
      <c r="N898">
        <v>0</v>
      </c>
      <c r="O898">
        <v>7628.244359175801</v>
      </c>
    </row>
    <row r="899" spans="1:15" x14ac:dyDescent="0.2">
      <c r="A899" s="25">
        <f t="shared" si="59"/>
        <v>919</v>
      </c>
      <c r="B899" s="19">
        <v>41828</v>
      </c>
      <c r="C899" s="2">
        <v>25.490941604785981</v>
      </c>
      <c r="D899" s="5">
        <f t="shared" ref="D899:D962" si="60">(C899*1000000)*0.00379</f>
        <v>96610.668682138872</v>
      </c>
      <c r="E899" s="21">
        <v>26.0715</v>
      </c>
      <c r="F899" s="5">
        <f t="shared" si="57"/>
        <v>98810.985000000001</v>
      </c>
      <c r="G899" s="4">
        <f t="shared" si="58"/>
        <v>-2200.3163178611285</v>
      </c>
      <c r="K899">
        <v>0</v>
      </c>
      <c r="L899">
        <v>5304.2762049852963</v>
      </c>
      <c r="M899">
        <v>1627.6931211856649</v>
      </c>
      <c r="N899">
        <v>0</v>
      </c>
      <c r="O899">
        <v>6931.9693261709617</v>
      </c>
    </row>
    <row r="900" spans="1:15" x14ac:dyDescent="0.2">
      <c r="A900" s="25">
        <f t="shared" si="59"/>
        <v>920</v>
      </c>
      <c r="B900" s="19">
        <v>41829</v>
      </c>
      <c r="C900" s="2">
        <v>27.094468661683241</v>
      </c>
      <c r="D900" s="5">
        <f t="shared" si="60"/>
        <v>102688.03622777948</v>
      </c>
      <c r="E900" s="21">
        <v>25.143799999999999</v>
      </c>
      <c r="F900" s="5">
        <f t="shared" si="57"/>
        <v>95295.001999999993</v>
      </c>
      <c r="G900" s="4">
        <f t="shared" si="58"/>
        <v>7393.0342277794844</v>
      </c>
      <c r="K900">
        <v>0</v>
      </c>
      <c r="L900">
        <v>5375.1347623406582</v>
      </c>
      <c r="M900">
        <v>1686.9066909723106</v>
      </c>
      <c r="N900">
        <v>0</v>
      </c>
      <c r="O900">
        <v>7062.0414533129688</v>
      </c>
    </row>
    <row r="901" spans="1:15" x14ac:dyDescent="0.2">
      <c r="A901" s="25">
        <f t="shared" si="59"/>
        <v>921</v>
      </c>
      <c r="B901" s="19">
        <v>41830</v>
      </c>
      <c r="C901" s="2">
        <v>29.625340477226548</v>
      </c>
      <c r="D901" s="5">
        <f t="shared" si="60"/>
        <v>112280.04040868861</v>
      </c>
      <c r="E901" s="21">
        <v>30.074200000000001</v>
      </c>
      <c r="F901" s="5">
        <f t="shared" si="57"/>
        <v>113981.21799999999</v>
      </c>
      <c r="G901" s="4">
        <f t="shared" si="58"/>
        <v>-1701.1775913113815</v>
      </c>
      <c r="K901">
        <v>0</v>
      </c>
      <c r="L901">
        <v>5400.3140990067886</v>
      </c>
      <c r="M901">
        <v>1714.1709528323011</v>
      </c>
      <c r="N901">
        <v>0</v>
      </c>
      <c r="O901">
        <v>7114.4850518390895</v>
      </c>
    </row>
    <row r="902" spans="1:15" x14ac:dyDescent="0.2">
      <c r="A902" s="25">
        <f t="shared" si="59"/>
        <v>922</v>
      </c>
      <c r="B902" s="19">
        <v>41831</v>
      </c>
      <c r="C902" s="2">
        <v>31.933307925810951</v>
      </c>
      <c r="D902" s="5">
        <f t="shared" si="60"/>
        <v>121027.2370388235</v>
      </c>
      <c r="E902" s="21">
        <v>31.501300000000001</v>
      </c>
      <c r="F902" s="5">
        <f t="shared" si="57"/>
        <v>119389.927</v>
      </c>
      <c r="G902" s="4">
        <f t="shared" si="58"/>
        <v>1637.3100388235034</v>
      </c>
      <c r="K902">
        <v>0</v>
      </c>
      <c r="L902">
        <v>5608.4341920915831</v>
      </c>
      <c r="M902">
        <v>1850.931473884868</v>
      </c>
      <c r="N902">
        <v>0</v>
      </c>
      <c r="O902">
        <v>7459.3656659764511</v>
      </c>
    </row>
    <row r="903" spans="1:15" x14ac:dyDescent="0.2">
      <c r="A903" s="25">
        <f t="shared" si="59"/>
        <v>923</v>
      </c>
      <c r="B903" s="19">
        <v>41832</v>
      </c>
      <c r="C903" s="2">
        <v>30.751497420223938</v>
      </c>
      <c r="D903" s="5">
        <f t="shared" si="60"/>
        <v>116548.17522264872</v>
      </c>
      <c r="E903" s="21">
        <v>26.732199999999999</v>
      </c>
      <c r="F903" s="5">
        <f t="shared" ref="F903:F952" si="61">(E903*1000000)*0.00379</f>
        <v>101315.038</v>
      </c>
      <c r="G903" s="4">
        <f t="shared" ref="G903:G952" si="62">D903-F903</f>
        <v>15233.137222648715</v>
      </c>
      <c r="K903">
        <v>0</v>
      </c>
      <c r="L903">
        <v>5566.8593041791355</v>
      </c>
      <c r="M903">
        <v>1837.4396938874847</v>
      </c>
      <c r="N903">
        <v>0</v>
      </c>
      <c r="O903">
        <v>7404.2989980666207</v>
      </c>
    </row>
    <row r="904" spans="1:15" x14ac:dyDescent="0.2">
      <c r="A904" s="25">
        <f t="shared" si="59"/>
        <v>924</v>
      </c>
      <c r="B904" s="19">
        <v>41833</v>
      </c>
      <c r="C904" s="2">
        <v>28.484376452981184</v>
      </c>
      <c r="D904" s="5">
        <f t="shared" si="60"/>
        <v>107955.7867567987</v>
      </c>
      <c r="E904" s="21">
        <v>27.558499999999999</v>
      </c>
      <c r="F904" s="5">
        <f t="shared" si="61"/>
        <v>104446.715</v>
      </c>
      <c r="G904" s="4">
        <f t="shared" si="62"/>
        <v>3509.0717567987012</v>
      </c>
      <c r="K904">
        <v>0</v>
      </c>
      <c r="L904">
        <v>5556.3070886614769</v>
      </c>
      <c r="M904">
        <v>1844.0898504705681</v>
      </c>
      <c r="N904">
        <v>0</v>
      </c>
      <c r="O904">
        <v>7400.3969391320452</v>
      </c>
    </row>
    <row r="905" spans="1:15" x14ac:dyDescent="0.2">
      <c r="A905" s="25">
        <f t="shared" si="59"/>
        <v>925</v>
      </c>
      <c r="B905" s="19">
        <v>41834</v>
      </c>
      <c r="C905" s="2">
        <v>34.319302717268279</v>
      </c>
      <c r="D905" s="5">
        <f t="shared" si="60"/>
        <v>130070.15729844678</v>
      </c>
      <c r="E905" s="21">
        <v>30.846800000000002</v>
      </c>
      <c r="F905" s="5">
        <f t="shared" si="61"/>
        <v>116909.372</v>
      </c>
      <c r="G905" s="4">
        <f t="shared" si="62"/>
        <v>13160.785298446775</v>
      </c>
      <c r="K905">
        <v>0</v>
      </c>
      <c r="L905">
        <v>5143.0186704155558</v>
      </c>
      <c r="M905">
        <v>1614.6674462914734</v>
      </c>
      <c r="N905">
        <v>0</v>
      </c>
      <c r="O905">
        <v>6757.6861167070292</v>
      </c>
    </row>
    <row r="906" spans="1:15" x14ac:dyDescent="0.2">
      <c r="A906" s="25">
        <f t="shared" si="59"/>
        <v>926</v>
      </c>
      <c r="B906" s="19">
        <v>41835</v>
      </c>
      <c r="C906" s="2">
        <v>35.331866531699518</v>
      </c>
      <c r="D906" s="5">
        <f t="shared" si="60"/>
        <v>133907.77415514117</v>
      </c>
      <c r="E906" s="21">
        <v>33.914400000000001</v>
      </c>
      <c r="F906" s="5">
        <f t="shared" si="61"/>
        <v>128535.576</v>
      </c>
      <c r="G906" s="4">
        <f t="shared" si="62"/>
        <v>5372.1981551411736</v>
      </c>
      <c r="K906">
        <v>0</v>
      </c>
      <c r="L906">
        <v>5294.8366651690776</v>
      </c>
      <c r="M906">
        <v>1715.592797567657</v>
      </c>
      <c r="N906">
        <v>0</v>
      </c>
      <c r="O906">
        <v>7010.4294627367344</v>
      </c>
    </row>
    <row r="907" spans="1:15" x14ac:dyDescent="0.2">
      <c r="A907" s="25">
        <f t="shared" si="59"/>
        <v>927</v>
      </c>
      <c r="B907" s="19">
        <v>41836</v>
      </c>
      <c r="C907" s="2">
        <v>37.032635381057936</v>
      </c>
      <c r="D907" s="5">
        <f t="shared" si="60"/>
        <v>140353.68809420956</v>
      </c>
      <c r="E907" s="21">
        <v>35.593200000000003</v>
      </c>
      <c r="F907" s="5">
        <f t="shared" si="61"/>
        <v>134898.228</v>
      </c>
      <c r="G907" s="4">
        <f t="shared" si="62"/>
        <v>5455.4600942095567</v>
      </c>
      <c r="K907">
        <v>0</v>
      </c>
      <c r="L907">
        <v>5395.1806642655756</v>
      </c>
      <c r="M907">
        <v>1789.88707960128</v>
      </c>
      <c r="N907">
        <v>0</v>
      </c>
      <c r="O907">
        <v>7185.0677438668554</v>
      </c>
    </row>
    <row r="908" spans="1:15" x14ac:dyDescent="0.2">
      <c r="A908" s="25">
        <f t="shared" si="59"/>
        <v>928</v>
      </c>
      <c r="B908" s="19">
        <v>41837</v>
      </c>
      <c r="C908" s="2">
        <v>33.873603410656813</v>
      </c>
      <c r="D908" s="5">
        <f t="shared" si="60"/>
        <v>128380.95692638931</v>
      </c>
      <c r="E908" s="21">
        <v>33.577800000000003</v>
      </c>
      <c r="F908" s="5">
        <f t="shared" si="61"/>
        <v>127259.86199999999</v>
      </c>
      <c r="G908" s="4">
        <f t="shared" si="62"/>
        <v>1121.0949263893126</v>
      </c>
      <c r="K908">
        <v>0</v>
      </c>
      <c r="L908">
        <v>5263.5581921528865</v>
      </c>
      <c r="M908">
        <v>1722.0275413101731</v>
      </c>
      <c r="N908">
        <v>0</v>
      </c>
      <c r="O908">
        <v>6985.58573346306</v>
      </c>
    </row>
    <row r="909" spans="1:15" x14ac:dyDescent="0.2">
      <c r="A909" s="25">
        <f t="shared" si="59"/>
        <v>929</v>
      </c>
      <c r="B909" s="19">
        <v>41838</v>
      </c>
      <c r="C909" s="2">
        <v>33.819819781945633</v>
      </c>
      <c r="D909" s="5">
        <f t="shared" si="60"/>
        <v>128177.11697357394</v>
      </c>
      <c r="E909" s="21">
        <v>32.355800000000002</v>
      </c>
      <c r="F909" s="5">
        <f t="shared" si="61"/>
        <v>122628.48200000002</v>
      </c>
      <c r="G909" s="4">
        <f t="shared" si="62"/>
        <v>5548.6349735739204</v>
      </c>
      <c r="K909">
        <v>0</v>
      </c>
      <c r="L909">
        <v>5216.0156355931376</v>
      </c>
      <c r="M909">
        <v>1709.496135378422</v>
      </c>
      <c r="N909">
        <v>0</v>
      </c>
      <c r="O909">
        <v>6925.5117709715596</v>
      </c>
    </row>
    <row r="910" spans="1:15" x14ac:dyDescent="0.2">
      <c r="A910" s="25">
        <f t="shared" si="59"/>
        <v>930</v>
      </c>
      <c r="B910" s="19">
        <v>41839</v>
      </c>
      <c r="C910" s="2">
        <v>32.78119312930226</v>
      </c>
      <c r="D910" s="5">
        <f t="shared" si="60"/>
        <v>124240.72196005557</v>
      </c>
      <c r="E910" s="21">
        <v>33.696399999999997</v>
      </c>
      <c r="F910" s="5">
        <f t="shared" si="61"/>
        <v>127709.356</v>
      </c>
      <c r="G910" s="4">
        <f t="shared" si="62"/>
        <v>-3468.6340399444307</v>
      </c>
      <c r="K910">
        <v>0</v>
      </c>
      <c r="L910">
        <v>5125.9930412356143</v>
      </c>
      <c r="M910">
        <v>1666.993080886778</v>
      </c>
      <c r="N910">
        <v>0</v>
      </c>
      <c r="O910">
        <v>6792.9861221223928</v>
      </c>
    </row>
    <row r="911" spans="1:15" x14ac:dyDescent="0.2">
      <c r="A911" s="25">
        <f t="shared" si="59"/>
        <v>931</v>
      </c>
      <c r="B911" s="19">
        <v>41840</v>
      </c>
      <c r="C911" s="2">
        <v>34.250535615162995</v>
      </c>
      <c r="D911" s="5">
        <f t="shared" si="60"/>
        <v>129809.52998146776</v>
      </c>
      <c r="E911" s="21">
        <v>36.241500000000002</v>
      </c>
      <c r="F911" s="5">
        <f t="shared" si="61"/>
        <v>137355.285</v>
      </c>
      <c r="G911" s="4">
        <f t="shared" si="62"/>
        <v>-7545.755018532247</v>
      </c>
      <c r="K911">
        <v>0</v>
      </c>
      <c r="L911">
        <v>5050.4760421106203</v>
      </c>
      <c r="M911">
        <v>1633.8233005251925</v>
      </c>
      <c r="N911">
        <v>0</v>
      </c>
      <c r="O911">
        <v>6684.2993426358125</v>
      </c>
    </row>
    <row r="912" spans="1:15" x14ac:dyDescent="0.2">
      <c r="A912" s="25">
        <f t="shared" si="59"/>
        <v>932</v>
      </c>
      <c r="B912" s="19">
        <v>41841</v>
      </c>
      <c r="C912" s="2">
        <v>34.953189802928947</v>
      </c>
      <c r="D912" s="5">
        <f t="shared" si="60"/>
        <v>132472.58935310072</v>
      </c>
      <c r="E912" s="21">
        <v>35.512</v>
      </c>
      <c r="F912" s="5">
        <f t="shared" si="61"/>
        <v>134590.48000000001</v>
      </c>
      <c r="G912" s="4">
        <f t="shared" si="62"/>
        <v>-2117.8906468992936</v>
      </c>
      <c r="K912">
        <v>0</v>
      </c>
      <c r="L912">
        <v>5154.3131375932298</v>
      </c>
      <c r="M912">
        <v>1711.6754097351693</v>
      </c>
      <c r="N912">
        <v>0</v>
      </c>
      <c r="O912">
        <v>6865.9885473283994</v>
      </c>
    </row>
    <row r="913" spans="1:20" x14ac:dyDescent="0.2">
      <c r="A913" s="25">
        <f t="shared" si="59"/>
        <v>933</v>
      </c>
      <c r="B913" s="19">
        <v>41842</v>
      </c>
      <c r="C913" s="2">
        <v>35.00320094650997</v>
      </c>
      <c r="D913" s="5">
        <f t="shared" si="60"/>
        <v>132662.1315872728</v>
      </c>
      <c r="E913" s="21">
        <v>35.111800000000002</v>
      </c>
      <c r="F913" s="5">
        <f t="shared" si="61"/>
        <v>133073.72200000001</v>
      </c>
      <c r="G913" s="4">
        <f t="shared" si="62"/>
        <v>-411.59041272720788</v>
      </c>
      <c r="K913">
        <v>0</v>
      </c>
      <c r="L913">
        <v>5189.2948619913977</v>
      </c>
      <c r="M913">
        <v>1742.6869941330756</v>
      </c>
      <c r="N913">
        <v>0</v>
      </c>
      <c r="O913">
        <v>6931.9818561244738</v>
      </c>
    </row>
    <row r="914" spans="1:20" x14ac:dyDescent="0.2">
      <c r="A914" s="25">
        <f t="shared" si="59"/>
        <v>934</v>
      </c>
      <c r="B914" s="19">
        <v>41843</v>
      </c>
      <c r="C914" s="2">
        <v>36.141660334919543</v>
      </c>
      <c r="D914" s="5">
        <f t="shared" si="60"/>
        <v>136976.89266934508</v>
      </c>
      <c r="E914" s="21">
        <v>35.648400000000002</v>
      </c>
      <c r="F914" s="5">
        <f t="shared" si="61"/>
        <v>135107.43599999999</v>
      </c>
      <c r="G914" s="4">
        <f t="shared" si="62"/>
        <v>1869.4566693450906</v>
      </c>
      <c r="K914">
        <v>0</v>
      </c>
      <c r="L914">
        <v>5424.0657724558114</v>
      </c>
      <c r="M914">
        <v>1897.6565945349496</v>
      </c>
      <c r="N914">
        <v>0</v>
      </c>
      <c r="O914">
        <v>7321.7223669907607</v>
      </c>
    </row>
    <row r="915" spans="1:20" x14ac:dyDescent="0.2">
      <c r="A915" s="25">
        <f t="shared" si="59"/>
        <v>935</v>
      </c>
      <c r="B915" s="19">
        <v>41844</v>
      </c>
      <c r="C915" s="2">
        <v>34.859118603762539</v>
      </c>
      <c r="D915" s="5">
        <f t="shared" si="60"/>
        <v>132116.05950826002</v>
      </c>
      <c r="E915" s="21">
        <v>34.188600000000001</v>
      </c>
      <c r="F915" s="5">
        <f t="shared" si="61"/>
        <v>129574.79399999999</v>
      </c>
      <c r="G915" s="4">
        <f t="shared" si="62"/>
        <v>2541.2655082600249</v>
      </c>
      <c r="K915">
        <v>0</v>
      </c>
      <c r="L915">
        <v>5464.3180217783029</v>
      </c>
      <c r="M915">
        <v>1935.9679492284401</v>
      </c>
      <c r="N915">
        <v>0</v>
      </c>
      <c r="O915">
        <v>7400.2859710067432</v>
      </c>
    </row>
    <row r="916" spans="1:20" x14ac:dyDescent="0.2">
      <c r="A916" s="25">
        <f t="shared" si="59"/>
        <v>936</v>
      </c>
      <c r="B916" s="19">
        <v>41845</v>
      </c>
      <c r="C916" s="2">
        <v>34.738327255793244</v>
      </c>
      <c r="D916" s="5">
        <f t="shared" si="60"/>
        <v>131658.26029945639</v>
      </c>
      <c r="E916" s="21">
        <v>33.772599999999997</v>
      </c>
      <c r="F916" s="5">
        <f t="shared" si="61"/>
        <v>127998.15399999999</v>
      </c>
      <c r="G916" s="4">
        <f t="shared" si="62"/>
        <v>3660.1062994563981</v>
      </c>
      <c r="K916">
        <v>0</v>
      </c>
      <c r="L916">
        <v>5080.201905533645</v>
      </c>
      <c r="M916">
        <v>1717.6991271051049</v>
      </c>
      <c r="N916">
        <v>0</v>
      </c>
      <c r="O916">
        <v>6797.9010326387497</v>
      </c>
    </row>
    <row r="917" spans="1:20" x14ac:dyDescent="0.2">
      <c r="A917" s="25">
        <f t="shared" si="59"/>
        <v>937</v>
      </c>
      <c r="B917" s="19">
        <v>41846</v>
      </c>
      <c r="C917" s="2">
        <v>34.242197408793977</v>
      </c>
      <c r="D917" s="5">
        <f t="shared" si="60"/>
        <v>129777.92817932917</v>
      </c>
      <c r="E917" s="21">
        <v>31.909400000000002</v>
      </c>
      <c r="F917" s="5">
        <f t="shared" si="61"/>
        <v>120936.626</v>
      </c>
      <c r="G917" s="4">
        <f t="shared" si="62"/>
        <v>8841.30217932917</v>
      </c>
      <c r="K917">
        <v>0</v>
      </c>
      <c r="L917">
        <v>5006.9036825645244</v>
      </c>
      <c r="M917">
        <v>1688.6517993585403</v>
      </c>
      <c r="N917">
        <v>0</v>
      </c>
      <c r="O917">
        <v>6695.5554819230647</v>
      </c>
    </row>
    <row r="918" spans="1:20" x14ac:dyDescent="0.2">
      <c r="A918" s="25">
        <f t="shared" si="59"/>
        <v>938</v>
      </c>
      <c r="B918" s="19">
        <v>41847</v>
      </c>
      <c r="C918" s="2">
        <v>33.664836023938165</v>
      </c>
      <c r="D918" s="5">
        <f t="shared" si="60"/>
        <v>127589.72853072564</v>
      </c>
      <c r="E918" s="21">
        <v>33.2286</v>
      </c>
      <c r="F918" s="5">
        <f t="shared" si="61"/>
        <v>125936.394</v>
      </c>
      <c r="G918" s="4">
        <f t="shared" si="62"/>
        <v>1653.3345307256386</v>
      </c>
      <c r="K918">
        <v>0</v>
      </c>
      <c r="L918">
        <v>4697.7219272533612</v>
      </c>
      <c r="M918">
        <v>1511.4895091759618</v>
      </c>
      <c r="N918">
        <v>0</v>
      </c>
      <c r="O918">
        <v>6209.2114364293229</v>
      </c>
    </row>
    <row r="919" spans="1:20" x14ac:dyDescent="0.2">
      <c r="A919" s="25">
        <f t="shared" si="59"/>
        <v>939</v>
      </c>
      <c r="B919" s="19">
        <v>41848</v>
      </c>
      <c r="C919" s="2">
        <v>34.965224215594908</v>
      </c>
      <c r="D919" s="5">
        <f t="shared" si="60"/>
        <v>132518.19977710472</v>
      </c>
      <c r="E919" s="21">
        <v>34.035699999999999</v>
      </c>
      <c r="F919" s="5">
        <f t="shared" si="61"/>
        <v>128995.303</v>
      </c>
      <c r="G919" s="4">
        <f t="shared" si="62"/>
        <v>3522.8967771047173</v>
      </c>
      <c r="K919">
        <v>0</v>
      </c>
      <c r="L919">
        <v>4899.4139464315722</v>
      </c>
      <c r="M919">
        <v>1649.6838866980672</v>
      </c>
      <c r="N919">
        <v>0</v>
      </c>
      <c r="O919">
        <v>6549.0978331296392</v>
      </c>
    </row>
    <row r="920" spans="1:20" x14ac:dyDescent="0.2">
      <c r="A920" s="25">
        <f t="shared" si="59"/>
        <v>940</v>
      </c>
      <c r="B920" s="19">
        <v>41849</v>
      </c>
      <c r="C920" s="2">
        <v>34.969903388222413</v>
      </c>
      <c r="D920" s="5">
        <f t="shared" si="60"/>
        <v>132535.93384136294</v>
      </c>
      <c r="E920" s="21">
        <v>34.7331</v>
      </c>
      <c r="F920" s="5">
        <f t="shared" si="61"/>
        <v>131638.44899999999</v>
      </c>
      <c r="G920" s="4">
        <f t="shared" si="62"/>
        <v>897.48484136295156</v>
      </c>
      <c r="K920">
        <v>0</v>
      </c>
      <c r="L920">
        <v>5021.7769666570575</v>
      </c>
      <c r="M920">
        <v>1738.1826538833407</v>
      </c>
      <c r="N920">
        <v>0</v>
      </c>
      <c r="O920">
        <v>6759.9596205403977</v>
      </c>
    </row>
    <row r="921" spans="1:20" x14ac:dyDescent="0.2">
      <c r="A921" s="25">
        <f t="shared" si="59"/>
        <v>941</v>
      </c>
      <c r="B921" s="19">
        <v>41850</v>
      </c>
      <c r="C921" s="2">
        <v>36.187751098992983</v>
      </c>
      <c r="D921" s="5">
        <f t="shared" si="60"/>
        <v>137151.57666518338</v>
      </c>
      <c r="E921" s="21">
        <v>38.994199999999999</v>
      </c>
      <c r="F921" s="5">
        <f t="shared" si="61"/>
        <v>147788.01800000001</v>
      </c>
      <c r="G921" s="4">
        <f t="shared" si="62"/>
        <v>-10636.441334816627</v>
      </c>
      <c r="K921">
        <v>0</v>
      </c>
      <c r="L921">
        <v>5086.5371640430767</v>
      </c>
      <c r="M921">
        <v>1791.1823730235606</v>
      </c>
      <c r="N921">
        <v>0</v>
      </c>
      <c r="O921">
        <v>6877.7195370666377</v>
      </c>
    </row>
    <row r="922" spans="1:20" x14ac:dyDescent="0.2">
      <c r="A922" s="25">
        <f t="shared" si="59"/>
        <v>942</v>
      </c>
      <c r="B922" s="19">
        <v>41851</v>
      </c>
      <c r="C922" s="2">
        <v>33.657847956836697</v>
      </c>
      <c r="D922" s="5">
        <f t="shared" si="60"/>
        <v>127563.24375641109</v>
      </c>
      <c r="E922" s="21">
        <v>33.115699999999997</v>
      </c>
      <c r="F922" s="5">
        <f t="shared" si="61"/>
        <v>125508.50299999998</v>
      </c>
      <c r="G922" s="4">
        <f t="shared" si="62"/>
        <v>2054.7407564111054</v>
      </c>
      <c r="H922" s="4">
        <f>SUM(G892:G922)</f>
        <v>112976.33234923061</v>
      </c>
      <c r="K922">
        <v>0</v>
      </c>
      <c r="L922">
        <v>4939.8629982354923</v>
      </c>
      <c r="M922">
        <v>1713.8375093632537</v>
      </c>
      <c r="N922">
        <v>0</v>
      </c>
      <c r="O922">
        <v>6653.7005075987463</v>
      </c>
      <c r="P922">
        <f>SUM(K892:K922)</f>
        <v>0</v>
      </c>
      <c r="Q922">
        <f>SUM(L892:L922)</f>
        <v>164948.06386406408</v>
      </c>
      <c r="R922">
        <f>SUM(M892:M922)</f>
        <v>54132.455056930427</v>
      </c>
      <c r="S922">
        <f>SUM(N892:N922)</f>
        <v>5.948060106707632</v>
      </c>
      <c r="T922">
        <f>SUM(O892:O922)</f>
        <v>219086.4669811012</v>
      </c>
    </row>
    <row r="923" spans="1:20" x14ac:dyDescent="0.2">
      <c r="A923" s="25">
        <f t="shared" si="59"/>
        <v>943</v>
      </c>
      <c r="B923" s="19">
        <v>41852</v>
      </c>
      <c r="C923" s="2">
        <v>33.581639341994936</v>
      </c>
      <c r="D923" s="5">
        <f t="shared" si="60"/>
        <v>127274.41310616079</v>
      </c>
      <c r="E923" s="21">
        <v>31.668199999999999</v>
      </c>
      <c r="F923" s="5">
        <f t="shared" si="61"/>
        <v>120022.478</v>
      </c>
      <c r="G923" s="4">
        <f t="shared" si="62"/>
        <v>7251.9351061607886</v>
      </c>
      <c r="K923">
        <v>0</v>
      </c>
      <c r="L923">
        <v>4214.7436281409819</v>
      </c>
      <c r="M923">
        <v>1286.5645361146358</v>
      </c>
      <c r="N923">
        <v>36.477300558565858</v>
      </c>
      <c r="O923">
        <v>5537.7854648141829</v>
      </c>
    </row>
    <row r="924" spans="1:20" x14ac:dyDescent="0.2">
      <c r="A924" s="25">
        <f t="shared" si="59"/>
        <v>944</v>
      </c>
      <c r="B924" s="19">
        <v>41853</v>
      </c>
      <c r="C924" s="2">
        <v>37.161474131299407</v>
      </c>
      <c r="D924" s="5">
        <f t="shared" si="60"/>
        <v>140841.98695762476</v>
      </c>
      <c r="E924" s="21">
        <v>34.647799999999997</v>
      </c>
      <c r="F924" s="5">
        <f t="shared" si="61"/>
        <v>131315.16200000001</v>
      </c>
      <c r="G924" s="4">
        <f t="shared" si="62"/>
        <v>9526.8249576247472</v>
      </c>
      <c r="K924">
        <v>0</v>
      </c>
      <c r="L924">
        <v>4223.2655364200818</v>
      </c>
      <c r="M924">
        <v>1293.0341332312375</v>
      </c>
      <c r="N924">
        <v>54.351985011525372</v>
      </c>
      <c r="O924">
        <v>5570.6516546628445</v>
      </c>
    </row>
    <row r="925" spans="1:20" x14ac:dyDescent="0.2">
      <c r="A925" s="25">
        <f t="shared" si="59"/>
        <v>945</v>
      </c>
      <c r="B925" s="19">
        <v>41854</v>
      </c>
      <c r="C925" s="2">
        <v>39.044660369605502</v>
      </c>
      <c r="D925" s="5">
        <f t="shared" si="60"/>
        <v>147979.26280080486</v>
      </c>
      <c r="E925" s="21">
        <v>38.944000000000003</v>
      </c>
      <c r="F925" s="5">
        <f t="shared" si="61"/>
        <v>147597.76000000001</v>
      </c>
      <c r="G925" s="4">
        <f t="shared" si="62"/>
        <v>381.5028008048539</v>
      </c>
      <c r="K925">
        <v>0</v>
      </c>
      <c r="L925">
        <v>4316.2632470851913</v>
      </c>
      <c r="M925">
        <v>1367.7548673019985</v>
      </c>
      <c r="N925">
        <v>58.341291775992801</v>
      </c>
      <c r="O925">
        <v>5742.359406163182</v>
      </c>
    </row>
    <row r="926" spans="1:20" x14ac:dyDescent="0.2">
      <c r="A926" s="25">
        <f t="shared" ref="A926:A989" si="63">A925+1</f>
        <v>946</v>
      </c>
      <c r="B926" s="19">
        <v>41855</v>
      </c>
      <c r="C926" s="2">
        <v>37.098914085898315</v>
      </c>
      <c r="D926" s="5">
        <f t="shared" si="60"/>
        <v>140604.88438555461</v>
      </c>
      <c r="E926" s="21">
        <v>38.180700000000002</v>
      </c>
      <c r="F926" s="5">
        <f t="shared" si="61"/>
        <v>144704.853</v>
      </c>
      <c r="G926" s="4">
        <f t="shared" si="62"/>
        <v>-4099.9686144453881</v>
      </c>
      <c r="K926">
        <v>0</v>
      </c>
      <c r="L926">
        <v>4400.0773739841907</v>
      </c>
      <c r="M926">
        <v>1433.7247044728369</v>
      </c>
      <c r="N926">
        <v>62.636371319475465</v>
      </c>
      <c r="O926">
        <v>5896.4384497765022</v>
      </c>
    </row>
    <row r="927" spans="1:20" x14ac:dyDescent="0.2">
      <c r="A927" s="25">
        <f t="shared" si="63"/>
        <v>947</v>
      </c>
      <c r="B927" s="19">
        <v>41856</v>
      </c>
      <c r="C927" s="2">
        <v>37.089183015986002</v>
      </c>
      <c r="D927" s="5">
        <f t="shared" si="60"/>
        <v>140568.00363058696</v>
      </c>
      <c r="E927" s="21">
        <v>35.579900000000002</v>
      </c>
      <c r="F927" s="5">
        <f t="shared" si="61"/>
        <v>134847.821</v>
      </c>
      <c r="G927" s="4">
        <f t="shared" si="62"/>
        <v>5720.1826305869617</v>
      </c>
      <c r="K927">
        <v>0</v>
      </c>
      <c r="L927">
        <v>4534.850395559868</v>
      </c>
      <c r="M927">
        <v>1532.3293976976872</v>
      </c>
      <c r="N927">
        <v>68.093697648195388</v>
      </c>
      <c r="O927">
        <v>6135.2734909057508</v>
      </c>
    </row>
    <row r="928" spans="1:20" x14ac:dyDescent="0.2">
      <c r="A928" s="25">
        <f t="shared" si="63"/>
        <v>948</v>
      </c>
      <c r="B928" s="19">
        <v>41857</v>
      </c>
      <c r="C928" s="2">
        <v>37.478503150320755</v>
      </c>
      <c r="D928" s="5">
        <f t="shared" si="60"/>
        <v>142043.52693971567</v>
      </c>
      <c r="E928" s="21">
        <v>37.348399999999998</v>
      </c>
      <c r="F928" s="5">
        <f t="shared" si="61"/>
        <v>141550.43599999999</v>
      </c>
      <c r="G928" s="4">
        <f t="shared" si="62"/>
        <v>493.09093971567927</v>
      </c>
      <c r="K928">
        <v>0</v>
      </c>
      <c r="L928">
        <v>4535.9429386295469</v>
      </c>
      <c r="M928">
        <v>1547.2383731123562</v>
      </c>
      <c r="N928">
        <v>70.940384063908041</v>
      </c>
      <c r="O928">
        <v>6154.1216958058112</v>
      </c>
    </row>
    <row r="929" spans="1:15" x14ac:dyDescent="0.2">
      <c r="A929" s="25">
        <f t="shared" si="63"/>
        <v>949</v>
      </c>
      <c r="B929" s="19">
        <v>41858</v>
      </c>
      <c r="C929" s="2">
        <v>38.666362059945925</v>
      </c>
      <c r="D929" s="5">
        <f t="shared" si="60"/>
        <v>146545.51220719505</v>
      </c>
      <c r="E929" s="21">
        <v>38.689</v>
      </c>
      <c r="F929" s="5">
        <f t="shared" si="61"/>
        <v>146631.31</v>
      </c>
      <c r="G929" s="4">
        <f t="shared" si="62"/>
        <v>-85.797792804951314</v>
      </c>
      <c r="K929">
        <v>0</v>
      </c>
      <c r="L929">
        <v>4518.9468258919605</v>
      </c>
      <c r="M929">
        <v>1550.4751978475456</v>
      </c>
      <c r="N929">
        <v>73.442558218071042</v>
      </c>
      <c r="O929">
        <v>6142.8645819575768</v>
      </c>
    </row>
    <row r="930" spans="1:15" x14ac:dyDescent="0.2">
      <c r="A930" s="25">
        <f t="shared" si="63"/>
        <v>950</v>
      </c>
      <c r="B930" s="19">
        <v>41859</v>
      </c>
      <c r="C930" s="2">
        <v>33.778986286992804</v>
      </c>
      <c r="D930" s="5">
        <f t="shared" si="60"/>
        <v>128022.35802770272</v>
      </c>
      <c r="E930" s="21">
        <v>35.539000000000001</v>
      </c>
      <c r="F930" s="5">
        <f t="shared" si="61"/>
        <v>134692.81</v>
      </c>
      <c r="G930" s="4">
        <f t="shared" si="62"/>
        <v>-6670.4519722972764</v>
      </c>
      <c r="K930">
        <v>0</v>
      </c>
      <c r="L930">
        <v>4469.6182331186383</v>
      </c>
      <c r="M930">
        <v>1533.4001640232548</v>
      </c>
      <c r="N930">
        <v>75.25517860358363</v>
      </c>
      <c r="O930">
        <v>6078.2735757454766</v>
      </c>
    </row>
    <row r="931" spans="1:15" x14ac:dyDescent="0.2">
      <c r="A931" s="25">
        <f t="shared" si="63"/>
        <v>951</v>
      </c>
      <c r="B931" s="19">
        <v>41860</v>
      </c>
      <c r="C931" s="2">
        <v>33.926782213735194</v>
      </c>
      <c r="D931" s="5">
        <f t="shared" si="60"/>
        <v>128582.50459005639</v>
      </c>
      <c r="E931" s="21">
        <v>30.4389</v>
      </c>
      <c r="F931" s="5">
        <f t="shared" si="61"/>
        <v>115363.431</v>
      </c>
      <c r="G931" s="4">
        <f t="shared" si="62"/>
        <v>13219.073590056389</v>
      </c>
      <c r="K931">
        <v>0</v>
      </c>
      <c r="L931">
        <v>4405.2894761507014</v>
      </c>
      <c r="M931">
        <v>1505.3189136924414</v>
      </c>
      <c r="N931">
        <v>76.807026945138816</v>
      </c>
      <c r="O931">
        <v>5987.4154167882816</v>
      </c>
    </row>
    <row r="932" spans="1:15" x14ac:dyDescent="0.2">
      <c r="A932" s="25">
        <f t="shared" si="63"/>
        <v>952</v>
      </c>
      <c r="B932" s="19">
        <v>41861</v>
      </c>
      <c r="C932" s="2">
        <v>34.213357928468788</v>
      </c>
      <c r="D932" s="5">
        <f t="shared" si="60"/>
        <v>129668.6265488967</v>
      </c>
      <c r="E932" s="21">
        <v>32.366799999999998</v>
      </c>
      <c r="F932" s="5">
        <f t="shared" si="61"/>
        <v>122670.17199999999</v>
      </c>
      <c r="G932" s="4">
        <f t="shared" si="62"/>
        <v>6998.4545488967124</v>
      </c>
      <c r="K932">
        <v>0</v>
      </c>
      <c r="L932">
        <v>4449.8633321322422</v>
      </c>
      <c r="M932">
        <v>1548.7667436658</v>
      </c>
      <c r="N932">
        <v>80.801665783800331</v>
      </c>
      <c r="O932">
        <v>6079.4317415818432</v>
      </c>
    </row>
    <row r="933" spans="1:15" x14ac:dyDescent="0.2">
      <c r="A933" s="25">
        <f t="shared" si="63"/>
        <v>953</v>
      </c>
      <c r="B933" s="19">
        <v>41862</v>
      </c>
      <c r="C933" s="2">
        <v>36.451678862693029</v>
      </c>
      <c r="D933" s="5">
        <f t="shared" si="60"/>
        <v>138151.86288960656</v>
      </c>
      <c r="E933" s="21">
        <v>35.944499999999998</v>
      </c>
      <c r="F933" s="5">
        <f t="shared" si="61"/>
        <v>136229.655</v>
      </c>
      <c r="G933" s="4">
        <f t="shared" si="62"/>
        <v>1922.207889606565</v>
      </c>
      <c r="K933">
        <v>0</v>
      </c>
      <c r="L933">
        <v>4497.9577255234044</v>
      </c>
      <c r="M933">
        <v>1592.8929534435429</v>
      </c>
      <c r="N933">
        <v>85.242101829848949</v>
      </c>
      <c r="O933">
        <v>6176.0927807967964</v>
      </c>
    </row>
    <row r="934" spans="1:15" x14ac:dyDescent="0.2">
      <c r="A934" s="25">
        <f t="shared" si="63"/>
        <v>954</v>
      </c>
      <c r="B934" s="19">
        <v>41863</v>
      </c>
      <c r="C934" s="2">
        <v>40.381860696563258</v>
      </c>
      <c r="D934" s="5">
        <f t="shared" si="60"/>
        <v>153047.25203997476</v>
      </c>
      <c r="E934" s="21">
        <v>35.072400000000002</v>
      </c>
      <c r="F934" s="5">
        <f t="shared" si="61"/>
        <v>132924.39600000001</v>
      </c>
      <c r="G934" s="4">
        <f t="shared" si="62"/>
        <v>20122.856039974751</v>
      </c>
      <c r="K934">
        <v>0</v>
      </c>
      <c r="L934">
        <v>3827.2554162046231</v>
      </c>
      <c r="M934">
        <v>1178.9263551738463</v>
      </c>
      <c r="N934">
        <v>70.38501980710852</v>
      </c>
      <c r="O934">
        <v>5076.566791185578</v>
      </c>
    </row>
    <row r="935" spans="1:15" x14ac:dyDescent="0.2">
      <c r="A935" s="25">
        <f t="shared" si="63"/>
        <v>955</v>
      </c>
      <c r="B935" s="19">
        <v>41864</v>
      </c>
      <c r="C935" s="2">
        <v>44.849334725237</v>
      </c>
      <c r="D935" s="5">
        <f t="shared" si="60"/>
        <v>169978.97860864821</v>
      </c>
      <c r="E935" s="21">
        <v>46.292499999999997</v>
      </c>
      <c r="F935" s="5">
        <f t="shared" si="61"/>
        <v>175448.57500000001</v>
      </c>
      <c r="G935" s="4">
        <f t="shared" si="62"/>
        <v>-5469.5963913518062</v>
      </c>
      <c r="K935">
        <v>0</v>
      </c>
      <c r="L935">
        <v>3856.4838700744408</v>
      </c>
      <c r="M935">
        <v>1215.3888864502528</v>
      </c>
      <c r="N935">
        <v>73.57000255672277</v>
      </c>
      <c r="O935">
        <v>5145.4427590814166</v>
      </c>
    </row>
    <row r="936" spans="1:15" x14ac:dyDescent="0.2">
      <c r="A936" s="25">
        <f t="shared" si="63"/>
        <v>956</v>
      </c>
      <c r="B936" s="19">
        <v>41865</v>
      </c>
      <c r="C936" s="2">
        <v>36.828169398028145</v>
      </c>
      <c r="D936" s="5">
        <f t="shared" si="60"/>
        <v>139578.76201852667</v>
      </c>
      <c r="E936" s="21">
        <v>37.845700000000001</v>
      </c>
      <c r="F936" s="5">
        <f t="shared" si="61"/>
        <v>143435.20300000001</v>
      </c>
      <c r="G936" s="4">
        <f t="shared" si="62"/>
        <v>-3856.4409814733372</v>
      </c>
      <c r="K936">
        <v>0</v>
      </c>
      <c r="L936">
        <v>4163.0752440296283</v>
      </c>
      <c r="M936">
        <v>1424.815686599984</v>
      </c>
      <c r="N936">
        <v>85.148773507724073</v>
      </c>
      <c r="O936">
        <v>5673.0397041373362</v>
      </c>
    </row>
    <row r="937" spans="1:15" x14ac:dyDescent="0.2">
      <c r="A937" s="25">
        <f t="shared" si="63"/>
        <v>957</v>
      </c>
      <c r="B937" s="19">
        <v>41866</v>
      </c>
      <c r="C937" s="2">
        <v>37.028696056192636</v>
      </c>
      <c r="D937" s="5">
        <f t="shared" si="60"/>
        <v>140338.75805297008</v>
      </c>
      <c r="E937" s="21">
        <v>36.108899999999998</v>
      </c>
      <c r="F937" s="5">
        <f t="shared" si="61"/>
        <v>136852.731</v>
      </c>
      <c r="G937" s="4">
        <f t="shared" si="62"/>
        <v>3486.0270529700792</v>
      </c>
      <c r="K937">
        <v>0</v>
      </c>
      <c r="L937">
        <v>4166.0248327308727</v>
      </c>
      <c r="M937">
        <v>1441.1832594659991</v>
      </c>
      <c r="N937">
        <v>88.367877349565177</v>
      </c>
      <c r="O937">
        <v>5695.5759695464367</v>
      </c>
    </row>
    <row r="938" spans="1:15" x14ac:dyDescent="0.2">
      <c r="A938" s="25">
        <f t="shared" si="63"/>
        <v>958</v>
      </c>
      <c r="B938" s="19">
        <v>41867</v>
      </c>
      <c r="C938" s="2">
        <v>37.659560332648248</v>
      </c>
      <c r="D938" s="5">
        <f t="shared" si="60"/>
        <v>142729.73366073685</v>
      </c>
      <c r="E938" s="21">
        <v>34.115499999999997</v>
      </c>
      <c r="F938" s="5">
        <f t="shared" si="61"/>
        <v>129297.745</v>
      </c>
      <c r="G938" s="4">
        <f t="shared" si="62"/>
        <v>13431.988660736853</v>
      </c>
      <c r="O938"/>
    </row>
    <row r="939" spans="1:15" x14ac:dyDescent="0.2">
      <c r="A939" s="25">
        <f t="shared" si="63"/>
        <v>959</v>
      </c>
      <c r="B939" s="19">
        <v>41868</v>
      </c>
      <c r="C939" s="2">
        <v>35.172325549582482</v>
      </c>
      <c r="D939" s="5">
        <f t="shared" si="60"/>
        <v>133303.11383291762</v>
      </c>
      <c r="E939" s="21">
        <v>34.394399999999997</v>
      </c>
      <c r="F939" s="5">
        <f t="shared" si="61"/>
        <v>130354.776</v>
      </c>
      <c r="G939" s="4">
        <f t="shared" si="62"/>
        <v>2948.3378329176194</v>
      </c>
      <c r="K939">
        <v>0</v>
      </c>
      <c r="L939">
        <v>4277.3866331789341</v>
      </c>
      <c r="M939">
        <v>1540.5983708819617</v>
      </c>
      <c r="N939">
        <v>98.442599824767882</v>
      </c>
      <c r="O939">
        <v>5916.4276038856642</v>
      </c>
    </row>
    <row r="940" spans="1:15" x14ac:dyDescent="0.2">
      <c r="A940" s="25">
        <f t="shared" si="63"/>
        <v>960</v>
      </c>
      <c r="B940" s="19">
        <v>41869</v>
      </c>
      <c r="C940" s="2">
        <v>36.227286531566719</v>
      </c>
      <c r="D940" s="5">
        <f t="shared" si="60"/>
        <v>137301.41595463787</v>
      </c>
      <c r="E940" s="21">
        <v>36.733199999999997</v>
      </c>
      <c r="F940" s="5">
        <f t="shared" si="61"/>
        <v>139218.82800000001</v>
      </c>
      <c r="G940" s="4">
        <f t="shared" si="62"/>
        <v>-1917.4120453621435</v>
      </c>
      <c r="K940">
        <v>0</v>
      </c>
      <c r="L940">
        <v>3821.0754350784537</v>
      </c>
      <c r="M940">
        <v>1260.6700158567</v>
      </c>
      <c r="N940">
        <v>86.932133953679838</v>
      </c>
      <c r="O940">
        <v>5168.6775848888337</v>
      </c>
    </row>
    <row r="941" spans="1:15" x14ac:dyDescent="0.2">
      <c r="A941" s="25">
        <f t="shared" si="63"/>
        <v>961</v>
      </c>
      <c r="B941" s="19">
        <v>41870</v>
      </c>
      <c r="C941" s="2">
        <v>44.832963893420064</v>
      </c>
      <c r="D941" s="5">
        <f t="shared" si="60"/>
        <v>169916.93315606203</v>
      </c>
      <c r="E941" s="21">
        <v>38.251600000000003</v>
      </c>
      <c r="F941" s="5">
        <f t="shared" si="61"/>
        <v>144973.56400000001</v>
      </c>
      <c r="G941" s="4">
        <f t="shared" si="62"/>
        <v>24943.369156062021</v>
      </c>
      <c r="K941">
        <v>0</v>
      </c>
      <c r="L941">
        <v>3505.7671160527875</v>
      </c>
      <c r="M941">
        <v>1071.5978512609408</v>
      </c>
      <c r="N941">
        <v>79.146707530772289</v>
      </c>
      <c r="O941">
        <v>4656.5116748444998</v>
      </c>
    </row>
    <row r="942" spans="1:15" x14ac:dyDescent="0.2">
      <c r="A942" s="25">
        <f t="shared" si="63"/>
        <v>962</v>
      </c>
      <c r="B942" s="19">
        <v>41871</v>
      </c>
      <c r="C942" s="2">
        <v>42.875836904245915</v>
      </c>
      <c r="D942" s="5">
        <f t="shared" si="60"/>
        <v>162499.42186709199</v>
      </c>
      <c r="E942" s="21">
        <v>47.254399999999997</v>
      </c>
      <c r="F942" s="5">
        <f t="shared" si="61"/>
        <v>179094.17600000001</v>
      </c>
      <c r="G942" s="4">
        <f t="shared" si="62"/>
        <v>-16594.754132908012</v>
      </c>
      <c r="K942">
        <v>0</v>
      </c>
      <c r="L942">
        <v>3711.8417919561398</v>
      </c>
      <c r="M942">
        <v>1221.8565256791694</v>
      </c>
      <c r="N942">
        <v>88.906065850648062</v>
      </c>
      <c r="O942">
        <v>5022.6043834859574</v>
      </c>
    </row>
    <row r="943" spans="1:15" x14ac:dyDescent="0.2">
      <c r="A943" s="25">
        <f t="shared" si="63"/>
        <v>963</v>
      </c>
      <c r="B943" s="19">
        <v>41872</v>
      </c>
      <c r="C943" s="2">
        <v>37.580166733005441</v>
      </c>
      <c r="D943" s="5">
        <f t="shared" si="60"/>
        <v>142428.83191809061</v>
      </c>
      <c r="E943" s="21">
        <v>39.351599999999998</v>
      </c>
      <c r="F943" s="5">
        <f t="shared" si="61"/>
        <v>149142.56400000001</v>
      </c>
      <c r="G943" s="4">
        <f t="shared" si="62"/>
        <v>-6713.732081909402</v>
      </c>
      <c r="K943">
        <v>0</v>
      </c>
      <c r="L943">
        <v>3248.9504427457246</v>
      </c>
      <c r="M943">
        <v>930.18211258435042</v>
      </c>
      <c r="N943">
        <v>75.866301309252322</v>
      </c>
      <c r="O943">
        <v>4254.9988566393276</v>
      </c>
    </row>
    <row r="944" spans="1:15" x14ac:dyDescent="0.2">
      <c r="A944" s="25">
        <f t="shared" si="63"/>
        <v>964</v>
      </c>
      <c r="B944" s="19">
        <v>41873</v>
      </c>
      <c r="C944" s="2">
        <v>39.672336636584205</v>
      </c>
      <c r="D944" s="5">
        <f t="shared" si="60"/>
        <v>150358.15585265413</v>
      </c>
      <c r="E944" s="21">
        <v>37.271799999999999</v>
      </c>
      <c r="F944" s="5">
        <f t="shared" si="61"/>
        <v>141260.122</v>
      </c>
      <c r="G944" s="4">
        <f t="shared" si="62"/>
        <v>9098.0338526541309</v>
      </c>
      <c r="K944">
        <v>0</v>
      </c>
      <c r="L944">
        <v>3353.2940333018578</v>
      </c>
      <c r="M944">
        <v>1016.3629266759374</v>
      </c>
      <c r="N944">
        <v>81.91612756778359</v>
      </c>
      <c r="O944">
        <v>4451.5730875455783</v>
      </c>
    </row>
    <row r="945" spans="1:20" x14ac:dyDescent="0.2">
      <c r="A945" s="25">
        <f t="shared" si="63"/>
        <v>965</v>
      </c>
      <c r="B945" s="19">
        <v>41874</v>
      </c>
      <c r="C945" s="2">
        <v>38.850224681979846</v>
      </c>
      <c r="D945" s="5">
        <f t="shared" si="60"/>
        <v>147242.35154470359</v>
      </c>
      <c r="E945" s="21">
        <v>36.893000000000001</v>
      </c>
      <c r="F945" s="5">
        <f t="shared" si="61"/>
        <v>139824.47</v>
      </c>
      <c r="G945" s="4">
        <f t="shared" si="62"/>
        <v>7417.8815447035886</v>
      </c>
      <c r="K945">
        <v>0</v>
      </c>
      <c r="L945">
        <v>3608.4613926372945</v>
      </c>
      <c r="M945">
        <v>1197.9145055043798</v>
      </c>
      <c r="N945">
        <v>94.379316142963859</v>
      </c>
      <c r="O945">
        <v>4900.755214284638</v>
      </c>
    </row>
    <row r="946" spans="1:20" x14ac:dyDescent="0.2">
      <c r="A946" s="25">
        <f t="shared" si="63"/>
        <v>966</v>
      </c>
      <c r="B946" s="19">
        <v>41875</v>
      </c>
      <c r="C946" s="2">
        <v>37.564370799708357</v>
      </c>
      <c r="D946" s="5">
        <f t="shared" si="60"/>
        <v>142368.96533089469</v>
      </c>
      <c r="E946" s="21">
        <v>37.611499999999999</v>
      </c>
      <c r="F946" s="5">
        <f t="shared" si="61"/>
        <v>142547.58499999999</v>
      </c>
      <c r="G946" s="4">
        <f t="shared" si="62"/>
        <v>-178.61966910530464</v>
      </c>
      <c r="K946">
        <v>0</v>
      </c>
      <c r="L946">
        <v>3689.7568034444339</v>
      </c>
      <c r="M946">
        <v>1264.4268625721456</v>
      </c>
      <c r="N946">
        <v>100.93846612979056</v>
      </c>
      <c r="O946">
        <v>5055.1221321463699</v>
      </c>
    </row>
    <row r="947" spans="1:20" x14ac:dyDescent="0.2">
      <c r="A947" s="25">
        <f t="shared" si="63"/>
        <v>967</v>
      </c>
      <c r="B947" s="19">
        <v>41876</v>
      </c>
      <c r="C947" s="2">
        <v>37.197410249669197</v>
      </c>
      <c r="D947" s="5">
        <f t="shared" si="60"/>
        <v>140978.18484624624</v>
      </c>
      <c r="E947" s="21">
        <v>38.0961</v>
      </c>
      <c r="F947" s="5">
        <f t="shared" si="61"/>
        <v>144384.21900000001</v>
      </c>
      <c r="G947" s="4">
        <f t="shared" si="62"/>
        <v>-3406.0341537537752</v>
      </c>
      <c r="K947">
        <v>0</v>
      </c>
      <c r="L947">
        <v>3645.4764502109056</v>
      </c>
      <c r="M947">
        <v>1249.0411658633386</v>
      </c>
      <c r="N947">
        <v>102.62120685986058</v>
      </c>
      <c r="O947">
        <v>4997.1388229341046</v>
      </c>
    </row>
    <row r="948" spans="1:20" x14ac:dyDescent="0.2">
      <c r="A948" s="25">
        <f t="shared" si="63"/>
        <v>968</v>
      </c>
      <c r="B948" s="19">
        <v>41877</v>
      </c>
      <c r="C948" s="2">
        <v>38.24904669906784</v>
      </c>
      <c r="D948" s="5">
        <f t="shared" si="60"/>
        <v>144963.88698946711</v>
      </c>
      <c r="E948" s="21">
        <v>36.756300000000003</v>
      </c>
      <c r="F948" s="5">
        <f t="shared" si="61"/>
        <v>139306.37700000001</v>
      </c>
      <c r="G948" s="4">
        <f t="shared" si="62"/>
        <v>5657.5099894671002</v>
      </c>
      <c r="K948">
        <v>0</v>
      </c>
      <c r="L948">
        <v>3598.5912035827691</v>
      </c>
      <c r="M948">
        <v>1234.6764609748989</v>
      </c>
      <c r="N948">
        <v>103.84580916378749</v>
      </c>
      <c r="O948">
        <v>4937.1134737214561</v>
      </c>
    </row>
    <row r="949" spans="1:20" x14ac:dyDescent="0.2">
      <c r="A949" s="25">
        <f t="shared" si="63"/>
        <v>969</v>
      </c>
      <c r="B949" s="19">
        <v>41878</v>
      </c>
      <c r="C949" s="2">
        <v>36.685545973720863</v>
      </c>
      <c r="D949" s="5">
        <f t="shared" si="60"/>
        <v>139038.21924040208</v>
      </c>
      <c r="E949" s="21">
        <v>36.424100000000003</v>
      </c>
      <c r="F949" s="5">
        <f t="shared" si="61"/>
        <v>138047.33900000001</v>
      </c>
      <c r="G949" s="4">
        <f t="shared" si="62"/>
        <v>990.88024040206801</v>
      </c>
      <c r="K949">
        <v>0</v>
      </c>
      <c r="L949">
        <v>3640.1323960972795</v>
      </c>
      <c r="M949">
        <v>1276.759879826471</v>
      </c>
      <c r="N949">
        <v>109.08444015648355</v>
      </c>
      <c r="O949">
        <v>5025.9767160802339</v>
      </c>
    </row>
    <row r="950" spans="1:20" x14ac:dyDescent="0.2">
      <c r="A950" s="25">
        <f t="shared" si="63"/>
        <v>970</v>
      </c>
      <c r="B950" s="19">
        <v>41879</v>
      </c>
      <c r="C950" s="2">
        <v>34.331160011850358</v>
      </c>
      <c r="D950" s="5">
        <f t="shared" si="60"/>
        <v>130115.09644491285</v>
      </c>
      <c r="E950" s="21">
        <v>33.997700000000002</v>
      </c>
      <c r="F950" s="5">
        <f t="shared" si="61"/>
        <v>128851.283</v>
      </c>
      <c r="G950" s="4">
        <f t="shared" si="62"/>
        <v>1263.8134449128556</v>
      </c>
      <c r="K950">
        <v>0</v>
      </c>
      <c r="L950">
        <v>3677.9553606426725</v>
      </c>
      <c r="M950">
        <v>1317.0535648488026</v>
      </c>
      <c r="N950">
        <v>114.31582198460207</v>
      </c>
      <c r="O950">
        <v>5109.3247474760765</v>
      </c>
    </row>
    <row r="951" spans="1:20" x14ac:dyDescent="0.2">
      <c r="A951" s="25">
        <f t="shared" si="63"/>
        <v>971</v>
      </c>
      <c r="B951" s="19">
        <v>41880</v>
      </c>
      <c r="C951" s="2">
        <v>33.628085193196327</v>
      </c>
      <c r="D951" s="5">
        <f t="shared" si="60"/>
        <v>127450.44288221408</v>
      </c>
      <c r="E951" s="21">
        <v>32.853099999999998</v>
      </c>
      <c r="F951" s="5">
        <f t="shared" si="61"/>
        <v>124513.24899999998</v>
      </c>
      <c r="G951" s="4">
        <f t="shared" si="62"/>
        <v>2937.1938822140946</v>
      </c>
      <c r="K951">
        <v>0</v>
      </c>
      <c r="L951">
        <v>3669.8255770683786</v>
      </c>
      <c r="M951">
        <v>1327.1346207574468</v>
      </c>
      <c r="N951">
        <v>117.67492714788237</v>
      </c>
      <c r="O951">
        <v>5114.6351249737072</v>
      </c>
    </row>
    <row r="952" spans="1:20" x14ac:dyDescent="0.2">
      <c r="A952" s="25">
        <f t="shared" si="63"/>
        <v>972</v>
      </c>
      <c r="B952" s="19">
        <v>41881</v>
      </c>
      <c r="C952" s="2">
        <v>30.8208594649997</v>
      </c>
      <c r="D952" s="5">
        <f t="shared" si="60"/>
        <v>116811.05737234885</v>
      </c>
      <c r="E952" s="21">
        <v>29.225100000000001</v>
      </c>
      <c r="F952" s="5">
        <f t="shared" si="61"/>
        <v>110763.129</v>
      </c>
      <c r="G952" s="4">
        <f t="shared" si="62"/>
        <v>6047.9283723488479</v>
      </c>
      <c r="H952" s="4">
        <f>SUM(G923:G952)</f>
        <v>94866.28469740531</v>
      </c>
      <c r="K952">
        <v>0</v>
      </c>
      <c r="L952">
        <v>3613.7524895275251</v>
      </c>
      <c r="M952">
        <v>1305.3601758808304</v>
      </c>
      <c r="N952">
        <v>118.85091598201342</v>
      </c>
      <c r="O952">
        <v>5037.9635813903687</v>
      </c>
    </row>
    <row r="953" spans="1:20" x14ac:dyDescent="0.2">
      <c r="A953" s="25">
        <f t="shared" si="63"/>
        <v>973</v>
      </c>
      <c r="B953" s="19">
        <v>41882</v>
      </c>
      <c r="F953" s="5">
        <f t="shared" ref="F953:F1016" si="64">(E953*1000000)*0.00379</f>
        <v>0</v>
      </c>
      <c r="G953" s="4">
        <f t="shared" ref="G953:G1016" si="65">D953-F953</f>
        <v>0</v>
      </c>
      <c r="K953">
        <v>0</v>
      </c>
      <c r="L953">
        <v>3655.578402106064</v>
      </c>
      <c r="M953">
        <v>1348.5684032839199</v>
      </c>
      <c r="N953">
        <v>124.65241880171993</v>
      </c>
      <c r="O953">
        <v>5128.7992241917045</v>
      </c>
      <c r="P953">
        <f>SUM(L923:L953)</f>
        <v>119297.5036033076</v>
      </c>
      <c r="Q953">
        <f>SUM(M923:M953)</f>
        <v>40014.017614744705</v>
      </c>
      <c r="R953">
        <f>SUM(N923:N953)</f>
        <v>2557.4344933852344</v>
      </c>
      <c r="S953">
        <f>SUM(O923:O953)</f>
        <v>161868.95571143756</v>
      </c>
      <c r="T953">
        <f>SUM(P923:P953)</f>
        <v>119297.5036033076</v>
      </c>
    </row>
    <row r="954" spans="1:20" x14ac:dyDescent="0.2">
      <c r="A954" s="25">
        <f t="shared" si="63"/>
        <v>974</v>
      </c>
      <c r="B954" s="19">
        <v>41883</v>
      </c>
      <c r="C954" s="2">
        <v>31.822338227070311</v>
      </c>
      <c r="D954" s="5">
        <f t="shared" si="60"/>
        <v>120606.66188059648</v>
      </c>
      <c r="E954" s="21">
        <v>28.8977</v>
      </c>
      <c r="F954" s="5">
        <f t="shared" si="64"/>
        <v>109522.283</v>
      </c>
      <c r="G954" s="4">
        <f t="shared" si="65"/>
        <v>11084.378880596487</v>
      </c>
      <c r="K954">
        <v>0</v>
      </c>
      <c r="L954">
        <v>3541.0871507741831</v>
      </c>
      <c r="M954">
        <v>1282.8099062892809</v>
      </c>
      <c r="N954">
        <v>121.53332871871646</v>
      </c>
      <c r="O954">
        <v>4945.4303857821806</v>
      </c>
    </row>
    <row r="955" spans="1:20" x14ac:dyDescent="0.2">
      <c r="A955" s="25">
        <f t="shared" si="63"/>
        <v>975</v>
      </c>
      <c r="B955" s="19">
        <v>41884</v>
      </c>
      <c r="C955" s="2">
        <v>34.041259517999748</v>
      </c>
      <c r="D955" s="5">
        <f t="shared" si="60"/>
        <v>129016.37357321904</v>
      </c>
      <c r="E955" s="21">
        <v>34.553800000000003</v>
      </c>
      <c r="F955" s="5">
        <f t="shared" si="64"/>
        <v>130958.902</v>
      </c>
      <c r="G955" s="4">
        <f t="shared" si="65"/>
        <v>-1942.528426780962</v>
      </c>
      <c r="K955">
        <v>0</v>
      </c>
      <c r="L955">
        <v>3558.2063826073122</v>
      </c>
      <c r="M955">
        <v>1290.0742373150895</v>
      </c>
      <c r="N955">
        <v>123.6343838146654</v>
      </c>
      <c r="O955">
        <v>4971.9150037370673</v>
      </c>
    </row>
    <row r="956" spans="1:20" x14ac:dyDescent="0.2">
      <c r="A956" s="25">
        <f t="shared" si="63"/>
        <v>976</v>
      </c>
      <c r="B956" s="19">
        <v>41885</v>
      </c>
      <c r="C956" s="2">
        <v>31.065030333416072</v>
      </c>
      <c r="D956" s="5">
        <f t="shared" si="60"/>
        <v>117736.46496364691</v>
      </c>
      <c r="E956" s="21">
        <v>29.2605</v>
      </c>
      <c r="F956" s="5">
        <f t="shared" si="64"/>
        <v>110897.295</v>
      </c>
      <c r="G956" s="4">
        <f t="shared" si="65"/>
        <v>6839.1699636469129</v>
      </c>
      <c r="K956">
        <v>0</v>
      </c>
      <c r="L956">
        <v>3586.3758020735931</v>
      </c>
      <c r="M956">
        <v>1299.8875816076202</v>
      </c>
      <c r="N956">
        <v>126.02583062405765</v>
      </c>
      <c r="O956">
        <v>5012.2892143052704</v>
      </c>
    </row>
    <row r="957" spans="1:20" x14ac:dyDescent="0.2">
      <c r="A957" s="25">
        <f t="shared" si="63"/>
        <v>977</v>
      </c>
      <c r="B957" s="19">
        <v>41886</v>
      </c>
      <c r="C957" s="2">
        <v>31.047340728848607</v>
      </c>
      <c r="D957" s="5">
        <f t="shared" si="60"/>
        <v>117669.42136233622</v>
      </c>
      <c r="E957" s="21">
        <v>31.153700000000001</v>
      </c>
      <c r="F957" s="5">
        <f t="shared" si="64"/>
        <v>118072.523</v>
      </c>
      <c r="G957" s="4">
        <f t="shared" si="65"/>
        <v>-403.10163766378537</v>
      </c>
      <c r="K957">
        <v>0</v>
      </c>
      <c r="L957">
        <v>3531.7096745513854</v>
      </c>
      <c r="M957">
        <v>1254.5443184419962</v>
      </c>
      <c r="N957">
        <v>124.4112929983509</v>
      </c>
      <c r="O957">
        <v>4910.6652859917331</v>
      </c>
    </row>
    <row r="958" spans="1:20" x14ac:dyDescent="0.2">
      <c r="A958" s="25">
        <f t="shared" si="63"/>
        <v>978</v>
      </c>
      <c r="B958" s="19">
        <v>41887</v>
      </c>
      <c r="C958" s="2">
        <v>41.024253316483197</v>
      </c>
      <c r="D958" s="5">
        <f t="shared" si="60"/>
        <v>155481.92006947132</v>
      </c>
      <c r="E958" s="21">
        <v>36.322699999999998</v>
      </c>
      <c r="F958" s="5">
        <f t="shared" si="64"/>
        <v>137663.033</v>
      </c>
      <c r="G958" s="4">
        <f t="shared" si="65"/>
        <v>17818.887069471326</v>
      </c>
      <c r="K958">
        <v>0</v>
      </c>
      <c r="L958">
        <v>3349.6431329726602</v>
      </c>
      <c r="M958">
        <v>1128.1158396302656</v>
      </c>
      <c r="N958">
        <v>115.88849395104495</v>
      </c>
      <c r="O958">
        <v>4593.6474665539708</v>
      </c>
    </row>
    <row r="959" spans="1:20" x14ac:dyDescent="0.2">
      <c r="A959" s="25">
        <f t="shared" si="63"/>
        <v>979</v>
      </c>
      <c r="B959" s="19">
        <v>41888</v>
      </c>
      <c r="C959" s="2">
        <v>36.920268150111305</v>
      </c>
      <c r="D959" s="5">
        <f t="shared" si="60"/>
        <v>139927.81628892184</v>
      </c>
      <c r="E959" s="21">
        <v>34.063000000000002</v>
      </c>
      <c r="F959" s="5">
        <f t="shared" si="64"/>
        <v>129098.77</v>
      </c>
      <c r="G959" s="4">
        <f t="shared" si="65"/>
        <v>10829.046288921832</v>
      </c>
      <c r="K959">
        <v>0</v>
      </c>
      <c r="L959">
        <v>3433.3856557379931</v>
      </c>
      <c r="M959">
        <v>1174.4440147985845</v>
      </c>
      <c r="N959">
        <v>121.0897512382048</v>
      </c>
      <c r="O959">
        <v>4728.9194217747818</v>
      </c>
    </row>
    <row r="960" spans="1:20" x14ac:dyDescent="0.2">
      <c r="A960" s="25">
        <f t="shared" si="63"/>
        <v>980</v>
      </c>
      <c r="B960" s="19">
        <v>41889</v>
      </c>
      <c r="C960" s="2">
        <v>34.810593985693757</v>
      </c>
      <c r="D960" s="5">
        <f t="shared" si="60"/>
        <v>131932.15120577934</v>
      </c>
      <c r="E960" s="21">
        <v>34.784500000000001</v>
      </c>
      <c r="F960" s="5">
        <f t="shared" si="64"/>
        <v>131833.255</v>
      </c>
      <c r="G960" s="4">
        <f t="shared" si="65"/>
        <v>98.896205779339653</v>
      </c>
      <c r="K960">
        <v>0</v>
      </c>
      <c r="L960">
        <v>3465.9756256483765</v>
      </c>
      <c r="M960">
        <v>1187.133811063778</v>
      </c>
      <c r="N960">
        <v>123.68290271520131</v>
      </c>
      <c r="O960">
        <v>4776.7923394273566</v>
      </c>
    </row>
    <row r="961" spans="1:15" x14ac:dyDescent="0.2">
      <c r="A961" s="25">
        <f t="shared" si="63"/>
        <v>981</v>
      </c>
      <c r="B961" s="19">
        <v>41890</v>
      </c>
      <c r="C961" s="2">
        <v>105.75974963667274</v>
      </c>
      <c r="D961" s="5">
        <f t="shared" si="60"/>
        <v>400829.45112298965</v>
      </c>
      <c r="E961" s="21">
        <v>92.055800000000005</v>
      </c>
      <c r="F961" s="5">
        <f t="shared" si="64"/>
        <v>348891.48200000002</v>
      </c>
      <c r="G961" s="4">
        <f t="shared" si="65"/>
        <v>51937.969122989627</v>
      </c>
      <c r="K961">
        <v>0</v>
      </c>
      <c r="L961">
        <v>2969.5123030715545</v>
      </c>
      <c r="M961">
        <v>860.01127076703563</v>
      </c>
      <c r="N961">
        <v>99.40776535576552</v>
      </c>
      <c r="O961">
        <v>3928.9313391943556</v>
      </c>
    </row>
    <row r="962" spans="1:15" x14ac:dyDescent="0.2">
      <c r="A962" s="25">
        <f t="shared" si="63"/>
        <v>982</v>
      </c>
      <c r="B962" s="19">
        <v>41891</v>
      </c>
      <c r="C962" s="2">
        <v>46.780617215966608</v>
      </c>
      <c r="D962" s="5">
        <f t="shared" si="60"/>
        <v>177298.53924851344</v>
      </c>
      <c r="E962" s="21">
        <v>66.924499999999995</v>
      </c>
      <c r="F962" s="5">
        <f t="shared" si="64"/>
        <v>253643.85499999998</v>
      </c>
      <c r="G962" s="4">
        <f t="shared" si="65"/>
        <v>-76345.315751486545</v>
      </c>
      <c r="K962">
        <v>0</v>
      </c>
      <c r="L962">
        <v>3049.538099417598</v>
      </c>
      <c r="M962">
        <v>904.64586512428934</v>
      </c>
      <c r="N962">
        <v>104.37409529160645</v>
      </c>
      <c r="O962">
        <v>4058.5580598334936</v>
      </c>
    </row>
    <row r="963" spans="1:15" x14ac:dyDescent="0.2">
      <c r="A963" s="25">
        <f t="shared" si="63"/>
        <v>983</v>
      </c>
      <c r="B963" s="19">
        <v>41892</v>
      </c>
      <c r="C963" s="2">
        <v>38.195329182694223</v>
      </c>
      <c r="D963" s="5">
        <f t="shared" ref="D963:D1026" si="66">(C963*1000000)*0.00379</f>
        <v>144760.29760241113</v>
      </c>
      <c r="E963" s="21">
        <v>35.088700000000003</v>
      </c>
      <c r="F963" s="5">
        <f t="shared" si="64"/>
        <v>132986.17300000001</v>
      </c>
      <c r="G963" s="4">
        <f t="shared" si="65"/>
        <v>11774.124602411117</v>
      </c>
      <c r="K963">
        <v>0</v>
      </c>
      <c r="L963">
        <v>3264.3167192114524</v>
      </c>
      <c r="M963">
        <v>1035.9292674935211</v>
      </c>
      <c r="N963">
        <v>115.74491409573459</v>
      </c>
      <c r="O963">
        <v>4415.990900800708</v>
      </c>
    </row>
    <row r="964" spans="1:15" x14ac:dyDescent="0.2">
      <c r="A964" s="25">
        <f t="shared" si="63"/>
        <v>984</v>
      </c>
      <c r="B964" s="19">
        <v>41893</v>
      </c>
      <c r="C964" s="2">
        <v>35.476729797346977</v>
      </c>
      <c r="D964" s="5">
        <f t="shared" si="66"/>
        <v>134456.80593194504</v>
      </c>
      <c r="E964" s="21">
        <v>34.180399999999999</v>
      </c>
      <c r="F964" s="5">
        <f t="shared" si="64"/>
        <v>129543.716</v>
      </c>
      <c r="G964" s="4">
        <f t="shared" si="65"/>
        <v>4913.08993194504</v>
      </c>
      <c r="K964">
        <v>0</v>
      </c>
      <c r="L964">
        <v>3339.6146187594604</v>
      </c>
      <c r="M964">
        <v>1075.4053654209276</v>
      </c>
      <c r="N964">
        <v>120.56131474898585</v>
      </c>
      <c r="O964">
        <v>4535.5812989293736</v>
      </c>
    </row>
    <row r="965" spans="1:15" x14ac:dyDescent="0.2">
      <c r="A965" s="25">
        <f t="shared" si="63"/>
        <v>985</v>
      </c>
      <c r="B965" s="19">
        <v>41894</v>
      </c>
      <c r="C965" s="2">
        <v>32.249438931060006</v>
      </c>
      <c r="D965" s="5">
        <f t="shared" si="66"/>
        <v>122225.37354871741</v>
      </c>
      <c r="E965" s="21">
        <v>19.689499999999999</v>
      </c>
      <c r="F965" s="5">
        <f t="shared" si="64"/>
        <v>74623.205000000002</v>
      </c>
      <c r="G965" s="4">
        <f t="shared" si="65"/>
        <v>47602.168548717411</v>
      </c>
      <c r="K965">
        <v>0</v>
      </c>
      <c r="L965">
        <v>3392.5579662533164</v>
      </c>
      <c r="M965">
        <v>1100.2068856214182</v>
      </c>
      <c r="N965">
        <v>124.28067926308833</v>
      </c>
      <c r="O965">
        <v>4617.0455311378228</v>
      </c>
    </row>
    <row r="966" spans="1:15" x14ac:dyDescent="0.2">
      <c r="A966" s="25">
        <f t="shared" si="63"/>
        <v>986</v>
      </c>
      <c r="B966" s="19">
        <v>41895</v>
      </c>
      <c r="C966" s="2">
        <v>30.835062272157202</v>
      </c>
      <c r="D966" s="5">
        <f t="shared" si="66"/>
        <v>116864.8860114758</v>
      </c>
      <c r="E966" s="21">
        <v>20.249400000000001</v>
      </c>
      <c r="F966" s="5">
        <f t="shared" si="64"/>
        <v>76745.225999999995</v>
      </c>
      <c r="G966" s="4">
        <f t="shared" si="65"/>
        <v>40119.660011475804</v>
      </c>
      <c r="K966">
        <v>0</v>
      </c>
      <c r="L966">
        <v>3440.7598099387592</v>
      </c>
      <c r="M966">
        <v>1121.8101352278916</v>
      </c>
      <c r="N966">
        <v>127.79195908394034</v>
      </c>
      <c r="O966">
        <v>4690.3619042505907</v>
      </c>
    </row>
    <row r="967" spans="1:15" x14ac:dyDescent="0.2">
      <c r="A967" s="25">
        <f t="shared" si="63"/>
        <v>987</v>
      </c>
      <c r="B967" s="19">
        <v>41896</v>
      </c>
      <c r="C967" s="2">
        <v>35.365545621162596</v>
      </c>
      <c r="D967" s="5">
        <f t="shared" si="66"/>
        <v>134035.41790420623</v>
      </c>
      <c r="E967" s="21">
        <v>33.234400000000001</v>
      </c>
      <c r="F967" s="5">
        <f t="shared" si="64"/>
        <v>125958.376</v>
      </c>
      <c r="G967" s="4">
        <f t="shared" si="65"/>
        <v>8077.0419042062276</v>
      </c>
      <c r="K967">
        <v>0</v>
      </c>
      <c r="L967">
        <v>3404.2004928763413</v>
      </c>
      <c r="M967">
        <v>1091.2494167081525</v>
      </c>
      <c r="N967">
        <v>126.72315394449586</v>
      </c>
      <c r="O967">
        <v>4622.1730635289896</v>
      </c>
    </row>
    <row r="968" spans="1:15" x14ac:dyDescent="0.2">
      <c r="A968" s="25">
        <f t="shared" si="63"/>
        <v>988</v>
      </c>
      <c r="B968" s="19">
        <v>41897</v>
      </c>
      <c r="C968" s="2">
        <v>36.272062967895188</v>
      </c>
      <c r="D968" s="5">
        <f t="shared" si="66"/>
        <v>137471.11864832276</v>
      </c>
      <c r="E968" s="21">
        <v>46.025199999999998</v>
      </c>
      <c r="F968" s="5">
        <f t="shared" si="64"/>
        <v>174435.508</v>
      </c>
      <c r="G968" s="4">
        <f t="shared" si="65"/>
        <v>-36964.389351677237</v>
      </c>
      <c r="K968">
        <v>0</v>
      </c>
      <c r="L968">
        <v>3515.5071272688092</v>
      </c>
      <c r="M968">
        <v>1150.1498108151986</v>
      </c>
      <c r="N968">
        <v>133.72131090950521</v>
      </c>
      <c r="O968">
        <v>4799.3782489935138</v>
      </c>
    </row>
    <row r="969" spans="1:15" x14ac:dyDescent="0.2">
      <c r="A969" s="25">
        <f t="shared" si="63"/>
        <v>989</v>
      </c>
      <c r="B969" s="19">
        <v>41898</v>
      </c>
      <c r="C969" s="2">
        <v>31.303221763711289</v>
      </c>
      <c r="D969" s="5">
        <f t="shared" si="66"/>
        <v>118639.21048446579</v>
      </c>
      <c r="E969" s="21">
        <v>25.495100000000001</v>
      </c>
      <c r="F969" s="5">
        <f t="shared" si="64"/>
        <v>96626.429000000004</v>
      </c>
      <c r="G969" s="4">
        <f t="shared" si="65"/>
        <v>22012.781484465784</v>
      </c>
      <c r="K969">
        <v>0</v>
      </c>
      <c r="L969">
        <v>2970.450778933443</v>
      </c>
      <c r="M969">
        <v>810.54004681897686</v>
      </c>
      <c r="N969">
        <v>106.0403309011124</v>
      </c>
      <c r="O969">
        <v>3887.0311566535324</v>
      </c>
    </row>
    <row r="970" spans="1:15" x14ac:dyDescent="0.2">
      <c r="A970" s="25">
        <f t="shared" si="63"/>
        <v>990</v>
      </c>
      <c r="B970" s="19">
        <v>41899</v>
      </c>
      <c r="C970" s="2">
        <v>37.077714905126449</v>
      </c>
      <c r="D970" s="5">
        <f t="shared" si="66"/>
        <v>140524.53949042925</v>
      </c>
      <c r="E970" s="21">
        <v>33.278799999999997</v>
      </c>
      <c r="F970" s="5">
        <f t="shared" si="64"/>
        <v>126126.65199999999</v>
      </c>
      <c r="G970" s="4">
        <f t="shared" si="65"/>
        <v>14397.887490429261</v>
      </c>
      <c r="K970">
        <v>0</v>
      </c>
      <c r="L970">
        <v>3039.891282985031</v>
      </c>
      <c r="M970">
        <v>847.127759012149</v>
      </c>
      <c r="N970">
        <v>110.23111724945258</v>
      </c>
      <c r="O970">
        <v>3997.2501592466324</v>
      </c>
    </row>
    <row r="971" spans="1:15" x14ac:dyDescent="0.2">
      <c r="A971" s="25">
        <f t="shared" si="63"/>
        <v>991</v>
      </c>
      <c r="B971" s="19">
        <v>41900</v>
      </c>
      <c r="C971" s="2">
        <v>40.554452070443318</v>
      </c>
      <c r="D971" s="5">
        <f t="shared" si="66"/>
        <v>153701.37334698017</v>
      </c>
      <c r="E971" s="21">
        <v>44.712400000000002</v>
      </c>
      <c r="F971" s="5">
        <f t="shared" si="64"/>
        <v>169459.99599999998</v>
      </c>
      <c r="G971" s="4">
        <f t="shared" si="65"/>
        <v>-15758.622653019818</v>
      </c>
      <c r="K971">
        <v>0</v>
      </c>
      <c r="L971">
        <v>3261.9552135819204</v>
      </c>
      <c r="M971">
        <v>974.79174643494844</v>
      </c>
      <c r="N971">
        <v>122.4247455838765</v>
      </c>
      <c r="O971">
        <v>4359.1717056007456</v>
      </c>
    </row>
    <row r="972" spans="1:15" x14ac:dyDescent="0.2">
      <c r="A972" s="25">
        <f t="shared" si="63"/>
        <v>992</v>
      </c>
      <c r="B972" s="19">
        <v>41901</v>
      </c>
      <c r="C972" s="2">
        <v>37.790544526755973</v>
      </c>
      <c r="D972" s="5">
        <f t="shared" si="66"/>
        <v>143226.16375640515</v>
      </c>
      <c r="E972" s="21">
        <v>40.011499999999998</v>
      </c>
      <c r="F972" s="5">
        <f t="shared" si="64"/>
        <v>151643.58499999999</v>
      </c>
      <c r="G972" s="4">
        <f t="shared" si="65"/>
        <v>-8417.421243594843</v>
      </c>
      <c r="K972">
        <v>0</v>
      </c>
      <c r="L972">
        <v>3263.8806527763468</v>
      </c>
      <c r="M972">
        <v>968.09862131636794</v>
      </c>
      <c r="N972">
        <v>123.50332730815484</v>
      </c>
      <c r="O972">
        <v>4355.4826014008695</v>
      </c>
    </row>
    <row r="973" spans="1:15" x14ac:dyDescent="0.2">
      <c r="A973" s="25">
        <f t="shared" si="63"/>
        <v>993</v>
      </c>
      <c r="B973" s="19">
        <v>41902</v>
      </c>
      <c r="C973" s="2">
        <v>35.154024351390298</v>
      </c>
      <c r="D973" s="5">
        <f t="shared" si="66"/>
        <v>133233.75229176923</v>
      </c>
      <c r="E973" s="21">
        <v>32.099600000000002</v>
      </c>
      <c r="F973" s="5">
        <f t="shared" si="64"/>
        <v>121657.48400000001</v>
      </c>
      <c r="G973" s="4">
        <f t="shared" si="65"/>
        <v>11576.268291769215</v>
      </c>
      <c r="K973">
        <v>0</v>
      </c>
      <c r="L973">
        <v>3250.1170621181454</v>
      </c>
      <c r="M973">
        <v>951.46665343044958</v>
      </c>
      <c r="N973">
        <v>123.87555224840881</v>
      </c>
      <c r="O973">
        <v>4325.459267797004</v>
      </c>
    </row>
    <row r="974" spans="1:15" x14ac:dyDescent="0.2">
      <c r="A974" s="25">
        <f t="shared" si="63"/>
        <v>994</v>
      </c>
      <c r="B974" s="19">
        <v>41903</v>
      </c>
      <c r="C974" s="2">
        <v>33.859547621578017</v>
      </c>
      <c r="D974" s="5">
        <f t="shared" si="66"/>
        <v>128327.68548578068</v>
      </c>
      <c r="E974" s="21">
        <v>32.811900000000001</v>
      </c>
      <c r="F974" s="5">
        <f t="shared" si="64"/>
        <v>124357.101</v>
      </c>
      <c r="G974" s="4">
        <f t="shared" si="65"/>
        <v>3970.5844857806806</v>
      </c>
      <c r="K974">
        <v>0</v>
      </c>
      <c r="L974">
        <v>3252.8665815278096</v>
      </c>
      <c r="M974">
        <v>946.44709542230316</v>
      </c>
      <c r="N974">
        <v>124.59709676020505</v>
      </c>
      <c r="O974">
        <v>4323.9107737103177</v>
      </c>
    </row>
    <row r="975" spans="1:15" x14ac:dyDescent="0.2">
      <c r="A975" s="25">
        <f t="shared" si="63"/>
        <v>995</v>
      </c>
      <c r="B975" s="19">
        <v>41904</v>
      </c>
      <c r="C975" s="2">
        <v>34.723170563523418</v>
      </c>
      <c r="D975" s="5">
        <f t="shared" si="66"/>
        <v>131600.81643575375</v>
      </c>
      <c r="E975" s="21">
        <v>35.240699999999997</v>
      </c>
      <c r="F975" s="5">
        <f t="shared" si="64"/>
        <v>133562.253</v>
      </c>
      <c r="G975" s="4">
        <f t="shared" si="65"/>
        <v>-1961.4365642462508</v>
      </c>
      <c r="K975">
        <v>0</v>
      </c>
      <c r="L975">
        <v>3238.5593113993159</v>
      </c>
      <c r="M975">
        <v>930.50793453662993</v>
      </c>
      <c r="N975">
        <v>124.71962206759378</v>
      </c>
      <c r="O975">
        <v>4293.7868680035399</v>
      </c>
    </row>
    <row r="976" spans="1:15" x14ac:dyDescent="0.2">
      <c r="A976" s="25">
        <f t="shared" si="63"/>
        <v>996</v>
      </c>
      <c r="B976" s="19">
        <v>41905</v>
      </c>
      <c r="C976" s="2">
        <v>34.430025894623007</v>
      </c>
      <c r="D976" s="5">
        <f t="shared" si="66"/>
        <v>130489.79814062118</v>
      </c>
      <c r="E976" s="21">
        <v>33.020899999999997</v>
      </c>
      <c r="F976" s="5">
        <f t="shared" si="64"/>
        <v>125149.21099999998</v>
      </c>
      <c r="G976" s="4">
        <f t="shared" si="65"/>
        <v>5340.5871406211954</v>
      </c>
      <c r="K976">
        <v>0</v>
      </c>
      <c r="L976">
        <v>3245.339834099394</v>
      </c>
      <c r="M976">
        <v>927.483154111658</v>
      </c>
      <c r="N976">
        <v>125.75988759586664</v>
      </c>
      <c r="O976">
        <v>4298.5828758069183</v>
      </c>
    </row>
    <row r="977" spans="1:20" x14ac:dyDescent="0.2">
      <c r="A977" s="25">
        <f t="shared" si="63"/>
        <v>997</v>
      </c>
      <c r="B977" s="19">
        <v>41906</v>
      </c>
      <c r="C977" s="2">
        <v>32.418716402993276</v>
      </c>
      <c r="D977" s="5">
        <f t="shared" si="66"/>
        <v>122866.93516734452</v>
      </c>
      <c r="E977" s="21">
        <v>31.821899999999999</v>
      </c>
      <c r="F977" s="5">
        <f t="shared" si="64"/>
        <v>120605.001</v>
      </c>
      <c r="G977" s="4">
        <f t="shared" si="65"/>
        <v>2261.934167344516</v>
      </c>
      <c r="K977">
        <v>0</v>
      </c>
      <c r="L977">
        <v>3288.487045908339</v>
      </c>
      <c r="M977">
        <v>943.96849106411321</v>
      </c>
      <c r="N977">
        <v>129.14367800130466</v>
      </c>
      <c r="O977">
        <v>4361.5992149737567</v>
      </c>
    </row>
    <row r="978" spans="1:20" x14ac:dyDescent="0.2">
      <c r="A978" s="25">
        <f t="shared" si="63"/>
        <v>998</v>
      </c>
      <c r="B978" s="19">
        <v>41907</v>
      </c>
      <c r="C978" s="2">
        <v>33.722223012502567</v>
      </c>
      <c r="D978" s="5">
        <f t="shared" si="66"/>
        <v>127807.22521738472</v>
      </c>
      <c r="E978" s="21">
        <v>32.049300000000002</v>
      </c>
      <c r="F978" s="5">
        <f t="shared" si="64"/>
        <v>121466.84700000001</v>
      </c>
      <c r="G978" s="4">
        <f t="shared" si="65"/>
        <v>6340.3782173847139</v>
      </c>
      <c r="K978">
        <v>0</v>
      </c>
      <c r="L978">
        <v>3275.5809178852642</v>
      </c>
      <c r="M978">
        <v>929.04847878952648</v>
      </c>
      <c r="N978">
        <v>129.31273923347285</v>
      </c>
      <c r="O978">
        <v>4333.9421359082635</v>
      </c>
    </row>
    <row r="979" spans="1:20" x14ac:dyDescent="0.2">
      <c r="A979" s="25">
        <f t="shared" si="63"/>
        <v>999</v>
      </c>
      <c r="B979" s="19">
        <v>41908</v>
      </c>
      <c r="C979" s="2">
        <v>41.837546124553036</v>
      </c>
      <c r="D979" s="5">
        <f t="shared" si="66"/>
        <v>158564.29981205601</v>
      </c>
      <c r="E979" s="21">
        <v>38.238900000000001</v>
      </c>
      <c r="F979" s="5">
        <f t="shared" si="64"/>
        <v>144925.43100000001</v>
      </c>
      <c r="G979" s="4">
        <f t="shared" si="65"/>
        <v>13638.868812055996</v>
      </c>
      <c r="K979">
        <v>0</v>
      </c>
      <c r="L979">
        <v>3142.9304828003419</v>
      </c>
      <c r="M979">
        <v>847.11718759520068</v>
      </c>
      <c r="N979">
        <v>122.87200966442236</v>
      </c>
      <c r="O979">
        <v>4112.9196800599648</v>
      </c>
    </row>
    <row r="980" spans="1:20" x14ac:dyDescent="0.2">
      <c r="A980" s="25">
        <f t="shared" si="63"/>
        <v>1000</v>
      </c>
      <c r="B980" s="19">
        <v>41909</v>
      </c>
      <c r="C980" s="2">
        <v>44.966916714517403</v>
      </c>
      <c r="D980" s="5">
        <f t="shared" si="66"/>
        <v>170424.61434802096</v>
      </c>
      <c r="E980" s="21">
        <v>37.137099999999997</v>
      </c>
      <c r="F980" s="5">
        <f t="shared" si="64"/>
        <v>140749.609</v>
      </c>
      <c r="G980" s="4">
        <f t="shared" si="65"/>
        <v>29675.005348020961</v>
      </c>
      <c r="K980">
        <v>0</v>
      </c>
      <c r="L980">
        <v>2733.1254512767368</v>
      </c>
      <c r="M980">
        <v>615.84061734176089</v>
      </c>
      <c r="N980">
        <v>99.824014056509469</v>
      </c>
      <c r="O980">
        <v>3448.7900826750074</v>
      </c>
    </row>
    <row r="981" spans="1:20" x14ac:dyDescent="0.2">
      <c r="A981" s="25">
        <f t="shared" si="63"/>
        <v>1001</v>
      </c>
      <c r="B981" s="19">
        <v>41910</v>
      </c>
      <c r="C981" s="2">
        <v>45.474115843281062</v>
      </c>
      <c r="D981" s="5">
        <f t="shared" si="66"/>
        <v>172346.89904603522</v>
      </c>
      <c r="E981" s="21">
        <v>50.913200000000003</v>
      </c>
      <c r="F981" s="5">
        <f t="shared" si="64"/>
        <v>192961.02799999999</v>
      </c>
      <c r="G981" s="4">
        <f t="shared" si="65"/>
        <v>-20614.12895396477</v>
      </c>
      <c r="K981">
        <v>0</v>
      </c>
      <c r="L981">
        <v>2835.2133936396845</v>
      </c>
      <c r="M981">
        <v>668.77202619187199</v>
      </c>
      <c r="N981">
        <v>105.57361985032144</v>
      </c>
      <c r="O981">
        <v>3609.5590396818779</v>
      </c>
    </row>
    <row r="982" spans="1:20" x14ac:dyDescent="0.2">
      <c r="A982" s="25">
        <f t="shared" si="63"/>
        <v>1002</v>
      </c>
      <c r="B982" s="19">
        <v>41911</v>
      </c>
      <c r="C982" s="2">
        <v>27.393414954491028</v>
      </c>
      <c r="D982" s="5">
        <f t="shared" si="66"/>
        <v>103821.04267752099</v>
      </c>
      <c r="E982" s="21">
        <v>24.9451</v>
      </c>
      <c r="F982" s="5">
        <f t="shared" si="64"/>
        <v>94541.929000000004</v>
      </c>
      <c r="G982" s="4">
        <f t="shared" si="65"/>
        <v>9279.1136775209889</v>
      </c>
      <c r="K982">
        <v>0</v>
      </c>
      <c r="L982">
        <v>2813.8932877026418</v>
      </c>
      <c r="M982">
        <v>651.68030466956884</v>
      </c>
      <c r="N982">
        <v>104.96099195962333</v>
      </c>
      <c r="O982">
        <v>3570.5345843318337</v>
      </c>
    </row>
    <row r="983" spans="1:20" x14ac:dyDescent="0.2">
      <c r="A983" s="25">
        <f t="shared" si="63"/>
        <v>1003</v>
      </c>
      <c r="B983" s="19">
        <v>41912</v>
      </c>
      <c r="C983" s="2">
        <v>29.3738513633403</v>
      </c>
      <c r="D983" s="5">
        <f t="shared" si="66"/>
        <v>111326.89666705973</v>
      </c>
      <c r="E983" s="21">
        <v>28.6187</v>
      </c>
      <c r="F983" s="5">
        <f t="shared" si="64"/>
        <v>108464.87299999999</v>
      </c>
      <c r="G983" s="4">
        <f t="shared" si="65"/>
        <v>2862.0236670597369</v>
      </c>
      <c r="H983" s="4">
        <f>SUM(G954:G983)</f>
        <v>170042.92073017993</v>
      </c>
      <c r="K983">
        <v>0</v>
      </c>
      <c r="L983">
        <v>2786.7022255795614</v>
      </c>
      <c r="M983">
        <v>631.72729373979826</v>
      </c>
      <c r="N983">
        <v>104.02022513944854</v>
      </c>
      <c r="O983">
        <v>3522.4497444588083</v>
      </c>
      <c r="P983">
        <f>SUM(K954:K983)</f>
        <v>0</v>
      </c>
      <c r="Q983">
        <f>SUM(L954:L983)</f>
        <v>97241.384083376732</v>
      </c>
      <c r="R983">
        <f>SUM(M954:M983)</f>
        <v>29601.035136800368</v>
      </c>
      <c r="S983">
        <f>SUM(N954:N983)</f>
        <v>3565.7301343731365</v>
      </c>
      <c r="T983">
        <f>SUM(O954:O983)</f>
        <v>130408.1493545503</v>
      </c>
    </row>
    <row r="984" spans="1:20" x14ac:dyDescent="0.2">
      <c r="A984" s="25">
        <f t="shared" si="63"/>
        <v>1004</v>
      </c>
      <c r="B984" s="19">
        <v>41913</v>
      </c>
      <c r="C984" s="2">
        <v>35.518954068235765</v>
      </c>
      <c r="D984" s="5">
        <f t="shared" si="66"/>
        <v>134616.83591861353</v>
      </c>
      <c r="E984" s="21">
        <v>32.834000000000003</v>
      </c>
      <c r="F984" s="5">
        <f t="shared" si="64"/>
        <v>124440.86000000002</v>
      </c>
      <c r="G984" s="4">
        <f t="shared" si="65"/>
        <v>10175.97591861352</v>
      </c>
      <c r="K984">
        <v>0</v>
      </c>
      <c r="L984">
        <v>2831.9593442374926</v>
      </c>
      <c r="M984">
        <v>649.91591634156123</v>
      </c>
      <c r="N984">
        <v>107.50219218349463</v>
      </c>
      <c r="O984">
        <v>3589.3774527625483</v>
      </c>
    </row>
    <row r="985" spans="1:20" x14ac:dyDescent="0.2">
      <c r="A985" s="25">
        <f t="shared" si="63"/>
        <v>1005</v>
      </c>
      <c r="B985" s="19">
        <v>41914</v>
      </c>
      <c r="C985" s="2">
        <v>35.822487483689564</v>
      </c>
      <c r="D985" s="5">
        <f t="shared" si="66"/>
        <v>135767.22756318343</v>
      </c>
      <c r="E985" s="21">
        <v>36.405700000000003</v>
      </c>
      <c r="F985" s="5">
        <f t="shared" si="64"/>
        <v>137977.603</v>
      </c>
      <c r="G985" s="4">
        <f t="shared" si="65"/>
        <v>-2210.3754368165683</v>
      </c>
      <c r="K985">
        <v>0</v>
      </c>
      <c r="L985">
        <v>2909.8519164110767</v>
      </c>
      <c r="M985">
        <v>685.07728271095823</v>
      </c>
      <c r="N985">
        <v>112.92571520758426</v>
      </c>
      <c r="O985">
        <v>3707.8549143296191</v>
      </c>
    </row>
    <row r="986" spans="1:20" x14ac:dyDescent="0.2">
      <c r="A986" s="25">
        <f t="shared" si="63"/>
        <v>1006</v>
      </c>
      <c r="B986" s="19">
        <v>41915</v>
      </c>
      <c r="C986" s="2">
        <v>33.798600721990212</v>
      </c>
      <c r="D986" s="5">
        <f t="shared" si="66"/>
        <v>128096.6967363429</v>
      </c>
      <c r="E986" s="21">
        <v>33.990900000000003</v>
      </c>
      <c r="F986" s="5">
        <f t="shared" si="64"/>
        <v>128825.511</v>
      </c>
      <c r="G986" s="4">
        <f t="shared" si="65"/>
        <v>-728.81426365709922</v>
      </c>
      <c r="K986">
        <v>0</v>
      </c>
      <c r="L986">
        <v>2921.3095248968107</v>
      </c>
      <c r="M986">
        <v>684.83212450168764</v>
      </c>
      <c r="N986">
        <v>114.35897736505056</v>
      </c>
      <c r="O986">
        <v>3720.500626763549</v>
      </c>
    </row>
    <row r="987" spans="1:20" x14ac:dyDescent="0.2">
      <c r="A987" s="25">
        <f t="shared" si="63"/>
        <v>1007</v>
      </c>
      <c r="B987" s="19">
        <v>41916</v>
      </c>
      <c r="C987" s="2">
        <v>32.262512824820583</v>
      </c>
      <c r="D987" s="5">
        <f t="shared" si="66"/>
        <v>122274.92360607001</v>
      </c>
      <c r="E987" s="21">
        <v>30.210599999999999</v>
      </c>
      <c r="F987" s="5">
        <f t="shared" si="64"/>
        <v>114498.174</v>
      </c>
      <c r="G987" s="4">
        <f t="shared" si="65"/>
        <v>7776.7496060700068</v>
      </c>
      <c r="K987">
        <v>0</v>
      </c>
      <c r="L987">
        <v>2987.8151474138413</v>
      </c>
      <c r="M987">
        <v>712.47293587016736</v>
      </c>
      <c r="N987">
        <v>119.25832872584493</v>
      </c>
      <c r="O987">
        <v>3819.5464120098536</v>
      </c>
    </row>
    <row r="988" spans="1:20" x14ac:dyDescent="0.2">
      <c r="A988" s="25">
        <f t="shared" si="63"/>
        <v>1008</v>
      </c>
      <c r="B988" s="19">
        <v>41917</v>
      </c>
      <c r="C988" s="2">
        <v>34.174857033148662</v>
      </c>
      <c r="D988" s="5">
        <f t="shared" si="66"/>
        <v>129522.70815563343</v>
      </c>
      <c r="E988" s="21">
        <v>33.100499999999997</v>
      </c>
      <c r="F988" s="5">
        <f t="shared" si="64"/>
        <v>125450.89499999999</v>
      </c>
      <c r="G988" s="4">
        <f t="shared" si="65"/>
        <v>4071.8131556334411</v>
      </c>
      <c r="K988">
        <v>0</v>
      </c>
      <c r="L988">
        <v>2912.1572452988976</v>
      </c>
      <c r="M988">
        <v>667.90771663065993</v>
      </c>
      <c r="N988">
        <v>115.33832398317519</v>
      </c>
      <c r="O988">
        <v>3695.4032859127324</v>
      </c>
    </row>
    <row r="989" spans="1:20" x14ac:dyDescent="0.2">
      <c r="A989" s="25">
        <f t="shared" si="63"/>
        <v>1009</v>
      </c>
      <c r="B989" s="19">
        <v>41918</v>
      </c>
      <c r="C989" s="2">
        <v>35.816522104588408</v>
      </c>
      <c r="D989" s="5">
        <f t="shared" si="66"/>
        <v>135744.61877639007</v>
      </c>
      <c r="E989" s="21">
        <v>36.872799999999998</v>
      </c>
      <c r="F989" s="5">
        <f t="shared" si="64"/>
        <v>139747.91200000001</v>
      </c>
      <c r="G989" s="4">
        <f t="shared" si="65"/>
        <v>-4003.2932236099441</v>
      </c>
      <c r="K989">
        <v>0</v>
      </c>
      <c r="L989">
        <v>2801.9693014178124</v>
      </c>
      <c r="M989">
        <v>605.37195163745571</v>
      </c>
      <c r="N989">
        <v>109.64861312943653</v>
      </c>
      <c r="O989">
        <v>3516.9898661847046</v>
      </c>
    </row>
    <row r="990" spans="1:20" x14ac:dyDescent="0.2">
      <c r="A990" s="25">
        <f t="shared" ref="A990:A1053" si="67">A989+1</f>
        <v>1010</v>
      </c>
      <c r="B990" s="19">
        <v>41919</v>
      </c>
      <c r="C990" s="2">
        <v>36.451803691749177</v>
      </c>
      <c r="D990" s="5">
        <f t="shared" si="66"/>
        <v>138152.33599172937</v>
      </c>
      <c r="E990" s="21">
        <v>36.004600000000003</v>
      </c>
      <c r="F990" s="5">
        <f t="shared" si="64"/>
        <v>136457.43400000001</v>
      </c>
      <c r="G990" s="4">
        <f t="shared" si="65"/>
        <v>1694.9019917293626</v>
      </c>
      <c r="K990">
        <v>0</v>
      </c>
      <c r="L990">
        <v>2698.7281822030272</v>
      </c>
      <c r="M990">
        <v>546.63054248259994</v>
      </c>
      <c r="N990">
        <v>104.61627811900657</v>
      </c>
      <c r="O990">
        <v>3349.9750028046337</v>
      </c>
    </row>
    <row r="991" spans="1:20" x14ac:dyDescent="0.2">
      <c r="A991" s="25">
        <f t="shared" si="67"/>
        <v>1011</v>
      </c>
      <c r="B991" s="19">
        <v>41920</v>
      </c>
      <c r="C991" s="2">
        <v>36.174966789487733</v>
      </c>
      <c r="D991" s="5">
        <f t="shared" si="66"/>
        <v>137103.12413215853</v>
      </c>
      <c r="E991" s="21">
        <v>35.936700000000002</v>
      </c>
      <c r="F991" s="5">
        <f t="shared" si="64"/>
        <v>136200.09299999999</v>
      </c>
      <c r="G991" s="4">
        <f t="shared" si="65"/>
        <v>903.03113215853227</v>
      </c>
      <c r="K991">
        <v>0</v>
      </c>
      <c r="L991">
        <v>2506.2644803128273</v>
      </c>
      <c r="M991">
        <v>446.34107036289805</v>
      </c>
      <c r="N991">
        <v>93.550706186088746</v>
      </c>
      <c r="O991">
        <v>3046.1562568618137</v>
      </c>
    </row>
    <row r="992" spans="1:20" x14ac:dyDescent="0.2">
      <c r="A992" s="25">
        <f t="shared" si="67"/>
        <v>1012</v>
      </c>
      <c r="B992" s="19">
        <v>41921</v>
      </c>
      <c r="C992" s="2">
        <v>36.508753116658816</v>
      </c>
      <c r="D992" s="5">
        <f t="shared" si="66"/>
        <v>138368.17431213689</v>
      </c>
      <c r="E992" s="21">
        <v>35.872300000000003</v>
      </c>
      <c r="F992" s="5">
        <f t="shared" si="64"/>
        <v>135956.01699999999</v>
      </c>
      <c r="G992" s="4">
        <f t="shared" si="65"/>
        <v>2412.1573121369001</v>
      </c>
      <c r="K992">
        <v>0</v>
      </c>
      <c r="L992">
        <v>2707.2709402125365</v>
      </c>
      <c r="M992">
        <v>543.03161906466107</v>
      </c>
      <c r="N992">
        <v>105.72152580041885</v>
      </c>
      <c r="O992">
        <v>3356.0240850776163</v>
      </c>
    </row>
    <row r="993" spans="1:15" x14ac:dyDescent="0.2">
      <c r="A993" s="25">
        <f t="shared" si="67"/>
        <v>1013</v>
      </c>
      <c r="B993" s="19">
        <v>41922</v>
      </c>
      <c r="C993" s="2">
        <v>39.62269124335122</v>
      </c>
      <c r="D993" s="5">
        <f t="shared" si="66"/>
        <v>150169.99981230113</v>
      </c>
      <c r="E993" s="21">
        <v>37.436100000000003</v>
      </c>
      <c r="F993" s="5">
        <f t="shared" si="64"/>
        <v>141882.81899999999</v>
      </c>
      <c r="G993" s="4">
        <f t="shared" si="65"/>
        <v>8287.1808123011433</v>
      </c>
      <c r="K993">
        <v>0</v>
      </c>
      <c r="L993">
        <v>2813.6435110561379</v>
      </c>
      <c r="M993">
        <v>589.5289104673742</v>
      </c>
      <c r="N993">
        <v>112.96125048393083</v>
      </c>
      <c r="O993">
        <v>3516.1336720074432</v>
      </c>
    </row>
    <row r="994" spans="1:15" x14ac:dyDescent="0.2">
      <c r="A994" s="25">
        <f t="shared" si="67"/>
        <v>1014</v>
      </c>
      <c r="B994" s="19">
        <v>41923</v>
      </c>
      <c r="C994" s="2">
        <v>49.801528750434827</v>
      </c>
      <c r="D994" s="5">
        <f t="shared" si="66"/>
        <v>188747.79396414798</v>
      </c>
      <c r="E994" s="21">
        <v>44.970599999999997</v>
      </c>
      <c r="F994" s="5">
        <f t="shared" si="64"/>
        <v>170438.57399999999</v>
      </c>
      <c r="G994" s="4">
        <f t="shared" si="65"/>
        <v>18309.219964147982</v>
      </c>
      <c r="K994">
        <v>0</v>
      </c>
      <c r="L994">
        <v>2887.3172737831173</v>
      </c>
      <c r="M994">
        <v>618.83866860022579</v>
      </c>
      <c r="N994">
        <v>118.46610010592347</v>
      </c>
      <c r="O994">
        <v>3624.6220424892667</v>
      </c>
    </row>
    <row r="995" spans="1:15" x14ac:dyDescent="0.2">
      <c r="A995" s="25">
        <f t="shared" si="67"/>
        <v>1015</v>
      </c>
      <c r="B995" s="19">
        <v>41924</v>
      </c>
      <c r="C995" s="2">
        <v>69.244502412683758</v>
      </c>
      <c r="D995" s="5">
        <f t="shared" si="66"/>
        <v>262436.6641440714</v>
      </c>
      <c r="E995" s="21">
        <v>60.020800000000001</v>
      </c>
      <c r="F995" s="5">
        <f t="shared" si="64"/>
        <v>227478.83199999999</v>
      </c>
      <c r="G995" s="4">
        <f t="shared" si="65"/>
        <v>34957.832144071406</v>
      </c>
      <c r="K995">
        <v>0</v>
      </c>
      <c r="L995">
        <v>2883.2863477726987</v>
      </c>
      <c r="M995">
        <v>610.81759829529187</v>
      </c>
      <c r="N995">
        <v>118.93832159285392</v>
      </c>
      <c r="O995">
        <v>3613.0422676608441</v>
      </c>
    </row>
    <row r="996" spans="1:15" x14ac:dyDescent="0.2">
      <c r="A996" s="25">
        <f t="shared" si="67"/>
        <v>1016</v>
      </c>
      <c r="B996" s="19">
        <v>41925</v>
      </c>
      <c r="C996" s="2">
        <v>71.672081578069623</v>
      </c>
      <c r="D996" s="5">
        <f t="shared" si="66"/>
        <v>271637.18918088387</v>
      </c>
      <c r="E996" s="21">
        <v>70.149100000000004</v>
      </c>
      <c r="F996" s="5">
        <f t="shared" si="64"/>
        <v>265865.08899999998</v>
      </c>
      <c r="G996" s="4">
        <f t="shared" si="65"/>
        <v>5772.1001808838919</v>
      </c>
      <c r="K996">
        <v>0</v>
      </c>
      <c r="L996">
        <v>2783.103764516673</v>
      </c>
      <c r="M996">
        <v>558.56675002641168</v>
      </c>
      <c r="N996">
        <v>113.02071885093764</v>
      </c>
      <c r="O996">
        <v>3454.6912333940222</v>
      </c>
    </row>
    <row r="997" spans="1:15" x14ac:dyDescent="0.2">
      <c r="A997" s="25">
        <f t="shared" si="67"/>
        <v>1017</v>
      </c>
      <c r="B997" s="19">
        <v>41926</v>
      </c>
      <c r="C997" s="2">
        <v>70.038780247867933</v>
      </c>
      <c r="D997" s="5">
        <f t="shared" si="66"/>
        <v>265446.97713941947</v>
      </c>
      <c r="E997" s="21">
        <v>66.819400000000002</v>
      </c>
      <c r="F997" s="5">
        <f t="shared" si="64"/>
        <v>253245.52599999998</v>
      </c>
      <c r="G997" s="4">
        <f t="shared" si="65"/>
        <v>12201.451139419485</v>
      </c>
      <c r="K997">
        <v>0</v>
      </c>
      <c r="L997">
        <v>2760.3288293918645</v>
      </c>
      <c r="M997">
        <v>542.21708387505282</v>
      </c>
      <c r="N997">
        <v>112.25516632398782</v>
      </c>
      <c r="O997">
        <v>3414.8010795909054</v>
      </c>
    </row>
    <row r="998" spans="1:15" x14ac:dyDescent="0.2">
      <c r="A998" s="25">
        <f t="shared" si="67"/>
        <v>1018</v>
      </c>
      <c r="B998" s="19">
        <v>41927</v>
      </c>
      <c r="C998" s="2">
        <v>67.842856884313917</v>
      </c>
      <c r="D998" s="5">
        <f t="shared" si="66"/>
        <v>257124.42759154973</v>
      </c>
      <c r="E998" s="21">
        <v>64.784400000000005</v>
      </c>
      <c r="F998" s="5">
        <f t="shared" si="64"/>
        <v>245532.87600000002</v>
      </c>
      <c r="G998" s="4">
        <f t="shared" si="65"/>
        <v>11591.551591549709</v>
      </c>
      <c r="K998">
        <v>0</v>
      </c>
      <c r="L998">
        <v>2688.6448212770856</v>
      </c>
      <c r="M998">
        <v>502.53274220379291</v>
      </c>
      <c r="N998">
        <v>108.91713344460658</v>
      </c>
      <c r="O998">
        <v>3300.0946969254851</v>
      </c>
    </row>
    <row r="999" spans="1:15" x14ac:dyDescent="0.2">
      <c r="A999" s="25">
        <f t="shared" si="67"/>
        <v>1019</v>
      </c>
      <c r="B999" s="19">
        <v>41928</v>
      </c>
      <c r="C999" s="2">
        <v>67.788462075463144</v>
      </c>
      <c r="D999" s="5">
        <f t="shared" si="66"/>
        <v>256918.27126600532</v>
      </c>
      <c r="E999" s="21">
        <v>64.275199999999998</v>
      </c>
      <c r="F999" s="5">
        <f t="shared" si="64"/>
        <v>243603.008</v>
      </c>
      <c r="G999" s="4">
        <f t="shared" si="65"/>
        <v>13315.26326600532</v>
      </c>
      <c r="K999">
        <v>0</v>
      </c>
      <c r="L999">
        <v>2769.685234005869</v>
      </c>
      <c r="M999">
        <v>535.39784288270357</v>
      </c>
      <c r="N999">
        <v>114.3477396238135</v>
      </c>
      <c r="O999">
        <v>3419.4308165123862</v>
      </c>
    </row>
    <row r="1000" spans="1:15" x14ac:dyDescent="0.2">
      <c r="A1000" s="25">
        <f t="shared" si="67"/>
        <v>1020</v>
      </c>
      <c r="B1000" s="19">
        <v>41929</v>
      </c>
      <c r="C1000" s="2">
        <v>67.953372408534847</v>
      </c>
      <c r="D1000" s="5">
        <f t="shared" si="66"/>
        <v>257543.28142834705</v>
      </c>
      <c r="E1000" s="21">
        <v>64.661100000000005</v>
      </c>
      <c r="F1000" s="5">
        <f t="shared" si="64"/>
        <v>245065.56900000002</v>
      </c>
      <c r="G1000" s="4">
        <f t="shared" si="65"/>
        <v>12477.712428347033</v>
      </c>
      <c r="K1000">
        <v>0</v>
      </c>
      <c r="L1000">
        <v>2620.2983524522133</v>
      </c>
      <c r="M1000">
        <v>461.38715714771678</v>
      </c>
      <c r="N1000">
        <v>105.88839216120579</v>
      </c>
      <c r="O1000">
        <v>3187.5739017611359</v>
      </c>
    </row>
    <row r="1001" spans="1:15" x14ac:dyDescent="0.2">
      <c r="A1001" s="25">
        <f t="shared" si="67"/>
        <v>1021</v>
      </c>
      <c r="B1001" s="19">
        <v>41930</v>
      </c>
      <c r="C1001" s="2">
        <v>69.839290642104842</v>
      </c>
      <c r="D1001" s="5">
        <f t="shared" si="66"/>
        <v>264690.91153357737</v>
      </c>
      <c r="E1001" s="21">
        <v>64.460499999999996</v>
      </c>
      <c r="F1001" s="5">
        <f t="shared" si="64"/>
        <v>244305.29499999998</v>
      </c>
      <c r="G1001" s="4">
        <f t="shared" si="65"/>
        <v>20385.616533577384</v>
      </c>
      <c r="K1001">
        <v>0</v>
      </c>
      <c r="L1001">
        <v>2718.1297391027852</v>
      </c>
      <c r="M1001">
        <v>500.82973292631846</v>
      </c>
      <c r="N1001">
        <v>112.62340908073938</v>
      </c>
      <c r="O1001">
        <v>3331.5828811098427</v>
      </c>
    </row>
    <row r="1002" spans="1:15" x14ac:dyDescent="0.2">
      <c r="A1002" s="25">
        <f t="shared" si="67"/>
        <v>1022</v>
      </c>
      <c r="B1002" s="19">
        <v>41931</v>
      </c>
      <c r="C1002" s="2">
        <v>69.402951495775326</v>
      </c>
      <c r="D1002" s="5">
        <f t="shared" si="66"/>
        <v>263037.18616898847</v>
      </c>
      <c r="E1002" s="21">
        <v>65.726399999999998</v>
      </c>
      <c r="F1002" s="5">
        <f t="shared" si="64"/>
        <v>249103.05600000001</v>
      </c>
      <c r="G1002" s="4">
        <f t="shared" si="65"/>
        <v>13934.130168988457</v>
      </c>
      <c r="K1002">
        <v>0</v>
      </c>
      <c r="L1002">
        <v>2820.4501393800892</v>
      </c>
      <c r="M1002">
        <v>540.80814887844542</v>
      </c>
      <c r="N1002">
        <v>120.01998261536501</v>
      </c>
      <c r="O1002">
        <v>3481.2782708738996</v>
      </c>
    </row>
    <row r="1003" spans="1:15" x14ac:dyDescent="0.2">
      <c r="A1003" s="25">
        <f t="shared" si="67"/>
        <v>1023</v>
      </c>
      <c r="B1003" s="19">
        <v>41932</v>
      </c>
      <c r="C1003" s="2">
        <v>69.268837319985849</v>
      </c>
      <c r="D1003" s="5">
        <f t="shared" si="66"/>
        <v>262528.89344274637</v>
      </c>
      <c r="E1003" s="21">
        <v>67.735500000000002</v>
      </c>
      <c r="F1003" s="5">
        <f t="shared" si="64"/>
        <v>256717.54499999998</v>
      </c>
      <c r="G1003" s="4">
        <f t="shared" si="65"/>
        <v>5811.3484427463845</v>
      </c>
      <c r="K1003">
        <v>0</v>
      </c>
      <c r="L1003">
        <v>2730.0669184154153</v>
      </c>
      <c r="M1003">
        <v>495.89110038764829</v>
      </c>
      <c r="N1003">
        <v>114.60546169920949</v>
      </c>
      <c r="O1003">
        <v>3340.5634805022733</v>
      </c>
    </row>
    <row r="1004" spans="1:15" x14ac:dyDescent="0.2">
      <c r="A1004" s="25">
        <f t="shared" si="67"/>
        <v>1024</v>
      </c>
      <c r="B1004" s="19">
        <v>41933</v>
      </c>
      <c r="C1004" s="2">
        <v>69.049029556600999</v>
      </c>
      <c r="D1004" s="5">
        <f t="shared" si="66"/>
        <v>261695.8220195178</v>
      </c>
      <c r="E1004" s="21">
        <v>66.025899999999993</v>
      </c>
      <c r="F1004" s="5">
        <f t="shared" si="64"/>
        <v>250238.16099999996</v>
      </c>
      <c r="G1004" s="4">
        <f t="shared" si="65"/>
        <v>11457.661019517836</v>
      </c>
      <c r="K1004">
        <v>0</v>
      </c>
      <c r="L1004">
        <v>2769.7718997044299</v>
      </c>
      <c r="M1004">
        <v>507.37896240238467</v>
      </c>
      <c r="N1004">
        <v>118.04691665553601</v>
      </c>
      <c r="O1004">
        <v>3395.1977787623505</v>
      </c>
    </row>
    <row r="1005" spans="1:15" x14ac:dyDescent="0.2">
      <c r="A1005" s="25">
        <f t="shared" si="67"/>
        <v>1025</v>
      </c>
      <c r="B1005" s="19">
        <v>41934</v>
      </c>
      <c r="C1005" s="2">
        <v>68.570263962928024</v>
      </c>
      <c r="D1005" s="5">
        <f t="shared" si="66"/>
        <v>259881.30041949722</v>
      </c>
      <c r="E1005" s="21">
        <v>65.630499999999998</v>
      </c>
      <c r="F1005" s="5">
        <f t="shared" si="64"/>
        <v>248739.595</v>
      </c>
      <c r="G1005" s="4">
        <f t="shared" si="65"/>
        <v>11141.705419497215</v>
      </c>
      <c r="K1005">
        <v>0</v>
      </c>
      <c r="L1005">
        <v>2750.0468402074812</v>
      </c>
      <c r="M1005">
        <v>493.44833417747003</v>
      </c>
      <c r="N1005">
        <v>117.37884572320981</v>
      </c>
      <c r="O1005">
        <v>3360.8740201081609</v>
      </c>
    </row>
    <row r="1006" spans="1:15" x14ac:dyDescent="0.2">
      <c r="A1006" s="25">
        <f t="shared" si="67"/>
        <v>1026</v>
      </c>
      <c r="B1006" s="19">
        <v>41935</v>
      </c>
      <c r="C1006" s="2">
        <v>63.386343085641812</v>
      </c>
      <c r="D1006" s="5">
        <f t="shared" si="66"/>
        <v>240234.24029458244</v>
      </c>
      <c r="E1006" s="21">
        <v>63.2453</v>
      </c>
      <c r="F1006" s="5">
        <f t="shared" si="64"/>
        <v>239699.68700000001</v>
      </c>
      <c r="G1006" s="4">
        <f t="shared" si="65"/>
        <v>534.55329458243796</v>
      </c>
      <c r="K1006">
        <v>0</v>
      </c>
      <c r="L1006">
        <v>2765.9425165044131</v>
      </c>
      <c r="M1006">
        <v>494.34193344400205</v>
      </c>
      <c r="N1006">
        <v>119.26089788433529</v>
      </c>
      <c r="O1006">
        <v>3379.5453478327508</v>
      </c>
    </row>
    <row r="1007" spans="1:15" x14ac:dyDescent="0.2">
      <c r="A1007" s="25">
        <f t="shared" si="67"/>
        <v>1027</v>
      </c>
      <c r="B1007" s="19">
        <v>41936</v>
      </c>
      <c r="C1007" s="2">
        <v>62.704138844480298</v>
      </c>
      <c r="D1007" s="5">
        <f t="shared" si="66"/>
        <v>237648.68622058033</v>
      </c>
      <c r="E1007" s="21">
        <v>57.962000000000003</v>
      </c>
      <c r="F1007" s="5">
        <f t="shared" si="64"/>
        <v>219675.98</v>
      </c>
      <c r="G1007" s="4">
        <f t="shared" si="65"/>
        <v>17972.706220580323</v>
      </c>
      <c r="K1007">
        <v>0</v>
      </c>
      <c r="L1007">
        <v>2817.8897594844866</v>
      </c>
      <c r="M1007">
        <v>510.06956669573469</v>
      </c>
      <c r="N1007">
        <v>123.54981216478546</v>
      </c>
      <c r="O1007">
        <v>3451.5091383450067</v>
      </c>
    </row>
    <row r="1008" spans="1:15" x14ac:dyDescent="0.2">
      <c r="A1008" s="25">
        <f t="shared" si="67"/>
        <v>1028</v>
      </c>
      <c r="B1008" s="19">
        <v>41937</v>
      </c>
      <c r="C1008" s="2">
        <v>63.6110404205184</v>
      </c>
      <c r="D1008" s="5">
        <f t="shared" si="66"/>
        <v>241085.84319376474</v>
      </c>
      <c r="E1008" s="21">
        <v>61.482500000000002</v>
      </c>
      <c r="F1008" s="5">
        <f t="shared" si="64"/>
        <v>233018.67499999999</v>
      </c>
      <c r="G1008" s="4">
        <f t="shared" si="65"/>
        <v>8067.1681937647518</v>
      </c>
      <c r="K1008">
        <v>0</v>
      </c>
      <c r="L1008">
        <v>2840.7661722043372</v>
      </c>
      <c r="M1008">
        <v>513.33431381270782</v>
      </c>
      <c r="N1008">
        <v>125.99082601611555</v>
      </c>
      <c r="O1008">
        <v>3480.0913120331606</v>
      </c>
    </row>
    <row r="1009" spans="1:20" x14ac:dyDescent="0.2">
      <c r="A1009" s="25">
        <f t="shared" si="67"/>
        <v>1029</v>
      </c>
      <c r="B1009" s="19">
        <v>41938</v>
      </c>
      <c r="C1009" s="2">
        <v>42.92342544319267</v>
      </c>
      <c r="D1009" s="5">
        <f t="shared" si="66"/>
        <v>162679.78242970022</v>
      </c>
      <c r="E1009" s="21">
        <v>43.9758</v>
      </c>
      <c r="F1009" s="5">
        <f t="shared" si="64"/>
        <v>166668.28200000001</v>
      </c>
      <c r="G1009" s="4">
        <f t="shared" si="65"/>
        <v>-3988.499570299784</v>
      </c>
      <c r="K1009">
        <v>0</v>
      </c>
      <c r="L1009">
        <v>2800.4320861969668</v>
      </c>
      <c r="M1009">
        <v>491.15458284420328</v>
      </c>
      <c r="N1009">
        <v>124.03872966091669</v>
      </c>
      <c r="O1009">
        <v>3415.6253987020864</v>
      </c>
    </row>
    <row r="1010" spans="1:20" x14ac:dyDescent="0.2">
      <c r="A1010" s="25">
        <f t="shared" si="67"/>
        <v>1030</v>
      </c>
      <c r="B1010" s="19">
        <v>41939</v>
      </c>
      <c r="C1010" s="2">
        <v>39.725918062130425</v>
      </c>
      <c r="D1010" s="5">
        <f t="shared" si="66"/>
        <v>150561.22945547433</v>
      </c>
      <c r="E1010" s="21">
        <v>39.120600000000003</v>
      </c>
      <c r="F1010" s="5">
        <f t="shared" si="64"/>
        <v>148267.07399999999</v>
      </c>
      <c r="G1010" s="4">
        <f t="shared" si="65"/>
        <v>2294.1554554743343</v>
      </c>
      <c r="K1010">
        <v>0</v>
      </c>
      <c r="L1010">
        <v>2694.5859700033898</v>
      </c>
      <c r="M1010">
        <v>443.98422637148883</v>
      </c>
      <c r="N1010">
        <v>117.01369568631175</v>
      </c>
      <c r="O1010">
        <v>3255.5838920611905</v>
      </c>
    </row>
    <row r="1011" spans="1:20" x14ac:dyDescent="0.2">
      <c r="A1011" s="25">
        <f t="shared" si="67"/>
        <v>1031</v>
      </c>
      <c r="B1011" s="19">
        <v>41940</v>
      </c>
      <c r="C1011" s="2">
        <v>38.987926703775315</v>
      </c>
      <c r="D1011" s="5">
        <f t="shared" si="66"/>
        <v>147764.24220730845</v>
      </c>
      <c r="E1011" s="21">
        <v>38.146700000000003</v>
      </c>
      <c r="F1011" s="5">
        <f t="shared" si="64"/>
        <v>144575.99299999999</v>
      </c>
      <c r="G1011" s="4">
        <f t="shared" si="65"/>
        <v>3188.2492073084577</v>
      </c>
      <c r="K1011">
        <v>0</v>
      </c>
      <c r="L1011">
        <v>2593.7357769639857</v>
      </c>
      <c r="M1011">
        <v>398.84802269838065</v>
      </c>
      <c r="N1011">
        <v>110.56442912760653</v>
      </c>
      <c r="O1011">
        <v>3103.148228789973</v>
      </c>
    </row>
    <row r="1012" spans="1:20" x14ac:dyDescent="0.2">
      <c r="A1012" s="25">
        <f t="shared" si="67"/>
        <v>1032</v>
      </c>
      <c r="B1012" s="19">
        <v>41941</v>
      </c>
      <c r="C1012" s="2">
        <v>38.766805200953421</v>
      </c>
      <c r="D1012" s="5">
        <f t="shared" si="66"/>
        <v>146926.19171161347</v>
      </c>
      <c r="E1012" s="21">
        <v>37.873899999999999</v>
      </c>
      <c r="F1012" s="5">
        <f t="shared" si="64"/>
        <v>143542.08100000001</v>
      </c>
      <c r="G1012" s="4">
        <f t="shared" si="65"/>
        <v>3384.1107116134663</v>
      </c>
      <c r="K1012">
        <v>0</v>
      </c>
      <c r="L1012">
        <v>2586.616424942616</v>
      </c>
      <c r="M1012">
        <v>391.13699901101648</v>
      </c>
      <c r="N1012">
        <v>110.72232644930753</v>
      </c>
      <c r="O1012">
        <v>3088.4757504029403</v>
      </c>
    </row>
    <row r="1013" spans="1:20" x14ac:dyDescent="0.2">
      <c r="A1013" s="25">
        <f t="shared" si="67"/>
        <v>1033</v>
      </c>
      <c r="B1013" s="19">
        <v>41942</v>
      </c>
      <c r="C1013" s="2">
        <v>39.279505923996936</v>
      </c>
      <c r="D1013" s="5">
        <f t="shared" si="66"/>
        <v>148869.32745194837</v>
      </c>
      <c r="E1013" s="21">
        <v>37.884599999999999</v>
      </c>
      <c r="F1013" s="5">
        <f t="shared" si="64"/>
        <v>143582.63399999999</v>
      </c>
      <c r="G1013" s="4">
        <f t="shared" si="65"/>
        <v>5286.6934519483766</v>
      </c>
      <c r="K1013">
        <v>0</v>
      </c>
      <c r="L1013">
        <v>2587.9347304650964</v>
      </c>
      <c r="M1013">
        <v>386.33439769802209</v>
      </c>
      <c r="N1013">
        <v>111.77904623556869</v>
      </c>
      <c r="O1013">
        <v>3086.0481743986875</v>
      </c>
    </row>
    <row r="1014" spans="1:20" x14ac:dyDescent="0.2">
      <c r="A1014" s="25">
        <f t="shared" si="67"/>
        <v>1034</v>
      </c>
      <c r="B1014" s="19">
        <v>41943</v>
      </c>
      <c r="C1014" s="2">
        <v>38.944447386593737</v>
      </c>
      <c r="D1014" s="5">
        <f t="shared" si="66"/>
        <v>147599.45559519026</v>
      </c>
      <c r="E1014" s="21">
        <v>38.790599999999998</v>
      </c>
      <c r="F1014" s="5">
        <f t="shared" si="64"/>
        <v>147016.37400000001</v>
      </c>
      <c r="G1014" s="4">
        <f t="shared" si="65"/>
        <v>583.08159519024775</v>
      </c>
      <c r="H1014" s="4">
        <f>SUM(G984:G1014)</f>
        <v>237057.137863474</v>
      </c>
      <c r="K1014">
        <v>0</v>
      </c>
      <c r="L1014">
        <v>2700.3304934352113</v>
      </c>
      <c r="M1014">
        <v>424.06689252111937</v>
      </c>
      <c r="N1014">
        <v>120.35545502898916</v>
      </c>
      <c r="O1014">
        <v>3244.7528409853198</v>
      </c>
      <c r="P1014">
        <f>SUM(K984:K1014)</f>
        <v>0</v>
      </c>
      <c r="Q1014">
        <f>SUM(L984:L1014)</f>
        <v>85660.333683670688</v>
      </c>
      <c r="R1014">
        <f>SUM(M984:M1014)</f>
        <v>16552.49512697016</v>
      </c>
      <c r="S1014">
        <f>SUM(N984:N1014)</f>
        <v>3533.6653173153563</v>
      </c>
      <c r="T1014">
        <f>SUM(O984:O1014)</f>
        <v>105746.49412795622</v>
      </c>
    </row>
    <row r="1015" spans="1:20" x14ac:dyDescent="0.2">
      <c r="A1015" s="25">
        <f t="shared" si="67"/>
        <v>1035</v>
      </c>
      <c r="B1015" s="19">
        <v>41944</v>
      </c>
      <c r="C1015" s="2">
        <v>38.15499886042091</v>
      </c>
      <c r="D1015" s="5">
        <f t="shared" si="66"/>
        <v>144607.44568099527</v>
      </c>
      <c r="E1015" s="21">
        <v>34.8675</v>
      </c>
      <c r="F1015" s="5">
        <f t="shared" si="64"/>
        <v>132147.82500000001</v>
      </c>
      <c r="G1015" s="4">
        <f t="shared" si="65"/>
        <v>12459.620680995256</v>
      </c>
      <c r="K1015">
        <v>0</v>
      </c>
      <c r="L1015">
        <v>2517.8895668604682</v>
      </c>
      <c r="M1015">
        <v>352.20426855100408</v>
      </c>
      <c r="N1015">
        <v>108.13207453052752</v>
      </c>
      <c r="O1015">
        <v>2978.2259099419998</v>
      </c>
    </row>
    <row r="1016" spans="1:20" x14ac:dyDescent="0.2">
      <c r="A1016" s="25">
        <f t="shared" si="67"/>
        <v>1036</v>
      </c>
      <c r="B1016" s="19">
        <v>41945</v>
      </c>
      <c r="C1016" s="2">
        <v>39.599317267457742</v>
      </c>
      <c r="D1016" s="5">
        <f t="shared" si="66"/>
        <v>150081.41244366486</v>
      </c>
      <c r="E1016" s="21">
        <v>38.972299999999997</v>
      </c>
      <c r="F1016" s="5">
        <f t="shared" si="64"/>
        <v>147705.01699999999</v>
      </c>
      <c r="G1016" s="4">
        <f t="shared" si="65"/>
        <v>2376.3954436648637</v>
      </c>
      <c r="K1016">
        <v>0</v>
      </c>
      <c r="L1016">
        <v>2201.1491187176525</v>
      </c>
      <c r="M1016">
        <v>238.57079440881066</v>
      </c>
      <c r="N1016">
        <v>88.187041094815854</v>
      </c>
      <c r="O1016">
        <v>2527.9069542212792</v>
      </c>
    </row>
    <row r="1017" spans="1:20" x14ac:dyDescent="0.2">
      <c r="A1017" s="25">
        <f t="shared" si="67"/>
        <v>1037</v>
      </c>
      <c r="B1017" s="19">
        <v>41946</v>
      </c>
      <c r="C1017" s="2">
        <v>40.972312772065422</v>
      </c>
      <c r="D1017" s="5">
        <f t="shared" si="66"/>
        <v>155285.06540612795</v>
      </c>
      <c r="E1017" s="21">
        <v>42.802999999999997</v>
      </c>
      <c r="F1017" s="5">
        <f t="shared" ref="F1017:F1064" si="68">(E1017*1000000)*0.00379</f>
        <v>162223.37</v>
      </c>
      <c r="G1017" s="4">
        <f t="shared" ref="G1017:G1064" si="69">D1017-F1017</f>
        <v>-6938.3045938720461</v>
      </c>
      <c r="K1017">
        <v>0</v>
      </c>
      <c r="L1017">
        <v>2119.6744407616561</v>
      </c>
      <c r="M1017">
        <v>225.9042821900531</v>
      </c>
      <c r="N1017">
        <v>86.109828270360836</v>
      </c>
      <c r="O1017">
        <v>2431.6885512220701</v>
      </c>
    </row>
    <row r="1018" spans="1:20" x14ac:dyDescent="0.2">
      <c r="A1018" s="25">
        <f t="shared" si="67"/>
        <v>1038</v>
      </c>
      <c r="B1018" s="19">
        <v>41947</v>
      </c>
      <c r="C1018" s="2">
        <v>40.402582886204513</v>
      </c>
      <c r="D1018" s="5">
        <f t="shared" si="66"/>
        <v>153125.7891387151</v>
      </c>
      <c r="E1018" s="21">
        <v>40.923000000000002</v>
      </c>
      <c r="F1018" s="5">
        <f t="shared" si="68"/>
        <v>155098.17000000001</v>
      </c>
      <c r="G1018" s="4">
        <f t="shared" si="69"/>
        <v>-1972.3808612849098</v>
      </c>
      <c r="K1018">
        <v>0</v>
      </c>
      <c r="L1018">
        <v>2225.8022528907727</v>
      </c>
      <c r="M1018">
        <v>268.60045102140845</v>
      </c>
      <c r="N1018">
        <v>99.266390735114499</v>
      </c>
      <c r="O1018">
        <v>2593.6690946472954</v>
      </c>
    </row>
    <row r="1019" spans="1:20" x14ac:dyDescent="0.2">
      <c r="A1019" s="25">
        <f t="shared" si="67"/>
        <v>1039</v>
      </c>
      <c r="B1019" s="19">
        <v>41948</v>
      </c>
      <c r="C1019" s="2">
        <v>36.676476901423733</v>
      </c>
      <c r="D1019" s="5">
        <f t="shared" si="66"/>
        <v>139003.84745639595</v>
      </c>
      <c r="E1019" s="21">
        <v>36.899900000000002</v>
      </c>
      <c r="F1019" s="5">
        <f t="shared" si="68"/>
        <v>139850.62099999998</v>
      </c>
      <c r="G1019" s="4">
        <f t="shared" si="69"/>
        <v>-846.77354360403842</v>
      </c>
      <c r="K1019">
        <v>0</v>
      </c>
      <c r="L1019">
        <v>2368.6575084369738</v>
      </c>
      <c r="M1019">
        <v>323.90494558365151</v>
      </c>
      <c r="N1019">
        <v>116.0199988376542</v>
      </c>
      <c r="O1019">
        <v>2808.5824528582798</v>
      </c>
    </row>
    <row r="1020" spans="1:20" x14ac:dyDescent="0.2">
      <c r="A1020" s="25">
        <f t="shared" si="67"/>
        <v>1040</v>
      </c>
      <c r="B1020" s="19">
        <v>41949</v>
      </c>
      <c r="C1020" s="2">
        <v>31.238776297101417</v>
      </c>
      <c r="D1020" s="5">
        <f t="shared" si="66"/>
        <v>118394.96216601436</v>
      </c>
      <c r="E1020" s="21">
        <v>31.962499999999999</v>
      </c>
      <c r="F1020" s="5">
        <f t="shared" si="68"/>
        <v>121137.875</v>
      </c>
      <c r="G1020" s="4">
        <f t="shared" si="69"/>
        <v>-2742.9128339856397</v>
      </c>
      <c r="K1020">
        <v>0</v>
      </c>
      <c r="L1020">
        <v>2303.9702532109591</v>
      </c>
      <c r="M1020">
        <v>307.10084532466334</v>
      </c>
      <c r="N1020">
        <v>116.25007228161587</v>
      </c>
      <c r="O1020">
        <v>2727.321170817238</v>
      </c>
    </row>
    <row r="1021" spans="1:20" x14ac:dyDescent="0.2">
      <c r="A1021" s="25">
        <f t="shared" si="67"/>
        <v>1041</v>
      </c>
      <c r="B1021" s="19">
        <v>41950</v>
      </c>
      <c r="C1021" s="2">
        <v>38.289753606675191</v>
      </c>
      <c r="D1021" s="5">
        <f t="shared" si="66"/>
        <v>145118.16616929899</v>
      </c>
      <c r="E1021" s="21">
        <v>34.646099999999997</v>
      </c>
      <c r="F1021" s="5">
        <f t="shared" si="68"/>
        <v>131308.71900000001</v>
      </c>
      <c r="G1021" s="4">
        <f t="shared" si="69"/>
        <v>13809.447169298975</v>
      </c>
      <c r="K1021">
        <v>0</v>
      </c>
      <c r="L1021">
        <v>2278.1639031820368</v>
      </c>
      <c r="M1021">
        <v>304.76296331617181</v>
      </c>
      <c r="N1021">
        <v>119.48330541991801</v>
      </c>
      <c r="O1021">
        <v>2702.4101719181267</v>
      </c>
    </row>
    <row r="1022" spans="1:20" x14ac:dyDescent="0.2">
      <c r="A1022" s="25">
        <f t="shared" si="67"/>
        <v>1042</v>
      </c>
      <c r="B1022" s="19">
        <v>41951</v>
      </c>
      <c r="C1022" s="2">
        <v>42.832044966574408</v>
      </c>
      <c r="D1022" s="5">
        <f t="shared" si="66"/>
        <v>162333.450423317</v>
      </c>
      <c r="E1022" s="21">
        <v>41.212600000000002</v>
      </c>
      <c r="F1022" s="5">
        <f t="shared" si="68"/>
        <v>156195.75399999999</v>
      </c>
      <c r="G1022" s="4">
        <f t="shared" si="69"/>
        <v>6137.6964233170147</v>
      </c>
      <c r="K1022">
        <v>0</v>
      </c>
      <c r="L1022">
        <v>2195.3506732563046</v>
      </c>
      <c r="M1022">
        <v>282.96110865556221</v>
      </c>
      <c r="N1022">
        <v>117.72902106064836</v>
      </c>
      <c r="O1022">
        <v>2596.0408029725154</v>
      </c>
    </row>
    <row r="1023" spans="1:20" x14ac:dyDescent="0.2">
      <c r="A1023" s="25">
        <f t="shared" si="67"/>
        <v>1043</v>
      </c>
      <c r="B1023" s="19">
        <v>41952</v>
      </c>
      <c r="C1023" s="2">
        <v>48.977567309088478</v>
      </c>
      <c r="D1023" s="5">
        <f t="shared" si="66"/>
        <v>185624.98010144531</v>
      </c>
      <c r="E1023" s="21">
        <v>54.970500000000001</v>
      </c>
      <c r="F1023" s="5">
        <f t="shared" si="68"/>
        <v>208338.19500000001</v>
      </c>
      <c r="G1023" s="4">
        <f t="shared" si="69"/>
        <v>-22713.214898554696</v>
      </c>
      <c r="K1023">
        <v>0</v>
      </c>
      <c r="L1023">
        <v>2307.6199592841203</v>
      </c>
      <c r="M1023">
        <v>330.06165195964383</v>
      </c>
      <c r="N1023">
        <v>134.21740385261876</v>
      </c>
      <c r="O1023">
        <v>2771.8990150963828</v>
      </c>
    </row>
    <row r="1024" spans="1:20" x14ac:dyDescent="0.2">
      <c r="A1024" s="25">
        <f t="shared" si="67"/>
        <v>1044</v>
      </c>
      <c r="B1024" s="19">
        <v>41953</v>
      </c>
      <c r="C1024" s="2">
        <v>61.532286519184893</v>
      </c>
      <c r="D1024" s="5">
        <f t="shared" si="66"/>
        <v>233207.36590771074</v>
      </c>
      <c r="E1024" s="21">
        <v>84.489199999999997</v>
      </c>
      <c r="F1024" s="5">
        <f t="shared" si="68"/>
        <v>320214.06799999997</v>
      </c>
      <c r="G1024" s="4">
        <f t="shared" si="69"/>
        <v>-87006.702092289226</v>
      </c>
      <c r="K1024">
        <v>0</v>
      </c>
      <c r="L1024">
        <v>2096.4579854217195</v>
      </c>
      <c r="M1024">
        <v>259.31690751283594</v>
      </c>
      <c r="N1024">
        <v>119.39968448217317</v>
      </c>
      <c r="O1024">
        <v>2475.1745774167284</v>
      </c>
    </row>
    <row r="1025" spans="1:15" x14ac:dyDescent="0.2">
      <c r="A1025" s="25">
        <f t="shared" si="67"/>
        <v>1045</v>
      </c>
      <c r="B1025" s="19">
        <v>41954</v>
      </c>
      <c r="C1025" s="2">
        <v>63.07490180648378</v>
      </c>
      <c r="D1025" s="5">
        <f t="shared" si="66"/>
        <v>239053.87784657354</v>
      </c>
      <c r="E1025" s="21">
        <v>86.139300000000006</v>
      </c>
      <c r="F1025" s="5">
        <f t="shared" si="68"/>
        <v>326467.94699999999</v>
      </c>
      <c r="G1025" s="4">
        <f t="shared" si="69"/>
        <v>-87414.069153426448</v>
      </c>
      <c r="K1025">
        <v>0</v>
      </c>
      <c r="L1025">
        <v>2084.0485609442153</v>
      </c>
      <c r="M1025">
        <v>261.69059373065778</v>
      </c>
      <c r="N1025">
        <v>123.90408081302955</v>
      </c>
      <c r="O1025">
        <v>2469.6432354879025</v>
      </c>
    </row>
    <row r="1026" spans="1:15" x14ac:dyDescent="0.2">
      <c r="A1026" s="25">
        <f t="shared" si="67"/>
        <v>1046</v>
      </c>
      <c r="B1026" s="19">
        <v>41955</v>
      </c>
      <c r="C1026" s="2">
        <v>47.986604609226774</v>
      </c>
      <c r="D1026" s="5">
        <f t="shared" si="66"/>
        <v>181869.23146896946</v>
      </c>
      <c r="E1026" s="21">
        <v>51.698900000000002</v>
      </c>
      <c r="F1026" s="5">
        <f t="shared" si="68"/>
        <v>195938.83100000001</v>
      </c>
      <c r="G1026" s="4">
        <f t="shared" si="69"/>
        <v>-14069.599531030544</v>
      </c>
      <c r="K1026">
        <v>0</v>
      </c>
      <c r="L1026">
        <v>2039.3915951599531</v>
      </c>
      <c r="M1026">
        <v>252.10298840062063</v>
      </c>
      <c r="N1026">
        <v>124.95822282470206</v>
      </c>
      <c r="O1026">
        <v>2416.4528063852758</v>
      </c>
    </row>
    <row r="1027" spans="1:15" x14ac:dyDescent="0.2">
      <c r="A1027" s="25">
        <f t="shared" si="67"/>
        <v>1047</v>
      </c>
      <c r="B1027" s="19">
        <v>41956</v>
      </c>
      <c r="C1027" s="2">
        <v>37.921679132649643</v>
      </c>
      <c r="D1027" s="5">
        <f t="shared" ref="D1027:D1090" si="70">(C1027*1000000)*0.00379</f>
        <v>143723.16391274217</v>
      </c>
      <c r="E1027" s="21">
        <v>34.528500000000001</v>
      </c>
      <c r="F1027" s="5">
        <f t="shared" si="68"/>
        <v>130863.015</v>
      </c>
      <c r="G1027" s="4">
        <f t="shared" si="69"/>
        <v>12860.148912742166</v>
      </c>
      <c r="K1027">
        <v>0</v>
      </c>
      <c r="L1027">
        <v>1956.9635253982569</v>
      </c>
      <c r="M1027">
        <v>228.65046709907895</v>
      </c>
      <c r="N1027">
        <v>121.76310171468619</v>
      </c>
      <c r="O1027">
        <v>2307.3770942120223</v>
      </c>
    </row>
    <row r="1028" spans="1:15" x14ac:dyDescent="0.2">
      <c r="A1028" s="25">
        <f t="shared" si="67"/>
        <v>1048</v>
      </c>
      <c r="B1028" s="19">
        <v>41957</v>
      </c>
      <c r="C1028" s="2">
        <v>37.352989905854528</v>
      </c>
      <c r="D1028" s="5">
        <f t="shared" si="70"/>
        <v>141567.83174318867</v>
      </c>
      <c r="E1028" s="21">
        <v>33.374899999999997</v>
      </c>
      <c r="F1028" s="5">
        <f t="shared" si="68"/>
        <v>126490.87099999998</v>
      </c>
      <c r="G1028" s="4">
        <f t="shared" si="69"/>
        <v>15076.960743188683</v>
      </c>
      <c r="K1028">
        <v>0</v>
      </c>
      <c r="L1028">
        <v>1791.7781488261196</v>
      </c>
      <c r="M1028">
        <v>173.24735499677288</v>
      </c>
      <c r="N1028">
        <v>109.36455297592966</v>
      </c>
      <c r="O1028">
        <v>2074.3900567988221</v>
      </c>
    </row>
    <row r="1029" spans="1:15" x14ac:dyDescent="0.2">
      <c r="A1029" s="25">
        <f t="shared" si="67"/>
        <v>1049</v>
      </c>
      <c r="B1029" s="19">
        <v>41958</v>
      </c>
      <c r="C1029" s="2">
        <v>36.833430799895666</v>
      </c>
      <c r="D1029" s="5">
        <f t="shared" si="70"/>
        <v>139598.70273160457</v>
      </c>
      <c r="E1029" s="21">
        <v>31.079499999999999</v>
      </c>
      <c r="F1029" s="5">
        <f t="shared" si="68"/>
        <v>117791.30499999999</v>
      </c>
      <c r="G1029" s="4">
        <f t="shared" si="69"/>
        <v>21807.397731604578</v>
      </c>
      <c r="K1029">
        <v>0</v>
      </c>
      <c r="L1029">
        <v>1864.8563202740233</v>
      </c>
      <c r="M1029">
        <v>209.77817901199575</v>
      </c>
      <c r="N1029">
        <v>122.71967669683848</v>
      </c>
      <c r="O1029">
        <v>2197.3541759828577</v>
      </c>
    </row>
    <row r="1030" spans="1:15" x14ac:dyDescent="0.2">
      <c r="A1030" s="25">
        <f t="shared" si="67"/>
        <v>1050</v>
      </c>
      <c r="B1030" s="19">
        <v>41959</v>
      </c>
      <c r="C1030" s="2">
        <v>36.505898946065663</v>
      </c>
      <c r="D1030" s="5">
        <f t="shared" si="70"/>
        <v>138357.35700558886</v>
      </c>
      <c r="E1030" s="21">
        <v>31.7332</v>
      </c>
      <c r="F1030" s="5">
        <f t="shared" si="68"/>
        <v>120268.82799999999</v>
      </c>
      <c r="G1030" s="4">
        <f t="shared" si="69"/>
        <v>18088.529005588862</v>
      </c>
      <c r="K1030">
        <v>0</v>
      </c>
      <c r="L1030">
        <v>1773.2189889785359</v>
      </c>
      <c r="M1030">
        <v>183.42817160594328</v>
      </c>
      <c r="N1030">
        <v>116.6765838559179</v>
      </c>
      <c r="O1030">
        <v>2073.3237444403971</v>
      </c>
    </row>
    <row r="1031" spans="1:15" x14ac:dyDescent="0.2">
      <c r="A1031" s="25">
        <f t="shared" si="67"/>
        <v>1051</v>
      </c>
      <c r="B1031" s="19">
        <v>41960</v>
      </c>
      <c r="C1031" s="2">
        <v>37.656442068637993</v>
      </c>
      <c r="D1031" s="5">
        <f t="shared" si="70"/>
        <v>142717.91544013799</v>
      </c>
      <c r="E1031" s="21">
        <v>33.891800000000003</v>
      </c>
      <c r="F1031" s="5">
        <f t="shared" si="68"/>
        <v>128449.92200000001</v>
      </c>
      <c r="G1031" s="4">
        <f t="shared" si="69"/>
        <v>14267.993440137987</v>
      </c>
      <c r="K1031">
        <v>0</v>
      </c>
      <c r="L1031">
        <v>1538.4446405206045</v>
      </c>
      <c r="M1031">
        <v>134.24633923333866</v>
      </c>
      <c r="N1031">
        <v>92.484357945451293</v>
      </c>
      <c r="O1031">
        <v>1765.1753376993945</v>
      </c>
    </row>
    <row r="1032" spans="1:15" x14ac:dyDescent="0.2">
      <c r="A1032" s="25">
        <f t="shared" si="67"/>
        <v>1052</v>
      </c>
      <c r="B1032" s="19">
        <v>41961</v>
      </c>
      <c r="C1032" s="2">
        <v>36.70765132892511</v>
      </c>
      <c r="D1032" s="5">
        <f t="shared" si="70"/>
        <v>139121.99853662617</v>
      </c>
      <c r="E1032" s="21">
        <v>32.497</v>
      </c>
      <c r="F1032" s="5">
        <f t="shared" si="68"/>
        <v>123163.63</v>
      </c>
      <c r="G1032" s="4">
        <f t="shared" si="69"/>
        <v>15958.368536626163</v>
      </c>
      <c r="K1032">
        <v>0</v>
      </c>
      <c r="L1032">
        <v>1550.9635406200737</v>
      </c>
      <c r="M1032">
        <v>144.6884928349026</v>
      </c>
      <c r="N1032">
        <v>99.263270302974703</v>
      </c>
      <c r="O1032">
        <v>1794.9153037579511</v>
      </c>
    </row>
    <row r="1033" spans="1:15" x14ac:dyDescent="0.2">
      <c r="A1033" s="25">
        <f t="shared" si="67"/>
        <v>1053</v>
      </c>
      <c r="B1033" s="19">
        <v>41962</v>
      </c>
      <c r="C1033" s="2">
        <v>35.192429188660412</v>
      </c>
      <c r="D1033" s="5">
        <f t="shared" si="70"/>
        <v>133379.30662502296</v>
      </c>
      <c r="E1033" s="21">
        <v>31.170500000000001</v>
      </c>
      <c r="F1033" s="5">
        <f t="shared" si="68"/>
        <v>118136.19499999999</v>
      </c>
      <c r="G1033" s="4">
        <f t="shared" si="69"/>
        <v>15243.111625022968</v>
      </c>
      <c r="K1033">
        <v>0</v>
      </c>
      <c r="L1033">
        <v>1529.1618018996164</v>
      </c>
      <c r="M1033">
        <v>144.89701146633107</v>
      </c>
      <c r="N1033">
        <v>101.82701171114539</v>
      </c>
      <c r="O1033">
        <v>1775.8858250770929</v>
      </c>
    </row>
    <row r="1034" spans="1:15" x14ac:dyDescent="0.2">
      <c r="A1034" s="25">
        <f t="shared" si="67"/>
        <v>1054</v>
      </c>
      <c r="B1034" s="19">
        <v>41963</v>
      </c>
      <c r="C1034" s="2">
        <v>35.45856025325994</v>
      </c>
      <c r="D1034" s="5">
        <f t="shared" si="70"/>
        <v>134387.94335985518</v>
      </c>
      <c r="E1034" s="21">
        <v>31.028199999999998</v>
      </c>
      <c r="F1034" s="5">
        <f t="shared" si="68"/>
        <v>117596.878</v>
      </c>
      <c r="G1034" s="4">
        <f t="shared" si="69"/>
        <v>16791.065359855187</v>
      </c>
      <c r="K1034">
        <v>0</v>
      </c>
      <c r="L1034">
        <v>1477.4386510902245</v>
      </c>
      <c r="M1034">
        <v>140.87010497786542</v>
      </c>
      <c r="N1034">
        <v>99.793569917140559</v>
      </c>
      <c r="O1034">
        <v>1718.1023259852304</v>
      </c>
    </row>
    <row r="1035" spans="1:15" x14ac:dyDescent="0.2">
      <c r="A1035" s="25">
        <f t="shared" si="67"/>
        <v>1055</v>
      </c>
      <c r="B1035" s="19">
        <v>41964</v>
      </c>
      <c r="C1035" s="2">
        <v>31.210621231313141</v>
      </c>
      <c r="D1035" s="5">
        <f t="shared" si="70"/>
        <v>118288.25446667679</v>
      </c>
      <c r="E1035" s="21">
        <v>30.164999999999999</v>
      </c>
      <c r="F1035" s="5">
        <f t="shared" si="68"/>
        <v>114325.35</v>
      </c>
      <c r="G1035" s="4">
        <f t="shared" si="69"/>
        <v>3962.9044666767877</v>
      </c>
      <c r="K1035">
        <v>0</v>
      </c>
      <c r="L1035">
        <v>1416.4551748657914</v>
      </c>
      <c r="M1035">
        <v>103.21282917085962</v>
      </c>
      <c r="N1035">
        <v>97.044764853428802</v>
      </c>
      <c r="O1035">
        <v>1616.7127688900798</v>
      </c>
    </row>
    <row r="1036" spans="1:15" x14ac:dyDescent="0.2">
      <c r="A1036" s="25">
        <f t="shared" si="67"/>
        <v>1056</v>
      </c>
      <c r="B1036" s="19">
        <v>41965</v>
      </c>
      <c r="C1036" s="2">
        <v>28.078330843350436</v>
      </c>
      <c r="D1036" s="5">
        <f t="shared" si="70"/>
        <v>106416.87389629816</v>
      </c>
      <c r="E1036" s="21">
        <v>23.4908</v>
      </c>
      <c r="F1036" s="5">
        <f t="shared" si="68"/>
        <v>89030.131999999998</v>
      </c>
      <c r="G1036" s="4">
        <f t="shared" si="69"/>
        <v>17386.741896298161</v>
      </c>
      <c r="K1036">
        <v>0</v>
      </c>
      <c r="L1036">
        <v>1422.9456993431381</v>
      </c>
      <c r="M1036">
        <v>125.81386759101103</v>
      </c>
      <c r="N1036">
        <v>102.53047021584369</v>
      </c>
      <c r="O1036">
        <v>1651.2900371499929</v>
      </c>
    </row>
    <row r="1037" spans="1:15" x14ac:dyDescent="0.2">
      <c r="A1037" s="25">
        <f t="shared" si="67"/>
        <v>1057</v>
      </c>
      <c r="B1037" s="19">
        <v>41966</v>
      </c>
      <c r="C1037" s="2">
        <v>26.45345599171846</v>
      </c>
      <c r="D1037" s="5">
        <f t="shared" si="70"/>
        <v>100258.59820861297</v>
      </c>
      <c r="E1037" s="21">
        <v>23.479199999999999</v>
      </c>
      <c r="F1037" s="5">
        <f t="shared" si="68"/>
        <v>88986.168000000005</v>
      </c>
      <c r="G1037" s="4">
        <f t="shared" si="69"/>
        <v>11272.430208612961</v>
      </c>
      <c r="K1037">
        <v>0</v>
      </c>
      <c r="L1037">
        <v>1411.0473208685708</v>
      </c>
      <c r="M1037">
        <v>124.55968252517818</v>
      </c>
      <c r="N1037">
        <v>106.19498911198831</v>
      </c>
      <c r="O1037">
        <v>1641.8019925057372</v>
      </c>
    </row>
    <row r="1038" spans="1:15" x14ac:dyDescent="0.2">
      <c r="A1038" s="25">
        <f t="shared" si="67"/>
        <v>1058</v>
      </c>
      <c r="B1038" s="19">
        <v>41967</v>
      </c>
      <c r="C1038" s="2">
        <v>26.226144481534323</v>
      </c>
      <c r="D1038" s="5">
        <f t="shared" si="70"/>
        <v>99397.087585015091</v>
      </c>
      <c r="E1038" s="21">
        <v>24.7332</v>
      </c>
      <c r="F1038" s="5">
        <f t="shared" si="68"/>
        <v>93738.827999999994</v>
      </c>
      <c r="G1038" s="4">
        <f t="shared" si="69"/>
        <v>5658.2595850150974</v>
      </c>
      <c r="K1038">
        <v>0</v>
      </c>
      <c r="L1038">
        <v>1369.4496695260368</v>
      </c>
      <c r="M1038">
        <v>114.767438981846</v>
      </c>
      <c r="N1038">
        <v>105.08689868877559</v>
      </c>
      <c r="O1038">
        <v>1589.3040071966584</v>
      </c>
    </row>
    <row r="1039" spans="1:15" x14ac:dyDescent="0.2">
      <c r="A1039" s="25">
        <f t="shared" si="67"/>
        <v>1059</v>
      </c>
      <c r="B1039" s="19">
        <v>41968</v>
      </c>
      <c r="C1039" s="2">
        <v>25.128288826826573</v>
      </c>
      <c r="D1039" s="5">
        <f t="shared" si="70"/>
        <v>95236.214653672709</v>
      </c>
      <c r="E1039" s="21">
        <v>22.507300000000001</v>
      </c>
      <c r="F1039" s="5">
        <f t="shared" si="68"/>
        <v>85302.667000000001</v>
      </c>
      <c r="G1039" s="4">
        <f t="shared" si="69"/>
        <v>9933.5476536727074</v>
      </c>
      <c r="K1039">
        <v>0</v>
      </c>
      <c r="L1039">
        <v>1330.1302179061615</v>
      </c>
      <c r="M1039">
        <v>114.02371467964336</v>
      </c>
      <c r="N1039">
        <v>104.08155811581855</v>
      </c>
      <c r="O1039">
        <v>1548.2354907016233</v>
      </c>
    </row>
    <row r="1040" spans="1:15" x14ac:dyDescent="0.2">
      <c r="A1040" s="25">
        <f t="shared" si="67"/>
        <v>1060</v>
      </c>
      <c r="B1040" s="19">
        <v>41969</v>
      </c>
      <c r="C1040" s="2">
        <v>25.489495366989669</v>
      </c>
      <c r="D1040" s="5">
        <f t="shared" si="70"/>
        <v>96605.187440890848</v>
      </c>
      <c r="E1040" s="21">
        <v>22.142600000000002</v>
      </c>
      <c r="F1040" s="5">
        <f t="shared" si="68"/>
        <v>83920.453999999998</v>
      </c>
      <c r="G1040" s="4">
        <f t="shared" si="69"/>
        <v>12684.73344089085</v>
      </c>
      <c r="K1040">
        <v>0</v>
      </c>
      <c r="L1040">
        <v>1302.9947073423214</v>
      </c>
      <c r="M1040">
        <v>125.03430274412615</v>
      </c>
      <c r="N1040">
        <v>105.91910784583548</v>
      </c>
      <c r="O1040">
        <v>1533.9481179322829</v>
      </c>
    </row>
    <row r="1041" spans="1:20" x14ac:dyDescent="0.2">
      <c r="A1041" s="25">
        <f t="shared" si="67"/>
        <v>1061</v>
      </c>
      <c r="B1041" s="19">
        <v>41970</v>
      </c>
      <c r="C1041" s="2">
        <v>26.500053443242884</v>
      </c>
      <c r="D1041" s="5">
        <f t="shared" si="70"/>
        <v>100435.20254989053</v>
      </c>
      <c r="E1041" s="21">
        <v>23.181699999999999</v>
      </c>
      <c r="F1041" s="5">
        <f t="shared" si="68"/>
        <v>87858.642999999996</v>
      </c>
      <c r="G1041" s="4">
        <f t="shared" si="69"/>
        <v>12576.559549890531</v>
      </c>
      <c r="K1041">
        <v>0</v>
      </c>
      <c r="L1041">
        <v>1428.5729347733466</v>
      </c>
      <c r="M1041">
        <v>161.34899457903842</v>
      </c>
      <c r="N1041">
        <v>134.86777403324345</v>
      </c>
      <c r="O1041">
        <v>1724.7897033856284</v>
      </c>
    </row>
    <row r="1042" spans="1:20" x14ac:dyDescent="0.2">
      <c r="A1042" s="25">
        <f t="shared" si="67"/>
        <v>1062</v>
      </c>
      <c r="B1042" s="19">
        <v>41971</v>
      </c>
      <c r="C1042" s="2">
        <v>23.11131652670068</v>
      </c>
      <c r="D1042" s="5">
        <f t="shared" si="70"/>
        <v>87591.88963619557</v>
      </c>
      <c r="E1042" s="21">
        <v>21.932099999999998</v>
      </c>
      <c r="F1042" s="5">
        <f t="shared" si="68"/>
        <v>83122.659</v>
      </c>
      <c r="G1042" s="4">
        <f t="shared" si="69"/>
        <v>4469.2306361955707</v>
      </c>
      <c r="K1042">
        <v>0</v>
      </c>
      <c r="L1042">
        <v>1451.7368370674315</v>
      </c>
      <c r="M1042">
        <v>159.85194052247496</v>
      </c>
      <c r="N1042">
        <v>146.25616699781719</v>
      </c>
      <c r="O1042">
        <v>1757.8449445877236</v>
      </c>
    </row>
    <row r="1043" spans="1:20" x14ac:dyDescent="0.2">
      <c r="A1043" s="25">
        <f t="shared" si="67"/>
        <v>1063</v>
      </c>
      <c r="B1043" s="19">
        <v>41972</v>
      </c>
      <c r="C1043" s="2">
        <v>24.184645926734234</v>
      </c>
      <c r="D1043" s="5">
        <f t="shared" si="70"/>
        <v>91659.808062322743</v>
      </c>
      <c r="E1043" s="21">
        <v>20.8581</v>
      </c>
      <c r="F1043" s="5">
        <f t="shared" si="68"/>
        <v>79052.198999999993</v>
      </c>
      <c r="G1043" s="4">
        <f t="shared" si="69"/>
        <v>12607.60906232275</v>
      </c>
      <c r="K1043">
        <v>0</v>
      </c>
      <c r="L1043">
        <v>1329.5197798170623</v>
      </c>
      <c r="M1043">
        <v>132.91290911378925</v>
      </c>
      <c r="N1043">
        <v>130.01395143158706</v>
      </c>
      <c r="O1043">
        <v>1592.4466403624385</v>
      </c>
    </row>
    <row r="1044" spans="1:20" x14ac:dyDescent="0.2">
      <c r="A1044" s="25">
        <f t="shared" si="67"/>
        <v>1064</v>
      </c>
      <c r="B1044" s="19">
        <v>41973</v>
      </c>
      <c r="C1044" s="2">
        <v>25.768982453156031</v>
      </c>
      <c r="D1044" s="5">
        <f t="shared" si="70"/>
        <v>97664.443497461354</v>
      </c>
      <c r="E1044" s="21">
        <v>22.080500000000001</v>
      </c>
      <c r="F1044" s="5">
        <f t="shared" si="68"/>
        <v>83685.095000000001</v>
      </c>
      <c r="G1044" s="4">
        <f t="shared" si="69"/>
        <v>13979.348497461353</v>
      </c>
      <c r="H1044" s="4">
        <f>SUM(G1015:G1044)</f>
        <v>45704.142561031942</v>
      </c>
      <c r="K1044">
        <v>0</v>
      </c>
      <c r="L1044">
        <v>1314.6685440174926</v>
      </c>
      <c r="M1044">
        <v>126.57986105435126</v>
      </c>
      <c r="N1044">
        <v>134.381060446204</v>
      </c>
      <c r="O1044">
        <v>1575.6294655180479</v>
      </c>
      <c r="P1044">
        <f>SUM(K1015:K1044)</f>
        <v>0</v>
      </c>
      <c r="Q1044">
        <f>SUM(L1015:L1044)</f>
        <v>53998.522321261633</v>
      </c>
      <c r="R1044">
        <f>SUM(M1015:M1044)</f>
        <v>6055.0934628436307</v>
      </c>
      <c r="S1044">
        <f>SUM(N1015:N1044)</f>
        <v>3383.9259910638061</v>
      </c>
      <c r="T1044">
        <f>SUM(O1015:O1044)</f>
        <v>63437.541775169091</v>
      </c>
    </row>
    <row r="1045" spans="1:20" x14ac:dyDescent="0.2">
      <c r="A1045" s="25">
        <f t="shared" si="67"/>
        <v>1065</v>
      </c>
      <c r="B1045" s="19">
        <v>41974</v>
      </c>
      <c r="C1045" s="2">
        <v>24.550658341529392</v>
      </c>
      <c r="D1045" s="5">
        <f t="shared" si="70"/>
        <v>93046.995114396399</v>
      </c>
      <c r="E1045" s="21">
        <v>23.9299</v>
      </c>
      <c r="F1045" s="5">
        <f t="shared" si="68"/>
        <v>90694.320999999996</v>
      </c>
      <c r="G1045" s="4">
        <f t="shared" si="69"/>
        <v>2352.6741143964027</v>
      </c>
      <c r="K1045">
        <v>0</v>
      </c>
      <c r="L1045">
        <v>1241.8242232950433</v>
      </c>
      <c r="M1045">
        <v>104.34085168002734</v>
      </c>
      <c r="N1045">
        <v>127.02869957299249</v>
      </c>
      <c r="O1045">
        <v>1473.1937745480632</v>
      </c>
    </row>
    <row r="1046" spans="1:20" x14ac:dyDescent="0.2">
      <c r="A1046" s="25">
        <f t="shared" si="67"/>
        <v>1066</v>
      </c>
      <c r="B1046" s="19">
        <v>41975</v>
      </c>
      <c r="C1046" s="2">
        <v>25.084849246392029</v>
      </c>
      <c r="D1046" s="5">
        <f t="shared" si="70"/>
        <v>95071.578643825793</v>
      </c>
      <c r="E1046" s="21">
        <v>22.077300000000001</v>
      </c>
      <c r="F1046" s="5">
        <f t="shared" si="68"/>
        <v>83672.967000000004</v>
      </c>
      <c r="G1046" s="4">
        <f t="shared" si="69"/>
        <v>11398.611643825789</v>
      </c>
      <c r="K1046">
        <v>0</v>
      </c>
      <c r="L1046">
        <v>1155.9169658150633</v>
      </c>
      <c r="M1046">
        <v>73.449279627629849</v>
      </c>
      <c r="N1046">
        <v>116.85199228952739</v>
      </c>
      <c r="O1046">
        <v>1346.2182377322206</v>
      </c>
    </row>
    <row r="1047" spans="1:20" x14ac:dyDescent="0.2">
      <c r="A1047" s="25">
        <f t="shared" si="67"/>
        <v>1067</v>
      </c>
      <c r="B1047" s="19">
        <v>41976</v>
      </c>
      <c r="C1047" s="2">
        <v>24.522187328841262</v>
      </c>
      <c r="D1047" s="5">
        <f t="shared" si="70"/>
        <v>92939.089976308387</v>
      </c>
      <c r="E1047" s="21">
        <v>22.202000000000002</v>
      </c>
      <c r="F1047" s="5">
        <f t="shared" si="68"/>
        <v>84145.58</v>
      </c>
      <c r="G1047" s="4">
        <f t="shared" si="69"/>
        <v>8793.5099763083854</v>
      </c>
      <c r="K1047">
        <v>0</v>
      </c>
      <c r="L1047">
        <v>1301.7878517567253</v>
      </c>
      <c r="M1047">
        <v>130.25293790198813</v>
      </c>
      <c r="N1047">
        <v>156.10592678120881</v>
      </c>
      <c r="O1047">
        <v>1588.1467164399223</v>
      </c>
    </row>
    <row r="1048" spans="1:20" x14ac:dyDescent="0.2">
      <c r="A1048" s="25">
        <f t="shared" si="67"/>
        <v>1068</v>
      </c>
      <c r="B1048" s="19">
        <v>41977</v>
      </c>
      <c r="C1048" s="2">
        <v>27.010556571842184</v>
      </c>
      <c r="D1048" s="5">
        <f t="shared" si="70"/>
        <v>102370.00940728188</v>
      </c>
      <c r="E1048" s="21">
        <v>24.075700000000001</v>
      </c>
      <c r="F1048" s="5">
        <f t="shared" si="68"/>
        <v>91246.903000000006</v>
      </c>
      <c r="G1048" s="4">
        <f t="shared" si="69"/>
        <v>11123.10640728187</v>
      </c>
      <c r="K1048">
        <v>0</v>
      </c>
      <c r="L1048">
        <v>1203.2077614482453</v>
      </c>
      <c r="M1048">
        <v>100.62482241657051</v>
      </c>
      <c r="N1048">
        <v>142.00590879114236</v>
      </c>
      <c r="O1048">
        <v>1445.8384926559579</v>
      </c>
    </row>
    <row r="1049" spans="1:20" x14ac:dyDescent="0.2">
      <c r="A1049" s="25">
        <f t="shared" si="67"/>
        <v>1069</v>
      </c>
      <c r="B1049" s="19">
        <v>41978</v>
      </c>
      <c r="C1049" s="2">
        <v>23.796159397279141</v>
      </c>
      <c r="D1049" s="5">
        <f t="shared" si="70"/>
        <v>90187.444115687933</v>
      </c>
      <c r="E1049" s="21">
        <v>21.278199999999998</v>
      </c>
      <c r="F1049" s="5">
        <f t="shared" si="68"/>
        <v>80644.377999999997</v>
      </c>
      <c r="G1049" s="4">
        <f t="shared" si="69"/>
        <v>9543.066115687936</v>
      </c>
      <c r="K1049">
        <v>0</v>
      </c>
      <c r="L1049">
        <v>1216.9910098372427</v>
      </c>
      <c r="M1049">
        <v>113.760173107724</v>
      </c>
      <c r="N1049">
        <v>152.72831072610947</v>
      </c>
      <c r="O1049">
        <v>1483.4794936710762</v>
      </c>
    </row>
    <row r="1050" spans="1:20" x14ac:dyDescent="0.2">
      <c r="A1050" s="25">
        <f t="shared" si="67"/>
        <v>1070</v>
      </c>
      <c r="B1050" s="19">
        <v>41979</v>
      </c>
      <c r="C1050" s="2">
        <v>21.99904861218327</v>
      </c>
      <c r="D1050" s="5">
        <f t="shared" si="70"/>
        <v>83376.394240174588</v>
      </c>
      <c r="E1050" s="21">
        <v>17.712399999999999</v>
      </c>
      <c r="F1050" s="5">
        <f t="shared" si="68"/>
        <v>67129.995999999999</v>
      </c>
      <c r="G1050" s="4">
        <f t="shared" si="69"/>
        <v>16246.398240174589</v>
      </c>
      <c r="K1050">
        <v>0</v>
      </c>
      <c r="L1050">
        <v>1147.0066442896191</v>
      </c>
      <c r="M1050">
        <v>94.599729362956111</v>
      </c>
      <c r="N1050">
        <v>144.64533827141545</v>
      </c>
      <c r="O1050">
        <v>1386.2517119239908</v>
      </c>
    </row>
    <row r="1051" spans="1:20" x14ac:dyDescent="0.2">
      <c r="A1051" s="25">
        <f t="shared" si="67"/>
        <v>1071</v>
      </c>
      <c r="B1051" s="19">
        <v>41980</v>
      </c>
      <c r="C1051" s="2">
        <v>22.765243140243903</v>
      </c>
      <c r="D1051" s="5">
        <f t="shared" si="70"/>
        <v>86280.271501524388</v>
      </c>
      <c r="E1051" s="21">
        <v>19.1632</v>
      </c>
      <c r="F1051" s="5">
        <f t="shared" si="68"/>
        <v>72628.528000000006</v>
      </c>
      <c r="G1051" s="4">
        <f t="shared" si="69"/>
        <v>13651.743501524383</v>
      </c>
      <c r="K1051">
        <v>0</v>
      </c>
      <c r="L1051">
        <v>1153.8158805259211</v>
      </c>
      <c r="M1051">
        <v>108.23535939851105</v>
      </c>
      <c r="N1051">
        <v>154.24917837299634</v>
      </c>
      <c r="O1051">
        <v>1416.3004182974285</v>
      </c>
    </row>
    <row r="1052" spans="1:20" x14ac:dyDescent="0.2">
      <c r="A1052" s="25">
        <f t="shared" si="67"/>
        <v>1072</v>
      </c>
      <c r="B1052" s="19">
        <v>41981</v>
      </c>
      <c r="C1052" s="2">
        <v>23.50517315934826</v>
      </c>
      <c r="D1052" s="5">
        <f t="shared" si="70"/>
        <v>89084.606273929909</v>
      </c>
      <c r="E1052" s="21">
        <v>21.3004</v>
      </c>
      <c r="F1052" s="5">
        <f t="shared" si="68"/>
        <v>80728.516000000003</v>
      </c>
      <c r="G1052" s="4">
        <f t="shared" si="69"/>
        <v>8356.0902739299054</v>
      </c>
      <c r="K1052">
        <v>0</v>
      </c>
      <c r="L1052">
        <v>1110.9986977921922</v>
      </c>
      <c r="M1052">
        <v>96.094063037125366</v>
      </c>
      <c r="N1052">
        <v>152.75408505499934</v>
      </c>
      <c r="O1052">
        <v>1359.8468458843167</v>
      </c>
    </row>
    <row r="1053" spans="1:20" x14ac:dyDescent="0.2">
      <c r="A1053" s="25">
        <f t="shared" si="67"/>
        <v>1073</v>
      </c>
      <c r="B1053" s="19">
        <v>41982</v>
      </c>
      <c r="C1053" s="2">
        <v>24.819355314618662</v>
      </c>
      <c r="D1053" s="5">
        <f t="shared" si="70"/>
        <v>94065.356642404731</v>
      </c>
      <c r="E1053" s="21">
        <v>20.0505</v>
      </c>
      <c r="F1053" s="5">
        <f t="shared" si="68"/>
        <v>75991.395000000004</v>
      </c>
      <c r="G1053" s="4">
        <f t="shared" si="69"/>
        <v>18073.961642404727</v>
      </c>
      <c r="K1053">
        <v>0</v>
      </c>
      <c r="L1053">
        <v>1155.5011723958439</v>
      </c>
      <c r="M1053">
        <v>121.6471101423809</v>
      </c>
      <c r="N1053">
        <v>173.31364147401317</v>
      </c>
      <c r="O1053">
        <v>1450.4619240122379</v>
      </c>
    </row>
    <row r="1054" spans="1:20" x14ac:dyDescent="0.2">
      <c r="A1054" s="25">
        <f t="shared" ref="A1054:A1117" si="71">A1053+1</f>
        <v>1074</v>
      </c>
      <c r="B1054" s="19">
        <v>41983</v>
      </c>
      <c r="C1054" s="2">
        <v>24.60190479709939</v>
      </c>
      <c r="D1054" s="5">
        <f t="shared" si="70"/>
        <v>93241.219181006687</v>
      </c>
      <c r="E1054" s="21">
        <v>22.4221</v>
      </c>
      <c r="F1054" s="5">
        <f t="shared" si="68"/>
        <v>84979.759000000005</v>
      </c>
      <c r="G1054" s="4">
        <f t="shared" si="69"/>
        <v>8261.4601810066815</v>
      </c>
      <c r="K1054">
        <v>0</v>
      </c>
      <c r="L1054">
        <v>1089.1948197398026</v>
      </c>
      <c r="M1054">
        <v>107.04978192805706</v>
      </c>
      <c r="N1054">
        <v>164.57030279352242</v>
      </c>
      <c r="O1054">
        <v>1360.814904461382</v>
      </c>
    </row>
    <row r="1055" spans="1:20" x14ac:dyDescent="0.2">
      <c r="A1055" s="25">
        <f t="shared" si="71"/>
        <v>1075</v>
      </c>
      <c r="B1055" s="19">
        <v>41984</v>
      </c>
      <c r="C1055" s="2">
        <v>21.452494153581583</v>
      </c>
      <c r="D1055" s="5">
        <f t="shared" si="70"/>
        <v>81304.952842074199</v>
      </c>
      <c r="E1055" s="21">
        <v>18.838699999999999</v>
      </c>
      <c r="F1055" s="5">
        <f t="shared" si="68"/>
        <v>71398.672999999995</v>
      </c>
      <c r="G1055" s="4">
        <f t="shared" si="69"/>
        <v>9906.2798420742038</v>
      </c>
      <c r="K1055">
        <v>0</v>
      </c>
      <c r="L1055">
        <v>1057.8271113617825</v>
      </c>
      <c r="M1055">
        <v>100.11981473069284</v>
      </c>
      <c r="N1055">
        <v>165.30419671727282</v>
      </c>
      <c r="O1055">
        <v>1323.251122809748</v>
      </c>
    </row>
    <row r="1056" spans="1:20" x14ac:dyDescent="0.2">
      <c r="A1056" s="25">
        <f t="shared" si="71"/>
        <v>1076</v>
      </c>
      <c r="B1056" s="19">
        <v>41985</v>
      </c>
      <c r="C1056" s="2">
        <v>22.234730358027406</v>
      </c>
      <c r="D1056" s="5">
        <f t="shared" si="70"/>
        <v>84269.628056923873</v>
      </c>
      <c r="E1056" s="21">
        <v>19.3506</v>
      </c>
      <c r="F1056" s="5">
        <f t="shared" si="68"/>
        <v>73338.774000000005</v>
      </c>
      <c r="G1056" s="4">
        <f t="shared" si="69"/>
        <v>10930.854056923868</v>
      </c>
      <c r="K1056">
        <v>0</v>
      </c>
      <c r="L1056">
        <v>1043.8315234131051</v>
      </c>
      <c r="M1056">
        <v>100.55341651259639</v>
      </c>
      <c r="N1056">
        <v>172.16106806650083</v>
      </c>
      <c r="O1056">
        <v>1316.5460079922022</v>
      </c>
    </row>
    <row r="1057" spans="1:15" x14ac:dyDescent="0.2">
      <c r="A1057" s="25">
        <f t="shared" si="71"/>
        <v>1077</v>
      </c>
      <c r="B1057" s="19">
        <v>41986</v>
      </c>
      <c r="C1057" s="2">
        <v>21.477060112090932</v>
      </c>
      <c r="D1057" s="5">
        <f t="shared" si="70"/>
        <v>81398.057824824631</v>
      </c>
      <c r="E1057" s="21">
        <v>18.860600000000002</v>
      </c>
      <c r="F1057" s="5">
        <f t="shared" si="68"/>
        <v>71481.673999999999</v>
      </c>
      <c r="G1057" s="4">
        <f t="shared" si="69"/>
        <v>9916.383824824632</v>
      </c>
      <c r="K1057">
        <v>0</v>
      </c>
      <c r="L1057">
        <v>923.57977921258328</v>
      </c>
      <c r="M1057">
        <v>66.099419574106278</v>
      </c>
      <c r="N1057">
        <v>142.38422894795136</v>
      </c>
      <c r="O1057">
        <v>1132.063427734641</v>
      </c>
    </row>
    <row r="1058" spans="1:15" x14ac:dyDescent="0.2">
      <c r="A1058" s="25">
        <f t="shared" si="71"/>
        <v>1078</v>
      </c>
      <c r="B1058" s="19">
        <v>41987</v>
      </c>
      <c r="C1058" s="2">
        <v>20.615367742514337</v>
      </c>
      <c r="D1058" s="5">
        <f t="shared" si="70"/>
        <v>78132.243744129344</v>
      </c>
      <c r="E1058" s="21">
        <v>18.9831</v>
      </c>
      <c r="F1058" s="5">
        <f t="shared" si="68"/>
        <v>71945.948999999993</v>
      </c>
      <c r="G1058" s="4">
        <f t="shared" si="69"/>
        <v>6186.2947441293509</v>
      </c>
      <c r="K1058">
        <v>0</v>
      </c>
      <c r="L1058">
        <v>815.68602063470144</v>
      </c>
      <c r="M1058">
        <v>52.164869275084762</v>
      </c>
      <c r="N1058">
        <v>115.87287210830755</v>
      </c>
      <c r="O1058">
        <v>983.72376201809379</v>
      </c>
    </row>
    <row r="1059" spans="1:15" x14ac:dyDescent="0.2">
      <c r="A1059" s="25">
        <f t="shared" si="71"/>
        <v>1079</v>
      </c>
      <c r="B1059" s="19">
        <v>41988</v>
      </c>
      <c r="C1059" s="2">
        <v>21.542708977226315</v>
      </c>
      <c r="D1059" s="5">
        <f t="shared" si="70"/>
        <v>81646.867023687737</v>
      </c>
      <c r="E1059" s="21">
        <v>20.050899999999999</v>
      </c>
      <c r="F1059" s="5">
        <f t="shared" si="68"/>
        <v>75992.910999999993</v>
      </c>
      <c r="G1059" s="4">
        <f t="shared" si="69"/>
        <v>5653.9560236877442</v>
      </c>
      <c r="K1059">
        <v>0</v>
      </c>
      <c r="L1059">
        <v>768.97574195303548</v>
      </c>
      <c r="M1059">
        <v>40.364171580884147</v>
      </c>
      <c r="N1059">
        <v>109.81224869821288</v>
      </c>
      <c r="O1059">
        <v>919.15216223213247</v>
      </c>
    </row>
    <row r="1060" spans="1:15" x14ac:dyDescent="0.2">
      <c r="A1060" s="25">
        <f t="shared" si="71"/>
        <v>1080</v>
      </c>
      <c r="B1060" s="19">
        <v>41989</v>
      </c>
      <c r="C1060" s="2">
        <v>20.63812771983099</v>
      </c>
      <c r="D1060" s="5">
        <f t="shared" si="70"/>
        <v>78218.504058159451</v>
      </c>
      <c r="E1060" s="21">
        <v>18.776399999999999</v>
      </c>
      <c r="F1060" s="5">
        <f t="shared" si="68"/>
        <v>71162.555999999997</v>
      </c>
      <c r="G1060" s="4">
        <f t="shared" si="69"/>
        <v>7055.9480581594544</v>
      </c>
      <c r="K1060">
        <v>0</v>
      </c>
      <c r="L1060">
        <v>789.59957967507023</v>
      </c>
      <c r="M1060">
        <v>50.226315008977856</v>
      </c>
      <c r="N1060">
        <v>126.49730715985542</v>
      </c>
      <c r="O1060">
        <v>966.32320184390346</v>
      </c>
    </row>
    <row r="1061" spans="1:15" x14ac:dyDescent="0.2">
      <c r="A1061" s="25">
        <f t="shared" si="71"/>
        <v>1081</v>
      </c>
      <c r="B1061" s="19">
        <v>41990</v>
      </c>
      <c r="C1061" s="2">
        <v>21.828791674578479</v>
      </c>
      <c r="D1061" s="5">
        <f t="shared" si="70"/>
        <v>82731.120446652436</v>
      </c>
      <c r="E1061" s="21">
        <v>18.593599999999999</v>
      </c>
      <c r="F1061" s="5">
        <f t="shared" si="68"/>
        <v>70469.744000000006</v>
      </c>
      <c r="G1061" s="4">
        <f t="shared" si="69"/>
        <v>12261.37644665243</v>
      </c>
      <c r="K1061">
        <v>0</v>
      </c>
      <c r="L1061">
        <v>758.26492241986625</v>
      </c>
      <c r="M1061">
        <v>35.377115571043433</v>
      </c>
      <c r="N1061">
        <v>124.84172468653698</v>
      </c>
      <c r="O1061">
        <v>918.48376267744663</v>
      </c>
    </row>
    <row r="1062" spans="1:15" x14ac:dyDescent="0.2">
      <c r="A1062" s="25">
        <f t="shared" si="71"/>
        <v>1082</v>
      </c>
      <c r="B1062" s="19">
        <v>41991</v>
      </c>
      <c r="C1062" s="2">
        <v>21.795054426248708</v>
      </c>
      <c r="D1062" s="5">
        <f t="shared" si="70"/>
        <v>82603.256275482592</v>
      </c>
      <c r="E1062" s="21">
        <v>19.371099999999998</v>
      </c>
      <c r="F1062" s="5">
        <f t="shared" si="68"/>
        <v>73416.468999999997</v>
      </c>
      <c r="G1062" s="4">
        <f t="shared" si="69"/>
        <v>9186.7872754825949</v>
      </c>
      <c r="K1062">
        <v>0</v>
      </c>
      <c r="L1062">
        <v>721.47174401598579</v>
      </c>
      <c r="M1062">
        <v>36.721495234355345</v>
      </c>
      <c r="N1062">
        <v>120.11574013614262</v>
      </c>
      <c r="O1062">
        <v>878.30897938648377</v>
      </c>
    </row>
    <row r="1063" spans="1:15" x14ac:dyDescent="0.2">
      <c r="A1063" s="25">
        <f t="shared" si="71"/>
        <v>1083</v>
      </c>
      <c r="B1063" s="19">
        <v>41992</v>
      </c>
      <c r="C1063" s="2">
        <v>20.432080254758933</v>
      </c>
      <c r="D1063" s="5">
        <f t="shared" si="70"/>
        <v>77437.584165536347</v>
      </c>
      <c r="E1063" s="21">
        <v>17.992100000000001</v>
      </c>
      <c r="F1063" s="5">
        <f t="shared" si="68"/>
        <v>68190.058999999994</v>
      </c>
      <c r="G1063" s="4">
        <f t="shared" si="69"/>
        <v>9247.5251655363536</v>
      </c>
      <c r="K1063">
        <v>0</v>
      </c>
      <c r="L1063">
        <v>699.18086668228341</v>
      </c>
      <c r="M1063">
        <v>45.841445750958464</v>
      </c>
      <c r="N1063">
        <v>120.82145556663114</v>
      </c>
      <c r="O1063">
        <v>865.84376799987297</v>
      </c>
    </row>
    <row r="1064" spans="1:15" x14ac:dyDescent="0.2">
      <c r="A1064" s="25">
        <f t="shared" si="71"/>
        <v>1084</v>
      </c>
      <c r="B1064" s="19">
        <v>41993</v>
      </c>
      <c r="C1064" s="2">
        <v>21.134923549578239</v>
      </c>
      <c r="D1064" s="5">
        <f t="shared" si="70"/>
        <v>80101.360252901519</v>
      </c>
      <c r="E1064" s="21">
        <v>17.3142</v>
      </c>
      <c r="F1064" s="5">
        <f t="shared" si="68"/>
        <v>65620.817999999999</v>
      </c>
      <c r="G1064" s="4">
        <f t="shared" si="69"/>
        <v>14480.54225290152</v>
      </c>
      <c r="K1064">
        <v>0</v>
      </c>
      <c r="L1064">
        <v>688.1417565373896</v>
      </c>
      <c r="M1064">
        <v>45.256072916985453</v>
      </c>
      <c r="N1064">
        <v>127.12120703356304</v>
      </c>
      <c r="O1064">
        <v>860.51903648793802</v>
      </c>
    </row>
    <row r="1065" spans="1:15" x14ac:dyDescent="0.2">
      <c r="A1065" s="25">
        <f t="shared" si="71"/>
        <v>1085</v>
      </c>
      <c r="B1065" s="19">
        <v>41994</v>
      </c>
      <c r="C1065" s="2">
        <v>21.107106980768016</v>
      </c>
      <c r="D1065" s="5">
        <f t="shared" si="70"/>
        <v>79995.935457110783</v>
      </c>
      <c r="E1065" s="21">
        <v>18.657399999999999</v>
      </c>
      <c r="F1065" s="5">
        <f t="shared" ref="F1065:F1128" si="72">(E1065*1000000)*0.00379</f>
        <v>70711.546000000002</v>
      </c>
      <c r="G1065" s="4">
        <f t="shared" ref="G1065:G1128" si="73">D1065-F1065</f>
        <v>9284.3894571107812</v>
      </c>
      <c r="K1065">
        <v>0</v>
      </c>
      <c r="L1065">
        <v>660.61970659995711</v>
      </c>
      <c r="M1065">
        <v>42.443875100181742</v>
      </c>
      <c r="N1065">
        <v>126.12463719428374</v>
      </c>
      <c r="O1065">
        <v>829.18821889442268</v>
      </c>
    </row>
    <row r="1066" spans="1:15" x14ac:dyDescent="0.2">
      <c r="A1066" s="25">
        <f t="shared" si="71"/>
        <v>1086</v>
      </c>
      <c r="B1066" s="19">
        <v>41995</v>
      </c>
      <c r="C1066" s="2">
        <v>21.807971044698093</v>
      </c>
      <c r="D1066" s="5">
        <f t="shared" si="70"/>
        <v>82652.210259405765</v>
      </c>
      <c r="E1066" s="21">
        <v>19.2165</v>
      </c>
      <c r="F1066" s="5">
        <f t="shared" si="72"/>
        <v>72830.535000000003</v>
      </c>
      <c r="G1066" s="4">
        <f t="shared" si="73"/>
        <v>9821.6752594057616</v>
      </c>
      <c r="K1066">
        <v>0</v>
      </c>
      <c r="L1066">
        <v>664.44282527634039</v>
      </c>
      <c r="M1066">
        <v>48.479589691537548</v>
      </c>
      <c r="N1066">
        <v>139.66914369539231</v>
      </c>
      <c r="O1066">
        <v>852.59155866327023</v>
      </c>
    </row>
    <row r="1067" spans="1:15" x14ac:dyDescent="0.2">
      <c r="A1067" s="25">
        <f t="shared" si="71"/>
        <v>1087</v>
      </c>
      <c r="B1067" s="19">
        <v>41996</v>
      </c>
      <c r="C1067" s="2">
        <v>22.056902214082086</v>
      </c>
      <c r="D1067" s="5">
        <f t="shared" si="70"/>
        <v>83595.659391371097</v>
      </c>
      <c r="E1067" s="21">
        <v>18.970199999999998</v>
      </c>
      <c r="F1067" s="5">
        <f t="shared" si="72"/>
        <v>71897.058000000005</v>
      </c>
      <c r="G1067" s="4">
        <f t="shared" si="73"/>
        <v>11698.601391371092</v>
      </c>
      <c r="K1067">
        <v>0</v>
      </c>
      <c r="L1067">
        <v>665.21661851689862</v>
      </c>
      <c r="M1067">
        <v>53.954637369676796</v>
      </c>
      <c r="N1067">
        <v>153.04256351091897</v>
      </c>
      <c r="O1067">
        <v>872.21381939749438</v>
      </c>
    </row>
    <row r="1068" spans="1:15" x14ac:dyDescent="0.2">
      <c r="A1068" s="25">
        <f t="shared" si="71"/>
        <v>1088</v>
      </c>
      <c r="B1068" s="19">
        <v>41997</v>
      </c>
      <c r="C1068" s="2">
        <v>22.42528379506081</v>
      </c>
      <c r="D1068" s="5">
        <f t="shared" si="70"/>
        <v>84991.825583280472</v>
      </c>
      <c r="E1068" s="21">
        <v>19.127099999999999</v>
      </c>
      <c r="F1068" s="5">
        <f t="shared" si="72"/>
        <v>72491.709000000003</v>
      </c>
      <c r="G1068" s="4">
        <f t="shared" si="73"/>
        <v>12500.116583280469</v>
      </c>
      <c r="K1068">
        <v>0</v>
      </c>
      <c r="L1068">
        <v>601.73172070678822</v>
      </c>
      <c r="M1068">
        <v>41.149712413339557</v>
      </c>
      <c r="N1068">
        <v>133.95682097246674</v>
      </c>
      <c r="O1068">
        <v>776.83825409259452</v>
      </c>
    </row>
    <row r="1069" spans="1:15" x14ac:dyDescent="0.2">
      <c r="A1069" s="25">
        <f t="shared" si="71"/>
        <v>1089</v>
      </c>
      <c r="B1069" s="19">
        <v>41998</v>
      </c>
      <c r="C1069" s="2">
        <v>16.308298601702472</v>
      </c>
      <c r="D1069" s="5">
        <f t="shared" si="70"/>
        <v>61808.451700452366</v>
      </c>
      <c r="E1069" s="21">
        <v>17.956399999999999</v>
      </c>
      <c r="F1069" s="5">
        <f t="shared" si="72"/>
        <v>68054.755999999994</v>
      </c>
      <c r="G1069" s="4">
        <f t="shared" si="73"/>
        <v>-6246.304299547628</v>
      </c>
      <c r="K1069">
        <v>0</v>
      </c>
      <c r="L1069">
        <v>546.08664002995579</v>
      </c>
      <c r="M1069">
        <v>31.084015635189765</v>
      </c>
      <c r="N1069">
        <v>117.17222474605346</v>
      </c>
      <c r="O1069">
        <v>694.34288041119896</v>
      </c>
    </row>
    <row r="1070" spans="1:15" x14ac:dyDescent="0.2">
      <c r="A1070" s="25">
        <f t="shared" si="71"/>
        <v>1090</v>
      </c>
      <c r="B1070" s="19">
        <v>41999</v>
      </c>
      <c r="C1070" s="2">
        <v>18.456822000637036</v>
      </c>
      <c r="D1070" s="5">
        <f t="shared" si="70"/>
        <v>69951.35538241436</v>
      </c>
      <c r="E1070" s="21">
        <v>13.557600000000001</v>
      </c>
      <c r="F1070" s="5">
        <f t="shared" si="72"/>
        <v>51383.303999999996</v>
      </c>
      <c r="G1070" s="4">
        <f t="shared" si="73"/>
        <v>18568.051382414364</v>
      </c>
      <c r="K1070">
        <v>0</v>
      </c>
      <c r="L1070">
        <v>473.46613949083007</v>
      </c>
      <c r="M1070">
        <v>25.359573610776657</v>
      </c>
      <c r="N1070">
        <v>87.670691360337997</v>
      </c>
      <c r="O1070">
        <v>586.49640446194473</v>
      </c>
    </row>
    <row r="1071" spans="1:15" x14ac:dyDescent="0.2">
      <c r="A1071" s="25">
        <f t="shared" si="71"/>
        <v>1091</v>
      </c>
      <c r="B1071" s="19">
        <v>42000</v>
      </c>
      <c r="C1071" s="2">
        <v>21.575271423181846</v>
      </c>
      <c r="D1071" s="5">
        <f t="shared" si="70"/>
        <v>81770.278693859203</v>
      </c>
      <c r="E1071" s="21">
        <v>17.9922</v>
      </c>
      <c r="F1071" s="5">
        <f t="shared" si="72"/>
        <v>68190.437999999995</v>
      </c>
      <c r="G1071" s="4">
        <f t="shared" si="73"/>
        <v>13579.840693859209</v>
      </c>
      <c r="O1071"/>
    </row>
    <row r="1072" spans="1:15" x14ac:dyDescent="0.2">
      <c r="A1072" s="25">
        <f t="shared" si="71"/>
        <v>1092</v>
      </c>
      <c r="B1072" s="19">
        <v>42001</v>
      </c>
      <c r="C1072" s="2">
        <v>22.967811143572806</v>
      </c>
      <c r="D1072" s="5">
        <f t="shared" si="70"/>
        <v>87048.004234140943</v>
      </c>
      <c r="E1072" s="21">
        <v>20.0611</v>
      </c>
      <c r="F1072" s="5">
        <f t="shared" si="72"/>
        <v>76031.569000000003</v>
      </c>
      <c r="G1072" s="4">
        <f t="shared" si="73"/>
        <v>11016.435234140939</v>
      </c>
      <c r="O1072"/>
    </row>
    <row r="1073" spans="1:20" x14ac:dyDescent="0.2">
      <c r="A1073" s="25">
        <f t="shared" si="71"/>
        <v>1093</v>
      </c>
      <c r="B1073" s="19">
        <v>42002</v>
      </c>
      <c r="C1073" s="2">
        <v>24.348693976647557</v>
      </c>
      <c r="D1073" s="5">
        <f t="shared" si="70"/>
        <v>92281.550171494237</v>
      </c>
      <c r="E1073" s="21">
        <v>21.1752</v>
      </c>
      <c r="F1073" s="5">
        <f t="shared" si="72"/>
        <v>80254.008000000002</v>
      </c>
      <c r="G1073" s="4">
        <f t="shared" si="73"/>
        <v>12027.542171494235</v>
      </c>
      <c r="O1073"/>
    </row>
    <row r="1074" spans="1:20" x14ac:dyDescent="0.2">
      <c r="A1074" s="25">
        <f t="shared" si="71"/>
        <v>1094</v>
      </c>
      <c r="B1074" s="19">
        <v>42003</v>
      </c>
      <c r="C1074" s="2">
        <v>23.506222988068782</v>
      </c>
      <c r="D1074" s="5">
        <f t="shared" si="70"/>
        <v>89088.585124780686</v>
      </c>
      <c r="E1074" s="21">
        <v>20.713699999999999</v>
      </c>
      <c r="F1074" s="5">
        <f t="shared" si="72"/>
        <v>78504.922999999995</v>
      </c>
      <c r="G1074" s="4">
        <f t="shared" si="73"/>
        <v>10583.662124780691</v>
      </c>
      <c r="O1074"/>
    </row>
    <row r="1075" spans="1:20" x14ac:dyDescent="0.2">
      <c r="A1075" s="25">
        <f t="shared" si="71"/>
        <v>1095</v>
      </c>
      <c r="B1075" s="19">
        <v>42004</v>
      </c>
      <c r="C1075" s="2">
        <v>24.085795857844868</v>
      </c>
      <c r="D1075" s="5">
        <f t="shared" si="70"/>
        <v>91285.16630123205</v>
      </c>
      <c r="E1075" s="21">
        <v>19.726900000000001</v>
      </c>
      <c r="F1075" s="5">
        <f t="shared" si="72"/>
        <v>74764.951000000001</v>
      </c>
      <c r="G1075" s="4">
        <f t="shared" si="73"/>
        <v>16520.215301232049</v>
      </c>
      <c r="H1075" s="4">
        <f>SUM(G1045:G1075)</f>
        <v>321980.79508645472</v>
      </c>
      <c r="K1075">
        <v>0</v>
      </c>
      <c r="L1075">
        <v>319.49075079680745</v>
      </c>
      <c r="M1075">
        <v>0</v>
      </c>
      <c r="N1075">
        <v>50.880445580679037</v>
      </c>
      <c r="O1075">
        <v>370.37119637748651</v>
      </c>
      <c r="P1075">
        <f>SUM(K1045:K1075)</f>
        <v>0</v>
      </c>
      <c r="Q1075">
        <f>SUM(L1045:L1075)</f>
        <v>23973.858474219076</v>
      </c>
      <c r="R1075">
        <f>SUM(M1045:M1075)</f>
        <v>1865.2496485793577</v>
      </c>
      <c r="S1075">
        <f>SUM(N1045:N1075)</f>
        <v>3617.7019603090348</v>
      </c>
      <c r="T1075">
        <f>SUM(O1045:O1075)</f>
        <v>29456.810083107463</v>
      </c>
    </row>
    <row r="1076" spans="1:20" x14ac:dyDescent="0.2">
      <c r="A1076" s="25">
        <f t="shared" si="71"/>
        <v>1096</v>
      </c>
      <c r="B1076" s="19">
        <v>42005</v>
      </c>
      <c r="C1076" s="2">
        <v>20.402975511580159</v>
      </c>
      <c r="D1076" s="5">
        <f t="shared" si="70"/>
        <v>77327.277188888795</v>
      </c>
      <c r="E1076" s="21">
        <v>20.181899999999999</v>
      </c>
      <c r="F1076" s="5">
        <f t="shared" si="72"/>
        <v>76489.400999999998</v>
      </c>
      <c r="G1076" s="4">
        <f t="shared" si="73"/>
        <v>837.87618888879661</v>
      </c>
      <c r="K1076">
        <v>0</v>
      </c>
      <c r="L1076">
        <v>292.26236617614705</v>
      </c>
      <c r="M1076">
        <v>4.0523635924563814</v>
      </c>
      <c r="N1076">
        <v>44.19755752392593</v>
      </c>
      <c r="O1076">
        <v>340.51228729252938</v>
      </c>
    </row>
    <row r="1077" spans="1:20" x14ac:dyDescent="0.2">
      <c r="A1077" s="25">
        <f t="shared" si="71"/>
        <v>1097</v>
      </c>
      <c r="B1077" s="19">
        <v>42006</v>
      </c>
      <c r="C1077" s="2">
        <v>23.467947230635854</v>
      </c>
      <c r="D1077" s="5">
        <f t="shared" si="70"/>
        <v>88943.520004109887</v>
      </c>
      <c r="E1077" s="21">
        <v>19.519100000000002</v>
      </c>
      <c r="F1077" s="5">
        <f t="shared" si="72"/>
        <v>73977.388999999996</v>
      </c>
      <c r="G1077" s="4">
        <f t="shared" si="73"/>
        <v>14966.131004109891</v>
      </c>
      <c r="O1077"/>
    </row>
    <row r="1078" spans="1:20" x14ac:dyDescent="0.2">
      <c r="A1078" s="25">
        <f t="shared" si="71"/>
        <v>1098</v>
      </c>
      <c r="B1078" s="19">
        <v>42007</v>
      </c>
      <c r="C1078" s="2">
        <v>24.097043587498572</v>
      </c>
      <c r="D1078" s="5">
        <f t="shared" si="70"/>
        <v>91327.795196619583</v>
      </c>
      <c r="E1078" s="21">
        <v>20.719799999999999</v>
      </c>
      <c r="F1078" s="5">
        <f t="shared" si="72"/>
        <v>78528.042000000001</v>
      </c>
      <c r="G1078" s="4">
        <f t="shared" si="73"/>
        <v>12799.753196619582</v>
      </c>
      <c r="O1078"/>
    </row>
    <row r="1079" spans="1:20" x14ac:dyDescent="0.2">
      <c r="A1079" s="25">
        <f t="shared" si="71"/>
        <v>1099</v>
      </c>
      <c r="B1079" s="19">
        <v>42008</v>
      </c>
      <c r="C1079" s="2">
        <v>24.724725407101566</v>
      </c>
      <c r="D1079" s="5">
        <f t="shared" si="70"/>
        <v>93706.709292914937</v>
      </c>
      <c r="E1079" s="21">
        <v>21.438800000000001</v>
      </c>
      <c r="F1079" s="5">
        <f t="shared" si="72"/>
        <v>81253.051999999996</v>
      </c>
      <c r="G1079" s="4">
        <f t="shared" si="73"/>
        <v>12453.657292914941</v>
      </c>
      <c r="K1079">
        <v>0</v>
      </c>
      <c r="L1079">
        <v>403.92693150724722</v>
      </c>
      <c r="M1079">
        <v>27.720838852015596</v>
      </c>
      <c r="N1079">
        <v>111.20594312369633</v>
      </c>
      <c r="O1079">
        <v>542.85371348295917</v>
      </c>
    </row>
    <row r="1080" spans="1:20" x14ac:dyDescent="0.2">
      <c r="A1080" s="25">
        <f t="shared" si="71"/>
        <v>1100</v>
      </c>
      <c r="B1080" s="19">
        <v>42009</v>
      </c>
      <c r="C1080" s="2">
        <v>26.618498284633962</v>
      </c>
      <c r="D1080" s="5">
        <f t="shared" si="70"/>
        <v>100884.10849876271</v>
      </c>
      <c r="E1080" s="21">
        <v>24.2636</v>
      </c>
      <c r="F1080" s="5">
        <f t="shared" si="72"/>
        <v>91959.043999999994</v>
      </c>
      <c r="G1080" s="4">
        <f t="shared" si="73"/>
        <v>8925.0644987627165</v>
      </c>
      <c r="K1080">
        <v>0</v>
      </c>
      <c r="L1080">
        <v>469.83263577543835</v>
      </c>
      <c r="M1080">
        <v>40.929023872250212</v>
      </c>
      <c r="N1080">
        <v>150.836241587237</v>
      </c>
      <c r="O1080">
        <v>661.59790123492553</v>
      </c>
    </row>
    <row r="1081" spans="1:20" x14ac:dyDescent="0.2">
      <c r="A1081" s="25">
        <f t="shared" si="71"/>
        <v>1101</v>
      </c>
      <c r="B1081" s="19">
        <v>42010</v>
      </c>
      <c r="C1081" s="2">
        <v>25.919919463691421</v>
      </c>
      <c r="D1081" s="5">
        <f t="shared" si="70"/>
        <v>98236.494767390483</v>
      </c>
      <c r="E1081" s="21">
        <v>22.714099999999998</v>
      </c>
      <c r="F1081" s="5">
        <f t="shared" si="72"/>
        <v>86086.438999999998</v>
      </c>
      <c r="G1081" s="4">
        <f t="shared" si="73"/>
        <v>12150.055767390484</v>
      </c>
      <c r="K1081">
        <v>0</v>
      </c>
      <c r="L1081">
        <v>511.32071450833774</v>
      </c>
      <c r="M1081">
        <v>49.842327520418927</v>
      </c>
      <c r="N1081">
        <v>174.2376158134569</v>
      </c>
      <c r="O1081">
        <v>735.4006578422136</v>
      </c>
    </row>
    <row r="1082" spans="1:20" x14ac:dyDescent="0.2">
      <c r="A1082" s="25">
        <f t="shared" si="71"/>
        <v>1102</v>
      </c>
      <c r="B1082" s="19">
        <v>42011</v>
      </c>
      <c r="C1082" s="2">
        <v>24.915825031424404</v>
      </c>
      <c r="D1082" s="5">
        <f t="shared" si="70"/>
        <v>94430.976869098493</v>
      </c>
      <c r="E1082" s="21">
        <v>22.348700000000001</v>
      </c>
      <c r="F1082" s="5">
        <f t="shared" si="72"/>
        <v>84701.573000000004</v>
      </c>
      <c r="G1082" s="4">
        <f t="shared" si="73"/>
        <v>9729.4038690984889</v>
      </c>
      <c r="K1082">
        <v>0</v>
      </c>
      <c r="L1082">
        <v>552.85242017126609</v>
      </c>
      <c r="M1082">
        <v>58.924369425424878</v>
      </c>
      <c r="N1082">
        <v>197.36292875978063</v>
      </c>
      <c r="O1082">
        <v>809.13971835647158</v>
      </c>
    </row>
    <row r="1083" spans="1:20" x14ac:dyDescent="0.2">
      <c r="A1083" s="25">
        <f t="shared" si="71"/>
        <v>1103</v>
      </c>
      <c r="B1083" s="19">
        <v>42012</v>
      </c>
      <c r="C1083" s="2">
        <v>25.126108804785815</v>
      </c>
      <c r="D1083" s="5">
        <f t="shared" si="70"/>
        <v>95227.952370138228</v>
      </c>
      <c r="E1083" s="21">
        <v>21.963899999999999</v>
      </c>
      <c r="F1083" s="5">
        <f t="shared" si="72"/>
        <v>83243.180999999997</v>
      </c>
      <c r="G1083" s="4">
        <f t="shared" si="73"/>
        <v>11984.771370138231</v>
      </c>
      <c r="K1083">
        <v>0</v>
      </c>
      <c r="L1083">
        <v>559.28941503794351</v>
      </c>
      <c r="M1083">
        <v>50.505966006037681</v>
      </c>
      <c r="N1083">
        <v>196.6311897649224</v>
      </c>
      <c r="O1083">
        <v>806.42657080890365</v>
      </c>
    </row>
    <row r="1084" spans="1:20" x14ac:dyDescent="0.2">
      <c r="A1084" s="25">
        <f t="shared" si="71"/>
        <v>1104</v>
      </c>
      <c r="B1084" s="19">
        <v>42013</v>
      </c>
      <c r="C1084" s="2">
        <v>31.674539230226539</v>
      </c>
      <c r="D1084" s="5">
        <f t="shared" si="70"/>
        <v>120046.50368255858</v>
      </c>
      <c r="E1084" s="21">
        <v>31.0352</v>
      </c>
      <c r="F1084" s="5">
        <f t="shared" si="72"/>
        <v>117623.408</v>
      </c>
      <c r="G1084" s="4">
        <f t="shared" si="73"/>
        <v>2423.095682558589</v>
      </c>
      <c r="K1084">
        <v>0</v>
      </c>
      <c r="L1084">
        <v>568.43343656614275</v>
      </c>
      <c r="M1084">
        <v>55.064779597249448</v>
      </c>
      <c r="N1084">
        <v>193.41570461143664</v>
      </c>
      <c r="O1084">
        <v>816.91392077482874</v>
      </c>
    </row>
    <row r="1085" spans="1:20" x14ac:dyDescent="0.2">
      <c r="A1085" s="25">
        <f t="shared" si="71"/>
        <v>1105</v>
      </c>
      <c r="B1085" s="19">
        <v>42014</v>
      </c>
      <c r="C1085" s="2">
        <v>30.915964093536559</v>
      </c>
      <c r="D1085" s="5">
        <f t="shared" si="70"/>
        <v>117171.50391450356</v>
      </c>
      <c r="E1085" s="21">
        <v>31.871600000000001</v>
      </c>
      <c r="F1085" s="5">
        <f t="shared" si="72"/>
        <v>120793.364</v>
      </c>
      <c r="G1085" s="4">
        <f t="shared" si="73"/>
        <v>-3621.8600854964461</v>
      </c>
      <c r="K1085">
        <v>0</v>
      </c>
      <c r="L1085">
        <v>531.52535948535353</v>
      </c>
      <c r="M1085">
        <v>35.185419524673932</v>
      </c>
      <c r="N1085">
        <v>164.75573026267986</v>
      </c>
      <c r="O1085">
        <v>731.4665092727073</v>
      </c>
    </row>
    <row r="1086" spans="1:20" x14ac:dyDescent="0.2">
      <c r="A1086" s="25">
        <f t="shared" si="71"/>
        <v>1106</v>
      </c>
      <c r="B1086" s="19">
        <v>42015</v>
      </c>
      <c r="C1086" s="2">
        <v>29.684246877096928</v>
      </c>
      <c r="D1086" s="5">
        <f t="shared" si="70"/>
        <v>112503.29566419736</v>
      </c>
      <c r="E1086" s="21">
        <v>30.3584</v>
      </c>
      <c r="F1086" s="5">
        <f t="shared" si="72"/>
        <v>115058.336</v>
      </c>
      <c r="G1086" s="4">
        <f t="shared" si="73"/>
        <v>-2555.0403358026379</v>
      </c>
      <c r="K1086">
        <v>0</v>
      </c>
      <c r="L1086">
        <v>578.84606943807319</v>
      </c>
      <c r="M1086">
        <v>52.109805842198377</v>
      </c>
      <c r="N1086">
        <v>187.12538885180214</v>
      </c>
      <c r="O1086">
        <v>818.08126413207378</v>
      </c>
    </row>
    <row r="1087" spans="1:20" x14ac:dyDescent="0.2">
      <c r="A1087" s="25">
        <f t="shared" si="71"/>
        <v>1107</v>
      </c>
      <c r="B1087" s="19">
        <v>42016</v>
      </c>
      <c r="C1087" s="2">
        <v>30.314630435494113</v>
      </c>
      <c r="D1087" s="5">
        <f t="shared" si="70"/>
        <v>114892.44935052269</v>
      </c>
      <c r="E1087" s="21">
        <v>32.6462</v>
      </c>
      <c r="F1087" s="5">
        <f t="shared" si="72"/>
        <v>123729.098</v>
      </c>
      <c r="G1087" s="4">
        <f t="shared" si="73"/>
        <v>-8836.6486494773126</v>
      </c>
      <c r="K1087">
        <v>0</v>
      </c>
      <c r="L1087">
        <v>573.47031820028974</v>
      </c>
      <c r="M1087">
        <v>46.392776761437148</v>
      </c>
      <c r="N1087">
        <v>178.38131654291448</v>
      </c>
      <c r="O1087">
        <v>798.24441150464145</v>
      </c>
    </row>
    <row r="1088" spans="1:20" x14ac:dyDescent="0.2">
      <c r="A1088" s="25">
        <f t="shared" si="71"/>
        <v>1108</v>
      </c>
      <c r="B1088" s="19">
        <v>42017</v>
      </c>
      <c r="C1088" s="2">
        <v>29.995465624493679</v>
      </c>
      <c r="D1088" s="5">
        <f t="shared" si="70"/>
        <v>113682.81471683105</v>
      </c>
      <c r="E1088" s="21">
        <v>30.497</v>
      </c>
      <c r="F1088" s="5">
        <f t="shared" si="72"/>
        <v>115583.63</v>
      </c>
      <c r="G1088" s="4">
        <f t="shared" si="73"/>
        <v>-1900.8152831689513</v>
      </c>
      <c r="K1088">
        <v>0</v>
      </c>
      <c r="L1088">
        <v>536.29750870439887</v>
      </c>
      <c r="M1088">
        <v>32.756827066325762</v>
      </c>
      <c r="N1088">
        <v>148.43269802529363</v>
      </c>
      <c r="O1088">
        <v>717.4870337960183</v>
      </c>
    </row>
    <row r="1089" spans="1:15" x14ac:dyDescent="0.2">
      <c r="A1089" s="25">
        <f t="shared" si="71"/>
        <v>1109</v>
      </c>
      <c r="B1089" s="19">
        <v>42018</v>
      </c>
      <c r="C1089" s="2">
        <v>28.598027676461815</v>
      </c>
      <c r="D1089" s="5">
        <f t="shared" si="70"/>
        <v>108386.52489379028</v>
      </c>
      <c r="E1089" s="21">
        <v>29.346699999999998</v>
      </c>
      <c r="F1089" s="5">
        <f t="shared" si="72"/>
        <v>111223.993</v>
      </c>
      <c r="G1089" s="4">
        <f t="shared" si="73"/>
        <v>-2837.4681062097225</v>
      </c>
      <c r="K1089">
        <v>0</v>
      </c>
      <c r="L1089">
        <v>554.29656322345056</v>
      </c>
      <c r="M1089">
        <v>43.844539577230364</v>
      </c>
      <c r="N1089">
        <v>151.86826443570465</v>
      </c>
      <c r="O1089">
        <v>750.00936723638563</v>
      </c>
    </row>
    <row r="1090" spans="1:15" x14ac:dyDescent="0.2">
      <c r="A1090" s="25">
        <f t="shared" si="71"/>
        <v>1110</v>
      </c>
      <c r="B1090" s="19">
        <v>42019</v>
      </c>
      <c r="C1090" s="2">
        <v>28.024100844615997</v>
      </c>
      <c r="D1090" s="5">
        <f t="shared" si="70"/>
        <v>106211.34220109462</v>
      </c>
      <c r="E1090" s="21">
        <v>29.4314</v>
      </c>
      <c r="F1090" s="5">
        <f t="shared" si="72"/>
        <v>111545.00599999999</v>
      </c>
      <c r="G1090" s="4">
        <f t="shared" si="73"/>
        <v>-5333.6637989053706</v>
      </c>
      <c r="K1090">
        <v>0</v>
      </c>
      <c r="L1090">
        <v>580.76279447729598</v>
      </c>
      <c r="M1090">
        <v>53.003076809826766</v>
      </c>
      <c r="N1090">
        <v>161.52038298167082</v>
      </c>
      <c r="O1090">
        <v>795.28625426879353</v>
      </c>
    </row>
    <row r="1091" spans="1:15" x14ac:dyDescent="0.2">
      <c r="A1091" s="25">
        <f t="shared" si="71"/>
        <v>1111</v>
      </c>
      <c r="B1091" s="19">
        <v>42020</v>
      </c>
      <c r="C1091" s="2">
        <v>28.548733885387009</v>
      </c>
      <c r="D1091" s="5">
        <f t="shared" ref="D1091:D1154" si="74">(C1091*1000000)*0.00379</f>
        <v>108199.70142561676</v>
      </c>
      <c r="E1091" s="21">
        <v>29.710100000000001</v>
      </c>
      <c r="F1091" s="5">
        <f t="shared" si="72"/>
        <v>112601.27899999999</v>
      </c>
      <c r="G1091" s="4">
        <f t="shared" si="73"/>
        <v>-4401.5775743832346</v>
      </c>
      <c r="K1091">
        <v>0</v>
      </c>
      <c r="L1091">
        <v>609.81520922106188</v>
      </c>
      <c r="M1091">
        <v>58.306397045890684</v>
      </c>
      <c r="N1091">
        <v>172.5094753669178</v>
      </c>
      <c r="O1091">
        <v>840.63108163387028</v>
      </c>
    </row>
    <row r="1092" spans="1:15" x14ac:dyDescent="0.2">
      <c r="A1092" s="25">
        <f t="shared" si="71"/>
        <v>1112</v>
      </c>
      <c r="B1092" s="19">
        <v>42021</v>
      </c>
      <c r="C1092" s="2">
        <v>28.877805760906927</v>
      </c>
      <c r="D1092" s="5">
        <f t="shared" si="74"/>
        <v>109446.88383383726</v>
      </c>
      <c r="E1092" s="21">
        <v>28.828499999999998</v>
      </c>
      <c r="F1092" s="5">
        <f t="shared" si="72"/>
        <v>109260.015</v>
      </c>
      <c r="G1092" s="4">
        <f t="shared" si="73"/>
        <v>186.86883383725944</v>
      </c>
      <c r="K1092">
        <v>0</v>
      </c>
      <c r="L1092">
        <v>598.96056573114993</v>
      </c>
      <c r="M1092">
        <v>57.194730808753285</v>
      </c>
      <c r="N1092">
        <v>160.21251235302694</v>
      </c>
      <c r="O1092">
        <v>816.36780889293016</v>
      </c>
    </row>
    <row r="1093" spans="1:15" x14ac:dyDescent="0.2">
      <c r="A1093" s="25">
        <f t="shared" si="71"/>
        <v>1113</v>
      </c>
      <c r="B1093" s="19">
        <v>42022</v>
      </c>
      <c r="C1093" s="2">
        <v>27.710887121813172</v>
      </c>
      <c r="D1093" s="5">
        <f t="shared" si="74"/>
        <v>105024.26219167194</v>
      </c>
      <c r="E1093" s="21">
        <v>29.527200000000001</v>
      </c>
      <c r="F1093" s="5">
        <f t="shared" si="72"/>
        <v>111908.088</v>
      </c>
      <c r="G1093" s="4">
        <f t="shared" si="73"/>
        <v>-6883.8258083280671</v>
      </c>
      <c r="K1093">
        <v>0</v>
      </c>
      <c r="L1093">
        <v>613.37615326615946</v>
      </c>
      <c r="M1093">
        <v>59.058624813518911</v>
      </c>
      <c r="N1093">
        <v>163.07394678445613</v>
      </c>
      <c r="O1093">
        <v>835.50872486413448</v>
      </c>
    </row>
    <row r="1094" spans="1:15" x14ac:dyDescent="0.2">
      <c r="A1094" s="25">
        <f t="shared" si="71"/>
        <v>1114</v>
      </c>
      <c r="B1094" s="19">
        <v>42023</v>
      </c>
      <c r="C1094" s="2">
        <v>29.330788088791842</v>
      </c>
      <c r="D1094" s="5">
        <f t="shared" si="74"/>
        <v>111163.68685652108</v>
      </c>
      <c r="E1094" s="21">
        <v>29.8369</v>
      </c>
      <c r="F1094" s="5">
        <f t="shared" si="72"/>
        <v>113081.851</v>
      </c>
      <c r="G1094" s="4">
        <f t="shared" si="73"/>
        <v>-1918.1641434789199</v>
      </c>
      <c r="K1094">
        <v>0</v>
      </c>
      <c r="L1094">
        <v>619.30648595646687</v>
      </c>
      <c r="M1094">
        <v>57.922271531644292</v>
      </c>
      <c r="N1094">
        <v>160.72281825551727</v>
      </c>
      <c r="O1094">
        <v>837.95157574362838</v>
      </c>
    </row>
    <row r="1095" spans="1:15" x14ac:dyDescent="0.2">
      <c r="A1095" s="25">
        <f t="shared" si="71"/>
        <v>1115</v>
      </c>
      <c r="B1095" s="19">
        <v>42024</v>
      </c>
      <c r="C1095" s="2">
        <v>28.400296826167832</v>
      </c>
      <c r="D1095" s="5">
        <f t="shared" si="74"/>
        <v>107637.12497117609</v>
      </c>
      <c r="E1095" s="21">
        <v>31.640499999999999</v>
      </c>
      <c r="F1095" s="5">
        <f t="shared" si="72"/>
        <v>119917.495</v>
      </c>
      <c r="G1095" s="4">
        <f t="shared" si="73"/>
        <v>-12280.370028823905</v>
      </c>
      <c r="K1095">
        <v>0</v>
      </c>
      <c r="L1095">
        <v>636.62895800046192</v>
      </c>
      <c r="M1095">
        <v>61.528170977442144</v>
      </c>
      <c r="N1095">
        <v>164.35667245969901</v>
      </c>
      <c r="O1095">
        <v>862.51380143760309</v>
      </c>
    </row>
    <row r="1096" spans="1:15" x14ac:dyDescent="0.2">
      <c r="A1096" s="25">
        <f t="shared" si="71"/>
        <v>1116</v>
      </c>
      <c r="B1096" s="19">
        <v>42025</v>
      </c>
      <c r="C1096" s="2">
        <v>28.208512675645576</v>
      </c>
      <c r="D1096" s="5">
        <f t="shared" si="74"/>
        <v>106910.26304069672</v>
      </c>
      <c r="E1096" s="21">
        <v>29.254100000000001</v>
      </c>
      <c r="F1096" s="5">
        <f t="shared" si="72"/>
        <v>110873.039</v>
      </c>
      <c r="G1096" s="4">
        <f t="shared" si="73"/>
        <v>-3962.7759593032824</v>
      </c>
      <c r="K1096">
        <v>0</v>
      </c>
      <c r="L1096">
        <v>666.84874523526287</v>
      </c>
      <c r="M1096">
        <v>63.070822240111724</v>
      </c>
      <c r="N1096">
        <v>174.63497907129559</v>
      </c>
      <c r="O1096">
        <v>904.55454654667017</v>
      </c>
    </row>
    <row r="1097" spans="1:15" x14ac:dyDescent="0.2">
      <c r="A1097" s="25">
        <f t="shared" si="71"/>
        <v>1117</v>
      </c>
      <c r="B1097" s="19">
        <v>42026</v>
      </c>
      <c r="C1097" s="2">
        <v>28.945075493826668</v>
      </c>
      <c r="D1097" s="5">
        <f t="shared" si="74"/>
        <v>109701.83612160308</v>
      </c>
      <c r="E1097" s="21">
        <v>29.7638</v>
      </c>
      <c r="F1097" s="5">
        <f t="shared" si="72"/>
        <v>112804.802</v>
      </c>
      <c r="G1097" s="4">
        <f t="shared" si="73"/>
        <v>-3102.9658783969207</v>
      </c>
      <c r="K1097">
        <v>0</v>
      </c>
      <c r="L1097">
        <v>624.03098416816465</v>
      </c>
      <c r="M1097">
        <v>49.906984268141358</v>
      </c>
      <c r="N1097">
        <v>146.41447458882084</v>
      </c>
      <c r="O1097">
        <v>820.35244302512683</v>
      </c>
    </row>
    <row r="1098" spans="1:15" x14ac:dyDescent="0.2">
      <c r="A1098" s="25">
        <f t="shared" si="71"/>
        <v>1118</v>
      </c>
      <c r="B1098" s="19">
        <v>42027</v>
      </c>
      <c r="C1098" s="2">
        <v>28.582652210847804</v>
      </c>
      <c r="D1098" s="5">
        <f t="shared" si="74"/>
        <v>108328.25187911319</v>
      </c>
      <c r="E1098" s="21">
        <v>30.7105</v>
      </c>
      <c r="F1098" s="5">
        <f t="shared" si="72"/>
        <v>116392.795</v>
      </c>
      <c r="G1098" s="4">
        <f t="shared" si="73"/>
        <v>-8064.5431208868104</v>
      </c>
      <c r="K1098">
        <v>0</v>
      </c>
      <c r="L1098">
        <v>590.53779215153656</v>
      </c>
      <c r="M1098">
        <v>43.174832082850223</v>
      </c>
      <c r="N1098">
        <v>124.82459720543423</v>
      </c>
      <c r="O1098">
        <v>758.537221439821</v>
      </c>
    </row>
    <row r="1099" spans="1:15" x14ac:dyDescent="0.2">
      <c r="A1099" s="25">
        <f t="shared" si="71"/>
        <v>1119</v>
      </c>
      <c r="B1099" s="19">
        <v>42028</v>
      </c>
      <c r="C1099" s="2">
        <v>30.792191229605798</v>
      </c>
      <c r="D1099" s="5">
        <f t="shared" si="74"/>
        <v>116702.40476020597</v>
      </c>
      <c r="E1099" s="21">
        <v>29.627199999999998</v>
      </c>
      <c r="F1099" s="5">
        <f t="shared" si="72"/>
        <v>112287.088</v>
      </c>
      <c r="G1099" s="4">
        <f t="shared" si="73"/>
        <v>4415.3167602059693</v>
      </c>
      <c r="K1099">
        <v>0</v>
      </c>
      <c r="L1099">
        <v>678.26135725496204</v>
      </c>
      <c r="M1099">
        <v>69.974160458136126</v>
      </c>
      <c r="N1099">
        <v>162.81916681949002</v>
      </c>
      <c r="O1099">
        <v>911.05468453258823</v>
      </c>
    </row>
    <row r="1100" spans="1:15" x14ac:dyDescent="0.2">
      <c r="A1100" s="25">
        <f t="shared" si="71"/>
        <v>1120</v>
      </c>
      <c r="B1100" s="19">
        <v>42029</v>
      </c>
      <c r="C1100" s="2">
        <v>27.992832635735031</v>
      </c>
      <c r="D1100" s="5">
        <f t="shared" si="74"/>
        <v>106092.83568943577</v>
      </c>
      <c r="E1100" s="21">
        <v>30.5871</v>
      </c>
      <c r="F1100" s="5">
        <f t="shared" si="72"/>
        <v>115925.109</v>
      </c>
      <c r="G1100" s="4">
        <f t="shared" si="73"/>
        <v>-9832.2733105642255</v>
      </c>
      <c r="K1100">
        <v>0</v>
      </c>
      <c r="L1100">
        <v>687.44723088509727</v>
      </c>
      <c r="M1100">
        <v>65.666481160766864</v>
      </c>
      <c r="N1100">
        <v>163.15363649457927</v>
      </c>
      <c r="O1100">
        <v>916.26734854044332</v>
      </c>
    </row>
    <row r="1101" spans="1:15" x14ac:dyDescent="0.2">
      <c r="A1101" s="25">
        <f t="shared" si="71"/>
        <v>1121</v>
      </c>
      <c r="B1101" s="19">
        <v>42030</v>
      </c>
      <c r="C1101" s="2">
        <v>27.884049920157935</v>
      </c>
      <c r="D1101" s="5">
        <f t="shared" si="74"/>
        <v>105680.54919739858</v>
      </c>
      <c r="E1101" s="21">
        <v>31.747800000000002</v>
      </c>
      <c r="F1101" s="5">
        <f t="shared" si="72"/>
        <v>120324.162</v>
      </c>
      <c r="G1101" s="4">
        <f t="shared" si="73"/>
        <v>-14643.612802601419</v>
      </c>
      <c r="K1101">
        <v>0</v>
      </c>
      <c r="L1101">
        <v>618.77014345349744</v>
      </c>
      <c r="M1101">
        <v>35.660462966962889</v>
      </c>
      <c r="N1101">
        <v>128.05403779741539</v>
      </c>
      <c r="O1101">
        <v>782.48464421787571</v>
      </c>
    </row>
    <row r="1102" spans="1:15" x14ac:dyDescent="0.2">
      <c r="A1102" s="25">
        <f t="shared" si="71"/>
        <v>1122</v>
      </c>
      <c r="B1102" s="19">
        <v>42031</v>
      </c>
      <c r="C1102" s="2">
        <v>28.494223441795228</v>
      </c>
      <c r="D1102" s="5">
        <f t="shared" si="74"/>
        <v>107993.10684440391</v>
      </c>
      <c r="E1102" s="21">
        <v>29.986499999999999</v>
      </c>
      <c r="F1102" s="5">
        <f t="shared" si="72"/>
        <v>113648.83499999999</v>
      </c>
      <c r="G1102" s="4">
        <f t="shared" si="73"/>
        <v>-5655.7281555960799</v>
      </c>
      <c r="K1102">
        <v>0</v>
      </c>
      <c r="L1102">
        <v>736.2828695968218</v>
      </c>
      <c r="M1102">
        <v>72.997490850680876</v>
      </c>
      <c r="N1102">
        <v>175.62724284640547</v>
      </c>
      <c r="O1102">
        <v>984.9076032939081</v>
      </c>
    </row>
    <row r="1103" spans="1:15" x14ac:dyDescent="0.2">
      <c r="A1103" s="25">
        <f t="shared" si="71"/>
        <v>1123</v>
      </c>
      <c r="B1103" s="19">
        <v>42032</v>
      </c>
      <c r="C1103" s="2">
        <v>28.926336195004062</v>
      </c>
      <c r="D1103" s="5">
        <f t="shared" si="74"/>
        <v>109630.81417906539</v>
      </c>
      <c r="E1103" s="21">
        <v>30.524999999999999</v>
      </c>
      <c r="F1103" s="5">
        <f t="shared" si="72"/>
        <v>115689.75</v>
      </c>
      <c r="G1103" s="4">
        <f t="shared" si="73"/>
        <v>-6058.9358209346101</v>
      </c>
      <c r="K1103">
        <v>0</v>
      </c>
      <c r="L1103">
        <v>760.31091350915835</v>
      </c>
      <c r="M1103">
        <v>80.311780981406187</v>
      </c>
      <c r="N1103">
        <v>180.72320975646187</v>
      </c>
      <c r="O1103">
        <v>1021.3459042470264</v>
      </c>
    </row>
    <row r="1104" spans="1:15" x14ac:dyDescent="0.2">
      <c r="A1104" s="25">
        <f t="shared" si="71"/>
        <v>1124</v>
      </c>
      <c r="B1104" s="19">
        <v>42033</v>
      </c>
      <c r="C1104" s="2">
        <v>29.522213682659824</v>
      </c>
      <c r="D1104" s="5">
        <f t="shared" si="74"/>
        <v>111889.18985728073</v>
      </c>
      <c r="E1104" s="21">
        <v>30.3246</v>
      </c>
      <c r="F1104" s="5">
        <f t="shared" si="72"/>
        <v>114930.234</v>
      </c>
      <c r="G1104" s="4">
        <f t="shared" si="73"/>
        <v>-3041.0441427192709</v>
      </c>
      <c r="K1104">
        <v>0</v>
      </c>
      <c r="L1104">
        <v>712.7718067867321</v>
      </c>
      <c r="M1104">
        <v>57.635017850158185</v>
      </c>
      <c r="N1104">
        <v>156.97484051098766</v>
      </c>
      <c r="O1104">
        <v>927.38166514787792</v>
      </c>
    </row>
    <row r="1105" spans="1:20" x14ac:dyDescent="0.2">
      <c r="A1105" s="25">
        <f t="shared" si="71"/>
        <v>1125</v>
      </c>
      <c r="B1105" s="19">
        <v>42034</v>
      </c>
      <c r="C1105" s="2">
        <v>36.369138011164715</v>
      </c>
      <c r="D1105" s="5">
        <f t="shared" si="74"/>
        <v>137839.03306231427</v>
      </c>
      <c r="E1105" s="21">
        <v>35.204300000000003</v>
      </c>
      <c r="F1105" s="5">
        <f t="shared" si="72"/>
        <v>133424.29699999999</v>
      </c>
      <c r="G1105" s="4">
        <f t="shared" si="73"/>
        <v>4414.736062314274</v>
      </c>
      <c r="K1105">
        <v>0</v>
      </c>
      <c r="L1105">
        <v>669.33973501607545</v>
      </c>
      <c r="M1105">
        <v>38.313293520717728</v>
      </c>
      <c r="N1105">
        <v>133.98607144431335</v>
      </c>
      <c r="O1105">
        <v>841.63909998110648</v>
      </c>
    </row>
    <row r="1106" spans="1:20" x14ac:dyDescent="0.2">
      <c r="A1106" s="25">
        <f t="shared" si="71"/>
        <v>1126</v>
      </c>
      <c r="B1106" s="19">
        <v>42035</v>
      </c>
      <c r="C1106" s="2">
        <v>40.198580585645551</v>
      </c>
      <c r="D1106" s="5">
        <f t="shared" si="74"/>
        <v>152352.62041959664</v>
      </c>
      <c r="E1106" s="21">
        <v>38.994199999999999</v>
      </c>
      <c r="F1106" s="5">
        <f t="shared" si="72"/>
        <v>147788.01800000001</v>
      </c>
      <c r="G1106" s="4">
        <f t="shared" si="73"/>
        <v>4564.6024195966311</v>
      </c>
      <c r="H1106" s="4">
        <f>SUM(G1076:G1106)</f>
        <v>-5079.980058641333</v>
      </c>
      <c r="K1106">
        <v>0</v>
      </c>
      <c r="L1106">
        <v>675.17400197382392</v>
      </c>
      <c r="M1106">
        <v>38.344065793225006</v>
      </c>
      <c r="N1106">
        <v>131.23259702873372</v>
      </c>
      <c r="O1106">
        <v>844.75066479578265</v>
      </c>
      <c r="P1106">
        <f>SUM(K1076:K1106)</f>
        <v>0</v>
      </c>
      <c r="Q1106">
        <f>SUM(L1076:L1106)</f>
        <v>17210.979485477819</v>
      </c>
      <c r="R1106">
        <f>SUM(M1076:M1106)</f>
        <v>1459.3977017979519</v>
      </c>
      <c r="S1106">
        <f>SUM(N1076:N1106)</f>
        <v>4559.2912410680747</v>
      </c>
      <c r="T1106">
        <f>SUM(O1076:O1106)</f>
        <v>23229.668428343848</v>
      </c>
    </row>
    <row r="1107" spans="1:20" x14ac:dyDescent="0.2">
      <c r="A1107" s="25">
        <f t="shared" si="71"/>
        <v>1127</v>
      </c>
      <c r="B1107" s="19">
        <v>42036</v>
      </c>
      <c r="C1107" s="2">
        <v>39.475663569034403</v>
      </c>
      <c r="D1107" s="5">
        <f t="shared" si="74"/>
        <v>149612.7649266404</v>
      </c>
      <c r="E1107" s="21">
        <v>40.028399999999998</v>
      </c>
      <c r="F1107" s="5">
        <f t="shared" si="72"/>
        <v>151707.636</v>
      </c>
      <c r="G1107" s="4">
        <f t="shared" si="73"/>
        <v>-2094.8710733595944</v>
      </c>
      <c r="K1107">
        <v>0</v>
      </c>
      <c r="L1107">
        <v>694.0655045598827</v>
      </c>
      <c r="M1107">
        <v>49.851346703257356</v>
      </c>
      <c r="N1107">
        <v>136.09888141499871</v>
      </c>
      <c r="O1107">
        <v>880.01573267813876</v>
      </c>
    </row>
    <row r="1108" spans="1:20" x14ac:dyDescent="0.2">
      <c r="A1108" s="25">
        <f t="shared" si="71"/>
        <v>1128</v>
      </c>
      <c r="B1108" s="19">
        <v>42037</v>
      </c>
      <c r="C1108" s="2">
        <v>36.834746860560678</v>
      </c>
      <c r="D1108" s="5">
        <f t="shared" si="74"/>
        <v>139603.69060152496</v>
      </c>
      <c r="E1108" s="21">
        <v>39.614600000000003</v>
      </c>
      <c r="F1108" s="5">
        <f t="shared" si="72"/>
        <v>150139.334</v>
      </c>
      <c r="G1108" s="4">
        <f t="shared" si="73"/>
        <v>-10535.643398475047</v>
      </c>
      <c r="K1108">
        <v>0</v>
      </c>
      <c r="L1108">
        <v>748.88532254274435</v>
      </c>
      <c r="M1108">
        <v>73.281344640987754</v>
      </c>
      <c r="N1108">
        <v>154.59129695466629</v>
      </c>
      <c r="O1108">
        <v>976.75796413839839</v>
      </c>
    </row>
    <row r="1109" spans="1:20" x14ac:dyDescent="0.2">
      <c r="A1109" s="25">
        <f t="shared" si="71"/>
        <v>1129</v>
      </c>
      <c r="B1109" s="19">
        <v>42038</v>
      </c>
      <c r="C1109" s="2">
        <v>35.839395060921341</v>
      </c>
      <c r="D1109" s="5">
        <f t="shared" si="74"/>
        <v>135831.3072808919</v>
      </c>
      <c r="E1109" s="21">
        <v>36.610399999999998</v>
      </c>
      <c r="F1109" s="5">
        <f t="shared" si="72"/>
        <v>138753.416</v>
      </c>
      <c r="G1109" s="4">
        <f t="shared" si="73"/>
        <v>-2922.1087191081024</v>
      </c>
      <c r="K1109">
        <v>0</v>
      </c>
      <c r="L1109">
        <v>781.17128916560569</v>
      </c>
      <c r="M1109">
        <v>81.371796935607478</v>
      </c>
      <c r="N1109">
        <v>162.93314611349223</v>
      </c>
      <c r="O1109">
        <v>1025.4762322147053</v>
      </c>
    </row>
    <row r="1110" spans="1:20" x14ac:dyDescent="0.2">
      <c r="A1110" s="25">
        <f t="shared" si="71"/>
        <v>1130</v>
      </c>
      <c r="B1110" s="19">
        <v>42039</v>
      </c>
      <c r="C1110" s="2">
        <v>36.697490624358238</v>
      </c>
      <c r="D1110" s="5">
        <f t="shared" si="74"/>
        <v>139083.48946631773</v>
      </c>
      <c r="E1110" s="21">
        <v>35.652000000000001</v>
      </c>
      <c r="F1110" s="5">
        <f t="shared" si="72"/>
        <v>135121.07999999999</v>
      </c>
      <c r="G1110" s="4">
        <f t="shared" si="73"/>
        <v>3962.4094663177384</v>
      </c>
      <c r="K1110">
        <v>0</v>
      </c>
      <c r="L1110">
        <v>808.24873642912507</v>
      </c>
      <c r="M1110">
        <v>87.781224093427227</v>
      </c>
      <c r="N1110">
        <v>168.91599302710904</v>
      </c>
      <c r="O1110">
        <v>1064.9459535496612</v>
      </c>
    </row>
    <row r="1111" spans="1:20" x14ac:dyDescent="0.2">
      <c r="A1111" s="25">
        <f t="shared" si="71"/>
        <v>1131</v>
      </c>
      <c r="B1111" s="19">
        <v>42040</v>
      </c>
      <c r="C1111" s="2">
        <v>34.713023626326176</v>
      </c>
      <c r="D1111" s="5">
        <f t="shared" si="74"/>
        <v>131562.3595437762</v>
      </c>
      <c r="E1111" s="21">
        <v>34.613300000000002</v>
      </c>
      <c r="F1111" s="5">
        <f t="shared" si="72"/>
        <v>131184.40700000001</v>
      </c>
      <c r="G1111" s="4">
        <f t="shared" si="73"/>
        <v>377.95254377619131</v>
      </c>
      <c r="K1111">
        <v>0</v>
      </c>
      <c r="L1111">
        <v>855.41886282685414</v>
      </c>
      <c r="M1111">
        <v>102.36763798615192</v>
      </c>
      <c r="N1111">
        <v>182.47835927574229</v>
      </c>
      <c r="O1111">
        <v>1140.2648600887485</v>
      </c>
    </row>
    <row r="1112" spans="1:20" x14ac:dyDescent="0.2">
      <c r="A1112" s="25">
        <f t="shared" si="71"/>
        <v>1132</v>
      </c>
      <c r="B1112" s="19">
        <v>42041</v>
      </c>
      <c r="C1112" s="2">
        <v>32.433152504183468</v>
      </c>
      <c r="D1112" s="5">
        <f t="shared" si="74"/>
        <v>122921.64799085534</v>
      </c>
      <c r="E1112" s="21">
        <v>33.7209</v>
      </c>
      <c r="F1112" s="5">
        <f t="shared" si="72"/>
        <v>127802.211</v>
      </c>
      <c r="G1112" s="4">
        <f t="shared" si="73"/>
        <v>-4880.563009144651</v>
      </c>
      <c r="K1112">
        <v>0</v>
      </c>
      <c r="L1112">
        <v>891.86859320087012</v>
      </c>
      <c r="M1112">
        <v>112.75402707745937</v>
      </c>
      <c r="N1112">
        <v>191.39536792468945</v>
      </c>
      <c r="O1112">
        <v>1196.0179882030188</v>
      </c>
    </row>
    <row r="1113" spans="1:20" x14ac:dyDescent="0.2">
      <c r="A1113" s="25">
        <f t="shared" si="71"/>
        <v>1133</v>
      </c>
      <c r="B1113" s="19">
        <v>42042</v>
      </c>
      <c r="C1113" s="2">
        <v>34.291054265836479</v>
      </c>
      <c r="D1113" s="5">
        <f t="shared" si="74"/>
        <v>129963.09566752025</v>
      </c>
      <c r="E1113" s="21">
        <v>32.004399999999997</v>
      </c>
      <c r="F1113" s="5">
        <f t="shared" si="72"/>
        <v>121296.67599999998</v>
      </c>
      <c r="G1113" s="4">
        <f t="shared" si="73"/>
        <v>8666.4196675202693</v>
      </c>
      <c r="K1113">
        <v>0</v>
      </c>
      <c r="L1113">
        <v>883.43948611098745</v>
      </c>
      <c r="M1113">
        <v>107.9765113133794</v>
      </c>
      <c r="N1113">
        <v>182.77920231017791</v>
      </c>
      <c r="O1113">
        <v>1174.1951997345448</v>
      </c>
    </row>
    <row r="1114" spans="1:20" x14ac:dyDescent="0.2">
      <c r="A1114" s="25">
        <f t="shared" si="71"/>
        <v>1134</v>
      </c>
      <c r="B1114" s="19">
        <v>42043</v>
      </c>
      <c r="C1114" s="2">
        <v>32.804777679578443</v>
      </c>
      <c r="D1114" s="5">
        <f t="shared" si="74"/>
        <v>124330.10740560229</v>
      </c>
      <c r="E1114" s="21">
        <v>32.453200000000002</v>
      </c>
      <c r="F1114" s="5">
        <f t="shared" si="72"/>
        <v>122997.62800000001</v>
      </c>
      <c r="G1114" s="4">
        <f t="shared" si="73"/>
        <v>1332.4794056022802</v>
      </c>
      <c r="K1114">
        <v>0</v>
      </c>
      <c r="L1114">
        <v>899.91262449457281</v>
      </c>
      <c r="M1114">
        <v>111.89041603651108</v>
      </c>
      <c r="N1114">
        <v>183.87661616208419</v>
      </c>
      <c r="O1114">
        <v>1195.679656693168</v>
      </c>
    </row>
    <row r="1115" spans="1:20" x14ac:dyDescent="0.2">
      <c r="A1115" s="25">
        <f t="shared" si="71"/>
        <v>1135</v>
      </c>
      <c r="B1115" s="19">
        <v>42044</v>
      </c>
      <c r="C1115" s="2">
        <v>30.334386463396978</v>
      </c>
      <c r="D1115" s="5">
        <f t="shared" si="74"/>
        <v>114967.32469627455</v>
      </c>
      <c r="E1115" s="21">
        <v>31.474399999999999</v>
      </c>
      <c r="F1115" s="5">
        <f t="shared" si="72"/>
        <v>119287.976</v>
      </c>
      <c r="G1115" s="4">
        <f t="shared" si="73"/>
        <v>-4320.6513037254481</v>
      </c>
      <c r="K1115">
        <v>0</v>
      </c>
      <c r="L1115">
        <v>926.62184083563591</v>
      </c>
      <c r="M1115">
        <v>118.69565925883093</v>
      </c>
      <c r="N1115">
        <v>188.58982641603885</v>
      </c>
      <c r="O1115">
        <v>1233.9073265105058</v>
      </c>
    </row>
    <row r="1116" spans="1:20" x14ac:dyDescent="0.2">
      <c r="A1116" s="25">
        <f t="shared" si="71"/>
        <v>1136</v>
      </c>
      <c r="B1116" s="19">
        <v>42045</v>
      </c>
      <c r="C1116" s="2">
        <v>21.115347993813121</v>
      </c>
      <c r="D1116" s="5">
        <f t="shared" si="74"/>
        <v>80027.168896551724</v>
      </c>
      <c r="E1116" s="21">
        <v>22.373999999999999</v>
      </c>
      <c r="F1116" s="5">
        <f t="shared" si="72"/>
        <v>84797.46</v>
      </c>
      <c r="G1116" s="4">
        <f t="shared" si="73"/>
        <v>-4770.2911034482822</v>
      </c>
      <c r="K1116">
        <v>0</v>
      </c>
      <c r="L1116">
        <v>931.74355076460915</v>
      </c>
      <c r="M1116">
        <v>119.38381164939862</v>
      </c>
      <c r="N1116">
        <v>185.17344882465798</v>
      </c>
      <c r="O1116">
        <v>1236.3008112386658</v>
      </c>
    </row>
    <row r="1117" spans="1:20" x14ac:dyDescent="0.2">
      <c r="A1117" s="25">
        <f t="shared" si="71"/>
        <v>1137</v>
      </c>
      <c r="B1117" s="19">
        <v>42046</v>
      </c>
      <c r="C1117" s="2">
        <v>20.017843995915129</v>
      </c>
      <c r="D1117" s="5">
        <f t="shared" si="74"/>
        <v>75867.628744518341</v>
      </c>
      <c r="E1117" s="21">
        <v>21.231400000000001</v>
      </c>
      <c r="F1117" s="5">
        <f t="shared" si="72"/>
        <v>80467.005999999994</v>
      </c>
      <c r="G1117" s="4">
        <f t="shared" si="73"/>
        <v>-4599.3772554816533</v>
      </c>
      <c r="K1117">
        <v>0</v>
      </c>
      <c r="L1117">
        <v>957.00772613327899</v>
      </c>
      <c r="M1117">
        <v>124.69347657777097</v>
      </c>
      <c r="N1117">
        <v>188.99493979935093</v>
      </c>
      <c r="O1117">
        <v>1270.6961425104009</v>
      </c>
    </row>
    <row r="1118" spans="1:20" x14ac:dyDescent="0.2">
      <c r="A1118" s="25">
        <f t="shared" ref="A1118:A1181" si="75">A1117+1</f>
        <v>1138</v>
      </c>
      <c r="B1118" s="19">
        <v>42047</v>
      </c>
      <c r="C1118" s="2">
        <v>17.315925974375549</v>
      </c>
      <c r="D1118" s="5">
        <f t="shared" si="74"/>
        <v>65627.359442883331</v>
      </c>
      <c r="E1118" s="21">
        <v>17.327100000000002</v>
      </c>
      <c r="F1118" s="5">
        <f t="shared" si="72"/>
        <v>65669.709000000003</v>
      </c>
      <c r="G1118" s="4">
        <f t="shared" si="73"/>
        <v>-42.349557116671349</v>
      </c>
      <c r="K1118">
        <v>0</v>
      </c>
      <c r="L1118">
        <v>961.91749310859745</v>
      </c>
      <c r="M1118">
        <v>122.98900088316209</v>
      </c>
      <c r="N1118">
        <v>185.65734287885041</v>
      </c>
      <c r="O1118">
        <v>1270.56383687061</v>
      </c>
    </row>
    <row r="1119" spans="1:20" x14ac:dyDescent="0.2">
      <c r="A1119" s="25">
        <f t="shared" si="75"/>
        <v>1139</v>
      </c>
      <c r="B1119" s="19">
        <v>42048</v>
      </c>
      <c r="C1119" s="2">
        <v>17.51409430289624</v>
      </c>
      <c r="D1119" s="5">
        <f t="shared" si="74"/>
        <v>66378.41740797674</v>
      </c>
      <c r="E1119" s="21">
        <v>16.982600000000001</v>
      </c>
      <c r="F1119" s="5">
        <f t="shared" si="72"/>
        <v>64364.053999999996</v>
      </c>
      <c r="G1119" s="4">
        <f t="shared" si="73"/>
        <v>2014.3634079767435</v>
      </c>
      <c r="K1119">
        <v>0</v>
      </c>
      <c r="L1119">
        <v>960.06144757651759</v>
      </c>
      <c r="M1119">
        <v>121.31260034277562</v>
      </c>
      <c r="N1119">
        <v>179.97987454253385</v>
      </c>
      <c r="O1119">
        <v>1261.3539224618271</v>
      </c>
    </row>
    <row r="1120" spans="1:20" x14ac:dyDescent="0.2">
      <c r="A1120" s="25">
        <f t="shared" si="75"/>
        <v>1140</v>
      </c>
      <c r="B1120" s="19">
        <v>42049</v>
      </c>
      <c r="C1120" s="2">
        <v>18.704841051409222</v>
      </c>
      <c r="D1120" s="5">
        <f t="shared" si="74"/>
        <v>70891.347584840958</v>
      </c>
      <c r="E1120" s="21">
        <v>17.030999999999999</v>
      </c>
      <c r="F1120" s="5">
        <f t="shared" si="72"/>
        <v>64547.49</v>
      </c>
      <c r="G1120" s="4">
        <f t="shared" si="73"/>
        <v>6343.85758484096</v>
      </c>
      <c r="K1120">
        <v>0</v>
      </c>
      <c r="L1120">
        <v>995.33581511056627</v>
      </c>
      <c r="M1120">
        <v>131.91053169703869</v>
      </c>
      <c r="N1120">
        <v>187.49210850464408</v>
      </c>
      <c r="O1120">
        <v>1314.7384553122492</v>
      </c>
    </row>
    <row r="1121" spans="1:20" x14ac:dyDescent="0.2">
      <c r="A1121" s="25">
        <f t="shared" si="75"/>
        <v>1141</v>
      </c>
      <c r="B1121" s="19">
        <v>42050</v>
      </c>
      <c r="C1121" s="2">
        <v>17.982532841924684</v>
      </c>
      <c r="D1121" s="5">
        <f t="shared" si="74"/>
        <v>68153.799470894548</v>
      </c>
      <c r="E1121" s="21">
        <v>18.2715</v>
      </c>
      <c r="F1121" s="5">
        <f t="shared" si="72"/>
        <v>69248.985000000001</v>
      </c>
      <c r="G1121" s="4">
        <f t="shared" si="73"/>
        <v>-1095.1855291054526</v>
      </c>
      <c r="K1121">
        <v>0</v>
      </c>
      <c r="L1121">
        <v>999.27005885280334</v>
      </c>
      <c r="M1121">
        <v>129.58179156909037</v>
      </c>
      <c r="N1121">
        <v>184.59824562763274</v>
      </c>
      <c r="O1121">
        <v>1313.4500960495263</v>
      </c>
    </row>
    <row r="1122" spans="1:20" x14ac:dyDescent="0.2">
      <c r="A1122" s="25">
        <f t="shared" si="75"/>
        <v>1142</v>
      </c>
      <c r="B1122" s="19">
        <v>42051</v>
      </c>
      <c r="C1122" s="2">
        <v>19.633267246393391</v>
      </c>
      <c r="D1122" s="5">
        <f t="shared" si="74"/>
        <v>74410.082863830947</v>
      </c>
      <c r="E1122" s="21">
        <v>18.629300000000001</v>
      </c>
      <c r="F1122" s="5">
        <f t="shared" si="72"/>
        <v>70605.047000000006</v>
      </c>
      <c r="G1122" s="4">
        <f t="shared" si="73"/>
        <v>3805.0358638309408</v>
      </c>
      <c r="K1122">
        <v>0</v>
      </c>
      <c r="L1122">
        <v>997.81677084766704</v>
      </c>
      <c r="M1122">
        <v>127.65484795435259</v>
      </c>
      <c r="N1122">
        <v>177.94921945485834</v>
      </c>
      <c r="O1122">
        <v>1303.4208382568781</v>
      </c>
    </row>
    <row r="1123" spans="1:20" x14ac:dyDescent="0.2">
      <c r="A1123" s="25">
        <f t="shared" si="75"/>
        <v>1143</v>
      </c>
      <c r="B1123" s="19">
        <v>42052</v>
      </c>
      <c r="C1123" s="2">
        <v>19.085272301778016</v>
      </c>
      <c r="D1123" s="5">
        <f t="shared" si="74"/>
        <v>72333.182023738671</v>
      </c>
      <c r="E1123" s="21">
        <v>20.539899999999999</v>
      </c>
      <c r="F1123" s="5">
        <f t="shared" si="72"/>
        <v>77846.221000000005</v>
      </c>
      <c r="G1123" s="4">
        <f t="shared" si="73"/>
        <v>-5513.038976261334</v>
      </c>
      <c r="K1123">
        <v>0</v>
      </c>
      <c r="L1123">
        <v>1001.6393207266937</v>
      </c>
      <c r="M1123">
        <v>126.2103642296906</v>
      </c>
      <c r="N1123">
        <v>174.33300157700626</v>
      </c>
      <c r="O1123">
        <v>1302.1826865333906</v>
      </c>
    </row>
    <row r="1124" spans="1:20" x14ac:dyDescent="0.2">
      <c r="A1124" s="25">
        <f t="shared" si="75"/>
        <v>1144</v>
      </c>
      <c r="B1124" s="19">
        <v>42053</v>
      </c>
      <c r="C1124" s="2">
        <v>15.152288900414939</v>
      </c>
      <c r="D1124" s="5">
        <f t="shared" si="74"/>
        <v>57427.17493257262</v>
      </c>
      <c r="E1124" s="21">
        <v>14.0595</v>
      </c>
      <c r="F1124" s="5">
        <f t="shared" si="72"/>
        <v>53285.504999999997</v>
      </c>
      <c r="G1124" s="4">
        <f t="shared" si="73"/>
        <v>4141.6699325726222</v>
      </c>
      <c r="K1124">
        <v>0</v>
      </c>
      <c r="L1124">
        <v>957.88521149962901</v>
      </c>
      <c r="M1124">
        <v>115.32553178282413</v>
      </c>
      <c r="N1124">
        <v>156.00315346468773</v>
      </c>
      <c r="O1124">
        <v>1229.213896747141</v>
      </c>
    </row>
    <row r="1125" spans="1:20" x14ac:dyDescent="0.2">
      <c r="A1125" s="25">
        <f t="shared" si="75"/>
        <v>1145</v>
      </c>
      <c r="B1125" s="19">
        <v>42054</v>
      </c>
      <c r="C1125" s="2">
        <v>14.897162056741625</v>
      </c>
      <c r="D1125" s="5">
        <f t="shared" si="74"/>
        <v>56460.244195050756</v>
      </c>
      <c r="E1125" s="21">
        <v>14.194000000000001</v>
      </c>
      <c r="F1125" s="5">
        <f t="shared" si="72"/>
        <v>53795.26</v>
      </c>
      <c r="G1125" s="4">
        <f t="shared" si="73"/>
        <v>2664.9841950507544</v>
      </c>
      <c r="K1125">
        <v>0</v>
      </c>
      <c r="L1125">
        <v>961.78873613040776</v>
      </c>
      <c r="M1125">
        <v>111.7333485832979</v>
      </c>
      <c r="N1125">
        <v>153.70292868384166</v>
      </c>
      <c r="O1125">
        <v>1227.2250133975474</v>
      </c>
    </row>
    <row r="1126" spans="1:20" x14ac:dyDescent="0.2">
      <c r="A1126" s="25">
        <f t="shared" si="75"/>
        <v>1146</v>
      </c>
      <c r="B1126" s="19">
        <v>42055</v>
      </c>
      <c r="C1126" s="2">
        <v>15.2518977564969</v>
      </c>
      <c r="D1126" s="5">
        <f t="shared" si="74"/>
        <v>57804.692497123251</v>
      </c>
      <c r="E1126" s="21">
        <v>14.83</v>
      </c>
      <c r="F1126" s="5">
        <f t="shared" si="72"/>
        <v>56205.7</v>
      </c>
      <c r="G1126" s="4">
        <f t="shared" si="73"/>
        <v>1598.992497123254</v>
      </c>
      <c r="K1126">
        <v>0</v>
      </c>
      <c r="L1126">
        <v>968.94430798564781</v>
      </c>
      <c r="M1126">
        <v>109.37444372613946</v>
      </c>
      <c r="N1126">
        <v>152.34023585376642</v>
      </c>
      <c r="O1126">
        <v>1230.6589875655536</v>
      </c>
    </row>
    <row r="1127" spans="1:20" x14ac:dyDescent="0.2">
      <c r="A1127" s="25">
        <f t="shared" si="75"/>
        <v>1147</v>
      </c>
      <c r="B1127" s="19">
        <v>42056</v>
      </c>
      <c r="C1127" s="2">
        <v>15.231560431291912</v>
      </c>
      <c r="D1127" s="5">
        <f t="shared" si="74"/>
        <v>57727.614034596343</v>
      </c>
      <c r="E1127" s="21">
        <v>13.847200000000001</v>
      </c>
      <c r="F1127" s="5">
        <f t="shared" si="72"/>
        <v>52480.887999999999</v>
      </c>
      <c r="G1127" s="4">
        <f t="shared" si="73"/>
        <v>5246.7260345963441</v>
      </c>
      <c r="K1127">
        <v>0</v>
      </c>
      <c r="L1127">
        <v>1026.3299132939201</v>
      </c>
      <c r="M1127">
        <v>127.68513086564478</v>
      </c>
      <c r="N1127">
        <v>164.05047194655646</v>
      </c>
      <c r="O1127">
        <v>1318.0655161061213</v>
      </c>
    </row>
    <row r="1128" spans="1:20" x14ac:dyDescent="0.2">
      <c r="A1128" s="25">
        <f t="shared" si="75"/>
        <v>1148</v>
      </c>
      <c r="B1128" s="19">
        <v>42057</v>
      </c>
      <c r="C1128" s="2">
        <v>15.388460430915119</v>
      </c>
      <c r="D1128" s="5">
        <f t="shared" si="74"/>
        <v>58322.265033168303</v>
      </c>
      <c r="E1128" s="21">
        <v>14.921099999999999</v>
      </c>
      <c r="F1128" s="5">
        <f t="shared" si="72"/>
        <v>56550.968999999997</v>
      </c>
      <c r="G1128" s="4">
        <f t="shared" si="73"/>
        <v>1771.2960331683062</v>
      </c>
      <c r="K1128">
        <v>0</v>
      </c>
      <c r="L1128">
        <v>986.34339035207199</v>
      </c>
      <c r="M1128">
        <v>107.24610946280251</v>
      </c>
      <c r="N1128">
        <v>149.5605610995996</v>
      </c>
      <c r="O1128">
        <v>1243.1500609144741</v>
      </c>
    </row>
    <row r="1129" spans="1:20" x14ac:dyDescent="0.2">
      <c r="A1129" s="25">
        <f t="shared" si="75"/>
        <v>1149</v>
      </c>
      <c r="B1129" s="19">
        <v>42058</v>
      </c>
      <c r="C1129" s="2">
        <v>18.537416100416348</v>
      </c>
      <c r="D1129" s="5">
        <f t="shared" si="74"/>
        <v>70256.807020577951</v>
      </c>
      <c r="E1129" s="21">
        <v>19.113800000000001</v>
      </c>
      <c r="F1129" s="5">
        <f t="shared" ref="F1129:F1192" si="76">(E1129*1000000)*0.00379</f>
        <v>72441.301999999996</v>
      </c>
      <c r="G1129" s="4">
        <f t="shared" ref="G1129:G1192" si="77">D1129-F1129</f>
        <v>-2184.4949794220447</v>
      </c>
      <c r="K1129">
        <v>0</v>
      </c>
      <c r="L1129">
        <v>963.52685484262736</v>
      </c>
      <c r="M1129">
        <v>95.597201000928109</v>
      </c>
      <c r="N1129">
        <v>139.92069992953003</v>
      </c>
      <c r="O1129">
        <v>1199.0447557730854</v>
      </c>
    </row>
    <row r="1130" spans="1:20" x14ac:dyDescent="0.2">
      <c r="A1130" s="25">
        <f t="shared" si="75"/>
        <v>1150</v>
      </c>
      <c r="B1130" s="19">
        <v>42059</v>
      </c>
      <c r="C1130" s="2">
        <v>18.470430880358901</v>
      </c>
      <c r="D1130" s="5">
        <f t="shared" si="74"/>
        <v>70002.933036560236</v>
      </c>
      <c r="E1130" s="21">
        <v>17.139900000000001</v>
      </c>
      <c r="F1130" s="5">
        <f t="shared" si="76"/>
        <v>64960.220999999998</v>
      </c>
      <c r="G1130" s="4">
        <f t="shared" si="77"/>
        <v>5042.7120365602386</v>
      </c>
      <c r="K1130">
        <v>0</v>
      </c>
      <c r="L1130">
        <v>922.37479810553543</v>
      </c>
      <c r="M1130">
        <v>81.846999188346402</v>
      </c>
      <c r="N1130">
        <v>122.47441999756172</v>
      </c>
      <c r="O1130">
        <v>1126.6962172914436</v>
      </c>
    </row>
    <row r="1131" spans="1:20" x14ac:dyDescent="0.2">
      <c r="A1131" s="25">
        <f t="shared" si="75"/>
        <v>1151</v>
      </c>
      <c r="B1131" s="19">
        <v>42060</v>
      </c>
      <c r="C1131" s="2">
        <v>18.188492736349765</v>
      </c>
      <c r="D1131" s="5">
        <f t="shared" si="74"/>
        <v>68934.387470765607</v>
      </c>
      <c r="E1131" s="21">
        <v>17.068999999999999</v>
      </c>
      <c r="F1131" s="5">
        <f t="shared" si="76"/>
        <v>64691.51</v>
      </c>
      <c r="G1131" s="4">
        <f t="shared" si="77"/>
        <v>4242.8774707656048</v>
      </c>
      <c r="K1131">
        <v>0</v>
      </c>
      <c r="L1131">
        <v>968.44745958746489</v>
      </c>
      <c r="M1131">
        <v>106.87147800260826</v>
      </c>
      <c r="N1131">
        <v>130.78900189505964</v>
      </c>
      <c r="O1131">
        <v>1206.1079394851326</v>
      </c>
    </row>
    <row r="1132" spans="1:20" x14ac:dyDescent="0.2">
      <c r="A1132" s="25">
        <f t="shared" si="75"/>
        <v>1152</v>
      </c>
      <c r="B1132" s="19">
        <v>42061</v>
      </c>
      <c r="C1132" s="2">
        <v>17.115684812669286</v>
      </c>
      <c r="D1132" s="5">
        <f t="shared" si="74"/>
        <v>64868.445440016585</v>
      </c>
      <c r="E1132" s="21">
        <v>16.154399999999999</v>
      </c>
      <c r="F1132" s="5">
        <f t="shared" si="76"/>
        <v>61225.175999999992</v>
      </c>
      <c r="G1132" s="4">
        <f t="shared" si="77"/>
        <v>3643.2694400165929</v>
      </c>
      <c r="K1132">
        <v>0</v>
      </c>
      <c r="L1132">
        <v>1020.5741356142339</v>
      </c>
      <c r="M1132">
        <v>120.83223583727145</v>
      </c>
      <c r="N1132">
        <v>140.96191461733096</v>
      </c>
      <c r="O1132">
        <v>1282.3682860688361</v>
      </c>
    </row>
    <row r="1133" spans="1:20" x14ac:dyDescent="0.2">
      <c r="A1133" s="25">
        <f t="shared" si="75"/>
        <v>1153</v>
      </c>
      <c r="B1133" s="19">
        <v>42062</v>
      </c>
      <c r="C1133" s="2">
        <v>16.259350656325296</v>
      </c>
      <c r="D1133" s="5">
        <f t="shared" si="74"/>
        <v>61622.938987472873</v>
      </c>
      <c r="E1133" s="21">
        <v>15.1503</v>
      </c>
      <c r="F1133" s="5">
        <f t="shared" si="76"/>
        <v>57419.637000000002</v>
      </c>
      <c r="G1133" s="4">
        <f t="shared" si="77"/>
        <v>4203.3019874728707</v>
      </c>
      <c r="K1133">
        <v>0</v>
      </c>
      <c r="L1133">
        <v>1062.0499062366105</v>
      </c>
      <c r="M1133">
        <v>134.18911415565461</v>
      </c>
      <c r="N1133">
        <v>147.9542480347844</v>
      </c>
      <c r="O1133">
        <v>1344.1932684270494</v>
      </c>
    </row>
    <row r="1134" spans="1:20" x14ac:dyDescent="0.2">
      <c r="A1134" s="25">
        <f t="shared" si="75"/>
        <v>1154</v>
      </c>
      <c r="B1134" s="19">
        <v>42063</v>
      </c>
      <c r="C1134" s="2">
        <v>17.183753231332453</v>
      </c>
      <c r="D1134" s="5">
        <f t="shared" si="74"/>
        <v>65126.424746750003</v>
      </c>
      <c r="E1134" s="21">
        <v>14.943199999999999</v>
      </c>
      <c r="F1134" s="5">
        <f t="shared" si="76"/>
        <v>56634.728000000003</v>
      </c>
      <c r="G1134" s="4">
        <f t="shared" si="77"/>
        <v>8491.6967467499999</v>
      </c>
      <c r="H1134" s="4">
        <f>SUM(G1107:G1134)</f>
        <v>24591.46940929343</v>
      </c>
      <c r="O1134"/>
      <c r="P1134">
        <f>SUM(K1107:K1134)</f>
        <v>0</v>
      </c>
      <c r="Q1134">
        <f>SUM(L1107:L1134)</f>
        <v>25132.689156935161</v>
      </c>
      <c r="R1134">
        <f>SUM(M1107:M1134)</f>
        <v>2960.4079815544101</v>
      </c>
      <c r="S1134">
        <f>SUM(N1107:N1134)</f>
        <v>4473.594506331252</v>
      </c>
      <c r="T1134">
        <f>SUM(O1107:O1134)</f>
        <v>32566.691644820821</v>
      </c>
    </row>
    <row r="1135" spans="1:20" x14ac:dyDescent="0.2">
      <c r="A1135" s="25">
        <f t="shared" si="75"/>
        <v>1155</v>
      </c>
      <c r="B1135" s="19">
        <v>42064</v>
      </c>
      <c r="C1135" s="2">
        <v>17.193699873996877</v>
      </c>
      <c r="D1135" s="5">
        <f t="shared" si="74"/>
        <v>65164.12252244816</v>
      </c>
      <c r="E1135" s="21">
        <v>16.321100000000001</v>
      </c>
      <c r="F1135" s="5">
        <f t="shared" si="76"/>
        <v>61856.969000000005</v>
      </c>
      <c r="G1135" s="4">
        <f t="shared" si="77"/>
        <v>3307.1535224481559</v>
      </c>
      <c r="K1135">
        <v>0</v>
      </c>
      <c r="L1135">
        <v>1096.2191560649867</v>
      </c>
      <c r="M1135">
        <v>128.26354541847829</v>
      </c>
      <c r="N1135">
        <v>144.83950163983198</v>
      </c>
      <c r="O1135">
        <v>1369.322203123297</v>
      </c>
    </row>
    <row r="1136" spans="1:20" x14ac:dyDescent="0.2">
      <c r="A1136" s="25">
        <f t="shared" si="75"/>
        <v>1156</v>
      </c>
      <c r="B1136" s="19">
        <v>42065</v>
      </c>
      <c r="C1136" s="2">
        <v>18.720149786591783</v>
      </c>
      <c r="D1136" s="5">
        <f t="shared" si="74"/>
        <v>70949.367691182852</v>
      </c>
      <c r="E1136" s="21">
        <v>18.242000000000001</v>
      </c>
      <c r="F1136" s="5">
        <f t="shared" si="76"/>
        <v>69137.179999999993</v>
      </c>
      <c r="G1136" s="4">
        <f t="shared" si="77"/>
        <v>1812.1876911828585</v>
      </c>
      <c r="K1136">
        <v>0</v>
      </c>
      <c r="L1136">
        <v>914.2922997913322</v>
      </c>
      <c r="M1136">
        <v>55.384688466893465</v>
      </c>
      <c r="N1136">
        <v>96.437865053292029</v>
      </c>
      <c r="O1136">
        <v>1066.1148533115177</v>
      </c>
    </row>
    <row r="1137" spans="1:15" x14ac:dyDescent="0.2">
      <c r="A1137" s="25">
        <f t="shared" si="75"/>
        <v>1157</v>
      </c>
      <c r="B1137" s="19">
        <v>42066</v>
      </c>
      <c r="C1137" s="2">
        <v>18.88097463464327</v>
      </c>
      <c r="D1137" s="5">
        <f t="shared" si="74"/>
        <v>71558.893865297985</v>
      </c>
      <c r="E1137" s="21">
        <v>18.084099999999999</v>
      </c>
      <c r="F1137" s="5">
        <f t="shared" si="76"/>
        <v>68538.739000000001</v>
      </c>
      <c r="G1137" s="4">
        <f t="shared" si="77"/>
        <v>3020.1548652979836</v>
      </c>
      <c r="K1137">
        <v>0</v>
      </c>
      <c r="L1137">
        <v>947.66049376649335</v>
      </c>
      <c r="M1137">
        <v>73.556120767084806</v>
      </c>
      <c r="N1137">
        <v>99.353755058164154</v>
      </c>
      <c r="O1137">
        <v>1120.5703695917423</v>
      </c>
    </row>
    <row r="1138" spans="1:15" x14ac:dyDescent="0.2">
      <c r="A1138" s="25">
        <f t="shared" si="75"/>
        <v>1158</v>
      </c>
      <c r="B1138" s="19">
        <v>42067</v>
      </c>
      <c r="C1138" s="2">
        <v>18.270583614507665</v>
      </c>
      <c r="D1138" s="5">
        <f t="shared" si="74"/>
        <v>69245.511898984041</v>
      </c>
      <c r="E1138" s="21">
        <v>17.7468</v>
      </c>
      <c r="F1138" s="5">
        <f t="shared" si="76"/>
        <v>67260.372000000003</v>
      </c>
      <c r="G1138" s="4">
        <f t="shared" si="77"/>
        <v>1985.1398989840382</v>
      </c>
      <c r="K1138">
        <v>0</v>
      </c>
      <c r="L1138">
        <v>1045.470195172401</v>
      </c>
      <c r="M1138">
        <v>110.54255056871401</v>
      </c>
      <c r="N1138">
        <v>116.55320139149093</v>
      </c>
      <c r="O1138">
        <v>1272.565947132606</v>
      </c>
    </row>
    <row r="1139" spans="1:15" x14ac:dyDescent="0.2">
      <c r="A1139" s="25">
        <f t="shared" si="75"/>
        <v>1159</v>
      </c>
      <c r="B1139" s="19">
        <v>42068</v>
      </c>
      <c r="C1139" s="2">
        <v>17.340651886551413</v>
      </c>
      <c r="D1139" s="5">
        <f t="shared" si="74"/>
        <v>65721.070650029855</v>
      </c>
      <c r="E1139" s="21">
        <v>17.000900000000001</v>
      </c>
      <c r="F1139" s="5">
        <f t="shared" si="76"/>
        <v>64433.411</v>
      </c>
      <c r="G1139" s="4">
        <f t="shared" si="77"/>
        <v>1287.6596500298547</v>
      </c>
      <c r="K1139">
        <v>0</v>
      </c>
      <c r="L1139">
        <v>1114.9072713833511</v>
      </c>
      <c r="M1139">
        <v>133.13190053377809</v>
      </c>
      <c r="N1139">
        <v>128.45878412593174</v>
      </c>
      <c r="O1139">
        <v>1376.4979560430611</v>
      </c>
    </row>
    <row r="1140" spans="1:15" x14ac:dyDescent="0.2">
      <c r="A1140" s="25">
        <f t="shared" si="75"/>
        <v>1160</v>
      </c>
      <c r="B1140" s="19">
        <v>42069</v>
      </c>
      <c r="C1140" s="2">
        <v>16.271602474141343</v>
      </c>
      <c r="D1140" s="5">
        <f t="shared" si="74"/>
        <v>61669.373376995689</v>
      </c>
      <c r="E1140" s="21">
        <v>16.118500000000001</v>
      </c>
      <c r="F1140" s="5">
        <f t="shared" si="76"/>
        <v>61089.115000000005</v>
      </c>
      <c r="G1140" s="4">
        <f t="shared" si="77"/>
        <v>580.25837699568365</v>
      </c>
      <c r="K1140">
        <v>0</v>
      </c>
      <c r="L1140">
        <v>1206.0179548268377</v>
      </c>
      <c r="M1140">
        <v>163.1060498624631</v>
      </c>
      <c r="N1140">
        <v>144.6668109304849</v>
      </c>
      <c r="O1140">
        <v>1513.7908156197857</v>
      </c>
    </row>
    <row r="1141" spans="1:15" x14ac:dyDescent="0.2">
      <c r="A1141" s="25">
        <f t="shared" si="75"/>
        <v>1161</v>
      </c>
      <c r="B1141" s="19">
        <v>42070</v>
      </c>
      <c r="C1141" s="2">
        <v>15.898629322853774</v>
      </c>
      <c r="D1141" s="5">
        <f t="shared" si="74"/>
        <v>60255.805133615802</v>
      </c>
      <c r="E1141" s="21">
        <v>15.096500000000001</v>
      </c>
      <c r="F1141" s="5">
        <f t="shared" si="76"/>
        <v>57215.735000000001</v>
      </c>
      <c r="G1141" s="4">
        <f t="shared" si="77"/>
        <v>3040.0701336158018</v>
      </c>
      <c r="K1141">
        <v>0</v>
      </c>
      <c r="L1141">
        <v>1271.7557339134246</v>
      </c>
      <c r="M1141">
        <v>181.52478011790529</v>
      </c>
      <c r="N1141">
        <v>155.07142541651726</v>
      </c>
      <c r="O1141">
        <v>1608.3519394478471</v>
      </c>
    </row>
    <row r="1142" spans="1:15" x14ac:dyDescent="0.2">
      <c r="A1142" s="25">
        <f t="shared" si="75"/>
        <v>1162</v>
      </c>
      <c r="B1142" s="19">
        <v>42071</v>
      </c>
      <c r="C1142" s="2">
        <v>15.674110440752086</v>
      </c>
      <c r="D1142" s="5">
        <f t="shared" si="74"/>
        <v>59404.878570450404</v>
      </c>
      <c r="E1142" s="21">
        <v>15.846399999999999</v>
      </c>
      <c r="F1142" s="5">
        <f t="shared" si="76"/>
        <v>60057.856</v>
      </c>
      <c r="G1142" s="4">
        <f t="shared" si="77"/>
        <v>-652.9774295495954</v>
      </c>
      <c r="K1142">
        <v>0</v>
      </c>
      <c r="L1142">
        <v>1256.987067117775</v>
      </c>
      <c r="M1142">
        <v>173.18140828758126</v>
      </c>
      <c r="N1142">
        <v>148.09220452458058</v>
      </c>
      <c r="O1142">
        <v>1578.2606799299369</v>
      </c>
    </row>
    <row r="1143" spans="1:15" x14ac:dyDescent="0.2">
      <c r="A1143" s="25">
        <f t="shared" si="75"/>
        <v>1163</v>
      </c>
      <c r="B1143" s="19">
        <v>42072</v>
      </c>
      <c r="C1143" s="2">
        <v>17.447235966139857</v>
      </c>
      <c r="D1143" s="5">
        <f t="shared" si="74"/>
        <v>66125.024311670059</v>
      </c>
      <c r="E1143" s="21">
        <v>21.003399999999999</v>
      </c>
      <c r="F1143" s="5">
        <f t="shared" si="76"/>
        <v>79602.885999999999</v>
      </c>
      <c r="G1143" s="4">
        <f t="shared" si="77"/>
        <v>-13477.86168832994</v>
      </c>
      <c r="K1143">
        <v>0</v>
      </c>
      <c r="L1143">
        <v>1266.7089246495173</v>
      </c>
      <c r="M1143">
        <v>176.67521197095087</v>
      </c>
      <c r="N1143">
        <v>146.13224602422198</v>
      </c>
      <c r="O1143">
        <v>1589.5163826446901</v>
      </c>
    </row>
    <row r="1144" spans="1:15" x14ac:dyDescent="0.2">
      <c r="A1144" s="25">
        <f t="shared" si="75"/>
        <v>1164</v>
      </c>
      <c r="B1144" s="19">
        <v>42073</v>
      </c>
      <c r="C1144" s="2">
        <v>14.378235112721905</v>
      </c>
      <c r="D1144" s="5">
        <f t="shared" si="74"/>
        <v>54493.511077216019</v>
      </c>
      <c r="E1144" s="21">
        <v>14.3871</v>
      </c>
      <c r="F1144" s="5">
        <f t="shared" si="76"/>
        <v>54527.108999999997</v>
      </c>
      <c r="G1144" s="4">
        <f t="shared" si="77"/>
        <v>-33.597922783977992</v>
      </c>
      <c r="K1144">
        <v>0</v>
      </c>
      <c r="L1144">
        <v>1346.5047595101423</v>
      </c>
      <c r="M1144">
        <v>203.15056087540867</v>
      </c>
      <c r="N1144">
        <v>158.20903253492517</v>
      </c>
      <c r="O1144">
        <v>1707.8643529204762</v>
      </c>
    </row>
    <row r="1145" spans="1:15" x14ac:dyDescent="0.2">
      <c r="A1145" s="25">
        <f t="shared" si="75"/>
        <v>1165</v>
      </c>
      <c r="B1145" s="19">
        <v>42074</v>
      </c>
      <c r="C1145" s="2">
        <v>11.773841349171311</v>
      </c>
      <c r="D1145" s="5">
        <f t="shared" si="74"/>
        <v>44622.858713359266</v>
      </c>
      <c r="E1145" s="21">
        <v>11.598100000000001</v>
      </c>
      <c r="F1145" s="5">
        <f t="shared" si="76"/>
        <v>43956.798999999999</v>
      </c>
      <c r="G1145" s="4">
        <f t="shared" si="77"/>
        <v>666.05971335926733</v>
      </c>
      <c r="K1145">
        <v>0</v>
      </c>
      <c r="L1145">
        <v>1316.5540487221758</v>
      </c>
      <c r="M1145">
        <v>189.15091027209741</v>
      </c>
      <c r="N1145">
        <v>149.36184269093505</v>
      </c>
      <c r="O1145">
        <v>1655.0668016852082</v>
      </c>
    </row>
    <row r="1146" spans="1:15" x14ac:dyDescent="0.2">
      <c r="A1146" s="25">
        <f t="shared" si="75"/>
        <v>1166</v>
      </c>
      <c r="B1146" s="19">
        <v>42075</v>
      </c>
      <c r="C1146" s="2">
        <v>13.191418977415905</v>
      </c>
      <c r="D1146" s="5">
        <f t="shared" si="74"/>
        <v>49995.477924406274</v>
      </c>
      <c r="E1146" s="21">
        <v>12.212</v>
      </c>
      <c r="F1146" s="5">
        <f t="shared" si="76"/>
        <v>46283.48</v>
      </c>
      <c r="G1146" s="4">
        <f t="shared" si="77"/>
        <v>3711.9979244062706</v>
      </c>
      <c r="K1146">
        <v>0</v>
      </c>
      <c r="L1146">
        <v>1422.7536241734094</v>
      </c>
      <c r="M1146">
        <v>226.91164025949828</v>
      </c>
      <c r="N1146">
        <v>166.56111306553791</v>
      </c>
      <c r="O1146">
        <v>1816.2263774984456</v>
      </c>
    </row>
    <row r="1147" spans="1:15" x14ac:dyDescent="0.2">
      <c r="A1147" s="25">
        <f t="shared" si="75"/>
        <v>1167</v>
      </c>
      <c r="B1147" s="19">
        <v>42076</v>
      </c>
      <c r="C1147" s="2">
        <v>16.915891100432834</v>
      </c>
      <c r="D1147" s="5">
        <f t="shared" si="74"/>
        <v>64111.227270640447</v>
      </c>
      <c r="E1147" s="21">
        <v>17.0228</v>
      </c>
      <c r="F1147" s="5">
        <f t="shared" si="76"/>
        <v>64516.411999999997</v>
      </c>
      <c r="G1147" s="4">
        <f t="shared" si="77"/>
        <v>-405.18472935954924</v>
      </c>
      <c r="K1147">
        <v>0</v>
      </c>
      <c r="L1147">
        <v>1451.9762888510295</v>
      </c>
      <c r="M1147">
        <v>236.84040962994567</v>
      </c>
      <c r="N1147">
        <v>166.44714790488911</v>
      </c>
      <c r="O1147">
        <v>1855.2638463858643</v>
      </c>
    </row>
    <row r="1148" spans="1:15" x14ac:dyDescent="0.2">
      <c r="A1148" s="25">
        <f t="shared" si="75"/>
        <v>1168</v>
      </c>
      <c r="B1148" s="19">
        <v>42077</v>
      </c>
      <c r="C1148" s="2">
        <v>16.276749190304141</v>
      </c>
      <c r="D1148" s="5">
        <f t="shared" si="74"/>
        <v>61688.879431252695</v>
      </c>
      <c r="E1148" s="21">
        <v>14.7765</v>
      </c>
      <c r="F1148" s="5">
        <f t="shared" si="76"/>
        <v>56002.934999999998</v>
      </c>
      <c r="G1148" s="4">
        <f t="shared" si="77"/>
        <v>5685.9444312526975</v>
      </c>
      <c r="K1148">
        <v>0</v>
      </c>
      <c r="L1148">
        <v>1481.8653650350402</v>
      </c>
      <c r="M1148">
        <v>246.08039191082588</v>
      </c>
      <c r="N1148">
        <v>167.82190683100129</v>
      </c>
      <c r="O1148">
        <v>1895.7676637768675</v>
      </c>
    </row>
    <row r="1149" spans="1:15" x14ac:dyDescent="0.2">
      <c r="A1149" s="25">
        <f t="shared" si="75"/>
        <v>1169</v>
      </c>
      <c r="B1149" s="19">
        <v>42078</v>
      </c>
      <c r="C1149" s="2">
        <v>15.129291072969689</v>
      </c>
      <c r="D1149" s="5">
        <f t="shared" si="74"/>
        <v>57340.013166555123</v>
      </c>
      <c r="E1149" s="21">
        <v>14.803100000000001</v>
      </c>
      <c r="F1149" s="5">
        <f t="shared" si="76"/>
        <v>56103.748999999996</v>
      </c>
      <c r="G1149" s="4">
        <f t="shared" si="77"/>
        <v>1236.2641665551273</v>
      </c>
      <c r="K1149">
        <v>0</v>
      </c>
      <c r="L1149">
        <v>1503.168168374119</v>
      </c>
      <c r="M1149">
        <v>252.12656180522143</v>
      </c>
      <c r="N1149">
        <v>167.26688993556536</v>
      </c>
      <c r="O1149">
        <v>1922.5616201149057</v>
      </c>
    </row>
    <row r="1150" spans="1:15" x14ac:dyDescent="0.2">
      <c r="A1150" s="25">
        <f t="shared" si="75"/>
        <v>1170</v>
      </c>
      <c r="B1150" s="19">
        <v>42079</v>
      </c>
      <c r="C1150" s="2">
        <v>15.66261307098998</v>
      </c>
      <c r="D1150" s="5">
        <f t="shared" si="74"/>
        <v>59361.303539052031</v>
      </c>
      <c r="E1150" s="21">
        <v>15.4947</v>
      </c>
      <c r="F1150" s="5">
        <f t="shared" si="76"/>
        <v>58724.913</v>
      </c>
      <c r="G1150" s="4">
        <f t="shared" si="77"/>
        <v>636.39053905203036</v>
      </c>
      <c r="K1150">
        <v>0</v>
      </c>
      <c r="L1150">
        <v>1507.6805165068884</v>
      </c>
      <c r="M1150">
        <v>251.39816865302572</v>
      </c>
      <c r="N1150">
        <v>163.87818031562739</v>
      </c>
      <c r="O1150">
        <v>1922.9568654755415</v>
      </c>
    </row>
    <row r="1151" spans="1:15" x14ac:dyDescent="0.2">
      <c r="A1151" s="25">
        <f t="shared" si="75"/>
        <v>1171</v>
      </c>
      <c r="B1151" s="19">
        <v>42080</v>
      </c>
      <c r="C1151" s="2">
        <v>12.924418062140033</v>
      </c>
      <c r="D1151" s="5">
        <f t="shared" si="74"/>
        <v>48983.544455510724</v>
      </c>
      <c r="E1151" s="21">
        <v>7.2435999999999998</v>
      </c>
      <c r="F1151" s="5">
        <f t="shared" si="76"/>
        <v>27453.243999999999</v>
      </c>
      <c r="G1151" s="4">
        <f t="shared" si="77"/>
        <v>21530.300455510725</v>
      </c>
      <c r="K1151">
        <v>0</v>
      </c>
      <c r="L1151">
        <v>1528.1659187977791</v>
      </c>
      <c r="M1151">
        <v>256.73013354443833</v>
      </c>
      <c r="N1151">
        <v>163.57726809295465</v>
      </c>
      <c r="O1151">
        <v>1948.4733204351721</v>
      </c>
    </row>
    <row r="1152" spans="1:15" x14ac:dyDescent="0.2">
      <c r="A1152" s="25">
        <f t="shared" si="75"/>
        <v>1172</v>
      </c>
      <c r="B1152" s="19">
        <v>42081</v>
      </c>
      <c r="C1152" s="2">
        <v>5.6646055766843855</v>
      </c>
      <c r="D1152" s="5">
        <f t="shared" si="74"/>
        <v>21468.855135633821</v>
      </c>
      <c r="E1152" s="21">
        <v>4.4425999999999997</v>
      </c>
      <c r="F1152" s="5">
        <f t="shared" si="76"/>
        <v>16837.454000000002</v>
      </c>
      <c r="G1152" s="4">
        <f t="shared" si="77"/>
        <v>4631.4011356338196</v>
      </c>
      <c r="K1152">
        <v>0</v>
      </c>
      <c r="L1152">
        <v>1332.5780851817954</v>
      </c>
      <c r="M1152">
        <v>175.92494283096747</v>
      </c>
      <c r="N1152">
        <v>128.81594059391747</v>
      </c>
      <c r="O1152">
        <v>1637.3189686066803</v>
      </c>
    </row>
    <row r="1153" spans="1:20" x14ac:dyDescent="0.2">
      <c r="A1153" s="25">
        <f t="shared" si="75"/>
        <v>1173</v>
      </c>
      <c r="B1153" s="19">
        <v>42082</v>
      </c>
      <c r="C1153" s="2">
        <v>15.231471027825831</v>
      </c>
      <c r="D1153" s="5">
        <f t="shared" si="74"/>
        <v>57727.275195459901</v>
      </c>
      <c r="E1153" s="21">
        <v>14.498100000000001</v>
      </c>
      <c r="F1153" s="5">
        <f t="shared" si="76"/>
        <v>54947.798999999999</v>
      </c>
      <c r="G1153" s="4">
        <f t="shared" si="77"/>
        <v>2779.4761954599016</v>
      </c>
      <c r="K1153">
        <v>0</v>
      </c>
      <c r="L1153">
        <v>1161.4000958006848</v>
      </c>
      <c r="M1153">
        <v>106.06365532032775</v>
      </c>
      <c r="N1153">
        <v>97.382303939204604</v>
      </c>
      <c r="O1153">
        <v>1364.8460550602172</v>
      </c>
    </row>
    <row r="1154" spans="1:20" x14ac:dyDescent="0.2">
      <c r="A1154" s="25">
        <f t="shared" si="75"/>
        <v>1174</v>
      </c>
      <c r="B1154" s="19">
        <v>42083</v>
      </c>
      <c r="C1154" s="2">
        <v>16.526397733328729</v>
      </c>
      <c r="D1154" s="5">
        <f t="shared" si="74"/>
        <v>62635.047409315877</v>
      </c>
      <c r="E1154" s="21">
        <v>16.6996</v>
      </c>
      <c r="F1154" s="5">
        <f t="shared" si="76"/>
        <v>63291.483999999997</v>
      </c>
      <c r="G1154" s="4">
        <f t="shared" si="77"/>
        <v>-656.43659068411944</v>
      </c>
      <c r="K1154">
        <v>0</v>
      </c>
      <c r="L1154">
        <v>1426.5285047887305</v>
      </c>
      <c r="M1154">
        <v>209.70967272099975</v>
      </c>
      <c r="N1154">
        <v>134.7981745736964</v>
      </c>
      <c r="O1154">
        <v>1771.0363520834267</v>
      </c>
    </row>
    <row r="1155" spans="1:20" x14ac:dyDescent="0.2">
      <c r="A1155" s="25">
        <f t="shared" si="75"/>
        <v>1175</v>
      </c>
      <c r="B1155" s="19">
        <v>42084</v>
      </c>
      <c r="C1155" s="2">
        <v>15.833338107273866</v>
      </c>
      <c r="D1155" s="5">
        <f t="shared" ref="D1155:D1218" si="78">(C1155*1000000)*0.00379</f>
        <v>60008.351426567948</v>
      </c>
      <c r="E1155" s="21">
        <v>14.5808</v>
      </c>
      <c r="F1155" s="5">
        <f t="shared" si="76"/>
        <v>55261.231999999996</v>
      </c>
      <c r="G1155" s="4">
        <f t="shared" si="77"/>
        <v>4747.1194265679515</v>
      </c>
      <c r="K1155">
        <v>0</v>
      </c>
      <c r="L1155">
        <v>1498.164014126239</v>
      </c>
      <c r="M1155">
        <v>235.47513302856814</v>
      </c>
      <c r="N1155">
        <v>142.46817112920965</v>
      </c>
      <c r="O1155">
        <v>1876.1073182840166</v>
      </c>
    </row>
    <row r="1156" spans="1:20" x14ac:dyDescent="0.2">
      <c r="A1156" s="25">
        <f t="shared" si="75"/>
        <v>1176</v>
      </c>
      <c r="B1156" s="19">
        <v>42085</v>
      </c>
      <c r="C1156" s="2">
        <v>16.112606458449928</v>
      </c>
      <c r="D1156" s="5">
        <f t="shared" si="78"/>
        <v>61066.778477525229</v>
      </c>
      <c r="E1156" s="21">
        <v>15.8291</v>
      </c>
      <c r="F1156" s="5">
        <f t="shared" si="76"/>
        <v>59992.288999999997</v>
      </c>
      <c r="G1156" s="4">
        <f t="shared" si="77"/>
        <v>1074.4894775252324</v>
      </c>
      <c r="K1156">
        <v>0</v>
      </c>
      <c r="L1156">
        <v>1549.6217590523502</v>
      </c>
      <c r="M1156">
        <v>253.20900524318623</v>
      </c>
      <c r="N1156">
        <v>146.7041084093018</v>
      </c>
      <c r="O1156">
        <v>1949.5348727048383</v>
      </c>
    </row>
    <row r="1157" spans="1:20" x14ac:dyDescent="0.2">
      <c r="A1157" s="25">
        <f t="shared" si="75"/>
        <v>1177</v>
      </c>
      <c r="B1157" s="19">
        <v>42086</v>
      </c>
      <c r="C1157" s="2">
        <v>16.287592765208068</v>
      </c>
      <c r="D1157" s="5">
        <f t="shared" si="78"/>
        <v>61729.976580138573</v>
      </c>
      <c r="E1157" s="21">
        <v>16.6998</v>
      </c>
      <c r="F1157" s="5">
        <f t="shared" si="76"/>
        <v>63292.241999999998</v>
      </c>
      <c r="G1157" s="4">
        <f t="shared" si="77"/>
        <v>-1562.2654198614255</v>
      </c>
      <c r="K1157">
        <v>0</v>
      </c>
      <c r="L1157">
        <v>1567.9887545751892</v>
      </c>
      <c r="M1157">
        <v>257.97569978289948</v>
      </c>
      <c r="N1157">
        <v>145.75784221425587</v>
      </c>
      <c r="O1157">
        <v>1971.7222965723445</v>
      </c>
    </row>
    <row r="1158" spans="1:20" x14ac:dyDescent="0.2">
      <c r="A1158" s="25">
        <f t="shared" si="75"/>
        <v>1178</v>
      </c>
      <c r="B1158" s="19">
        <v>42087</v>
      </c>
      <c r="C1158" s="2">
        <v>15.632737238546371</v>
      </c>
      <c r="D1158" s="5">
        <f t="shared" si="78"/>
        <v>59248.074134090748</v>
      </c>
      <c r="E1158" s="21">
        <v>15.5631</v>
      </c>
      <c r="F1158" s="5">
        <f t="shared" si="76"/>
        <v>58984.148999999998</v>
      </c>
      <c r="G1158" s="4">
        <f t="shared" si="77"/>
        <v>263.92513409075036</v>
      </c>
      <c r="K1158">
        <v>0</v>
      </c>
      <c r="L1158">
        <v>1520.0712400570642</v>
      </c>
      <c r="M1158">
        <v>237.39494136159189</v>
      </c>
      <c r="N1158">
        <v>134.64166391890629</v>
      </c>
      <c r="O1158">
        <v>1892.1078453375624</v>
      </c>
    </row>
    <row r="1159" spans="1:20" x14ac:dyDescent="0.2">
      <c r="A1159" s="25">
        <f t="shared" si="75"/>
        <v>1179</v>
      </c>
      <c r="B1159" s="19">
        <v>42088</v>
      </c>
      <c r="C1159" s="2">
        <v>16.035989240623387</v>
      </c>
      <c r="D1159" s="5">
        <f t="shared" si="78"/>
        <v>60776.399221962638</v>
      </c>
      <c r="E1159" s="21">
        <v>15.6807</v>
      </c>
      <c r="F1159" s="5">
        <f t="shared" si="76"/>
        <v>59429.853000000003</v>
      </c>
      <c r="G1159" s="4">
        <f t="shared" si="77"/>
        <v>1346.5462219626352</v>
      </c>
      <c r="K1159">
        <v>0</v>
      </c>
      <c r="L1159">
        <v>1584.3980932387158</v>
      </c>
      <c r="M1159">
        <v>259.46457838861056</v>
      </c>
      <c r="N1159">
        <v>140.57477431204239</v>
      </c>
      <c r="O1159">
        <v>1984.4374459393687</v>
      </c>
    </row>
    <row r="1160" spans="1:20" x14ac:dyDescent="0.2">
      <c r="A1160" s="25">
        <f t="shared" si="75"/>
        <v>1180</v>
      </c>
      <c r="B1160" s="19">
        <v>42089</v>
      </c>
      <c r="C1160" s="2">
        <v>15.801847654072626</v>
      </c>
      <c r="D1160" s="5">
        <f t="shared" si="78"/>
        <v>59889.002608935247</v>
      </c>
      <c r="E1160" s="21">
        <v>16.023</v>
      </c>
      <c r="F1160" s="5">
        <f t="shared" si="76"/>
        <v>60727.17</v>
      </c>
      <c r="G1160" s="4">
        <f t="shared" si="77"/>
        <v>-838.16739106475143</v>
      </c>
      <c r="K1160">
        <v>0</v>
      </c>
      <c r="L1160">
        <v>1629.578997777516</v>
      </c>
      <c r="M1160">
        <v>274.76870963765123</v>
      </c>
      <c r="N1160">
        <v>143.31606756412049</v>
      </c>
      <c r="O1160">
        <v>2047.6637749792876</v>
      </c>
    </row>
    <row r="1161" spans="1:20" x14ac:dyDescent="0.2">
      <c r="A1161" s="25">
        <f t="shared" si="75"/>
        <v>1181</v>
      </c>
      <c r="B1161" s="19">
        <v>42090</v>
      </c>
      <c r="C1161" s="2">
        <v>15.273707529286707</v>
      </c>
      <c r="D1161" s="5">
        <f t="shared" si="78"/>
        <v>57887.351535996619</v>
      </c>
      <c r="E1161" s="21">
        <v>15.3507</v>
      </c>
      <c r="F1161" s="5">
        <f t="shared" si="76"/>
        <v>58179.152999999998</v>
      </c>
      <c r="G1161" s="4">
        <f t="shared" si="77"/>
        <v>-291.80146400337981</v>
      </c>
      <c r="K1161">
        <v>0</v>
      </c>
      <c r="L1161">
        <v>1664.4535756557821</v>
      </c>
      <c r="M1161">
        <v>286.12344122330887</v>
      </c>
      <c r="N1161">
        <v>144.17150097183449</v>
      </c>
      <c r="O1161">
        <v>2094.7485178509255</v>
      </c>
    </row>
    <row r="1162" spans="1:20" x14ac:dyDescent="0.2">
      <c r="A1162" s="25">
        <f t="shared" si="75"/>
        <v>1182</v>
      </c>
      <c r="B1162" s="19">
        <v>42091</v>
      </c>
      <c r="C1162" s="2">
        <v>15.270593635516024</v>
      </c>
      <c r="D1162" s="5">
        <f t="shared" si="78"/>
        <v>57875.549878605729</v>
      </c>
      <c r="E1162" s="21">
        <v>14.247400000000001</v>
      </c>
      <c r="F1162" s="5">
        <f t="shared" si="76"/>
        <v>53997.646000000001</v>
      </c>
      <c r="G1162" s="4">
        <f t="shared" si="77"/>
        <v>3877.9038786057281</v>
      </c>
      <c r="K1162">
        <v>0</v>
      </c>
      <c r="L1162">
        <v>1676.1222953025731</v>
      </c>
      <c r="M1162">
        <v>288.27181646818093</v>
      </c>
      <c r="N1162">
        <v>141.92066449821917</v>
      </c>
      <c r="O1162">
        <v>2106.3147762689732</v>
      </c>
    </row>
    <row r="1163" spans="1:20" x14ac:dyDescent="0.2">
      <c r="A1163" s="25">
        <f t="shared" si="75"/>
        <v>1183</v>
      </c>
      <c r="B1163" s="19">
        <v>42092</v>
      </c>
      <c r="C1163" s="2">
        <v>14.812454899811717</v>
      </c>
      <c r="D1163" s="5">
        <f t="shared" si="78"/>
        <v>56139.204070286403</v>
      </c>
      <c r="E1163" s="21">
        <v>14.9933</v>
      </c>
      <c r="F1163" s="5">
        <f t="shared" si="76"/>
        <v>56824.606999999996</v>
      </c>
      <c r="G1163" s="4">
        <f t="shared" si="77"/>
        <v>-685.40292971359304</v>
      </c>
      <c r="K1163">
        <v>0</v>
      </c>
      <c r="L1163">
        <v>1721.5325749331462</v>
      </c>
      <c r="M1163">
        <v>303.51003582236166</v>
      </c>
      <c r="N1163">
        <v>144.33690889877343</v>
      </c>
      <c r="O1163">
        <v>2169.3795196542815</v>
      </c>
    </row>
    <row r="1164" spans="1:20" x14ac:dyDescent="0.2">
      <c r="A1164" s="25">
        <f t="shared" si="75"/>
        <v>1184</v>
      </c>
      <c r="B1164" s="19">
        <v>42093</v>
      </c>
      <c r="C1164" s="2">
        <v>15.570153550404987</v>
      </c>
      <c r="D1164" s="5">
        <f t="shared" si="78"/>
        <v>59010.8819560349</v>
      </c>
      <c r="E1164" s="21">
        <v>15.9483</v>
      </c>
      <c r="F1164" s="5">
        <f t="shared" si="76"/>
        <v>60444.057000000001</v>
      </c>
      <c r="G1164" s="4">
        <f t="shared" si="77"/>
        <v>-1433.1750439651005</v>
      </c>
      <c r="K1164">
        <v>0</v>
      </c>
      <c r="L1164">
        <v>1798.2711920743427</v>
      </c>
      <c r="M1164">
        <v>331.00149263719004</v>
      </c>
      <c r="N1164">
        <v>150.78795838651982</v>
      </c>
      <c r="O1164">
        <v>2280.0606430980524</v>
      </c>
      <c r="P1164">
        <f>SUM(K1135:K1164)</f>
        <v>0</v>
      </c>
      <c r="Q1164">
        <f>SUM(L1135:L1164)</f>
        <v>41809.396969220827</v>
      </c>
      <c r="R1164">
        <f>SUM(M1135:M1164)</f>
        <v>6276.6481574101545</v>
      </c>
      <c r="S1164">
        <f>SUM(N1135:N1164)</f>
        <v>4278.4052549459539</v>
      </c>
      <c r="T1164">
        <f>SUM(O1135:O1164)</f>
        <v>52364.450381576928</v>
      </c>
    </row>
    <row r="1165" spans="1:20" x14ac:dyDescent="0.2">
      <c r="A1165" s="25">
        <f t="shared" si="75"/>
        <v>1185</v>
      </c>
      <c r="B1165" s="19">
        <v>42094</v>
      </c>
      <c r="C1165" s="2">
        <v>14.900095253394218</v>
      </c>
      <c r="D1165" s="5">
        <f t="shared" si="78"/>
        <v>56471.361010364089</v>
      </c>
      <c r="E1165" s="21">
        <v>15.261100000000001</v>
      </c>
      <c r="F1165" s="5">
        <f t="shared" si="76"/>
        <v>57839.568999999996</v>
      </c>
      <c r="G1165" s="4">
        <f t="shared" si="77"/>
        <v>-1368.2079896359064</v>
      </c>
      <c r="H1165" s="4">
        <f>SUM(G1135:G1165)</f>
        <v>45815.364239585178</v>
      </c>
      <c r="K1165" t="s">
        <v>43</v>
      </c>
      <c r="L1165" t="s">
        <v>43</v>
      </c>
      <c r="M1165" t="s">
        <v>43</v>
      </c>
      <c r="N1165" t="s">
        <v>43</v>
      </c>
      <c r="O1165" t="s">
        <v>43</v>
      </c>
    </row>
    <row r="1166" spans="1:20" x14ac:dyDescent="0.2">
      <c r="A1166" s="25">
        <f t="shared" si="75"/>
        <v>1186</v>
      </c>
      <c r="B1166" s="19">
        <v>42095</v>
      </c>
      <c r="C1166" s="2">
        <v>14.337366325073043</v>
      </c>
      <c r="D1166" s="5">
        <f t="shared" si="78"/>
        <v>54338.618372026831</v>
      </c>
      <c r="E1166" s="21">
        <v>14.477399999999999</v>
      </c>
      <c r="F1166" s="5">
        <f t="shared" si="76"/>
        <v>54869.345999999998</v>
      </c>
      <c r="G1166" s="4">
        <f t="shared" si="77"/>
        <v>-530.72762797316682</v>
      </c>
      <c r="K1166">
        <v>0</v>
      </c>
      <c r="L1166">
        <v>1767.6517264946638</v>
      </c>
      <c r="M1166">
        <v>313.26433175594337</v>
      </c>
      <c r="N1166">
        <v>141.46521464240811</v>
      </c>
      <c r="O1166">
        <v>2222.3812728930152</v>
      </c>
    </row>
    <row r="1167" spans="1:20" x14ac:dyDescent="0.2">
      <c r="A1167" s="25">
        <f t="shared" si="75"/>
        <v>1187</v>
      </c>
      <c r="B1167" s="19">
        <v>42096</v>
      </c>
      <c r="C1167" s="2">
        <v>14.252458287592457</v>
      </c>
      <c r="D1167" s="5">
        <f t="shared" si="78"/>
        <v>54016.816909975416</v>
      </c>
      <c r="E1167" s="21">
        <v>14.4857</v>
      </c>
      <c r="F1167" s="5">
        <f t="shared" si="76"/>
        <v>54900.803</v>
      </c>
      <c r="G1167" s="4">
        <f t="shared" si="77"/>
        <v>-883.98609002458397</v>
      </c>
      <c r="K1167">
        <v>0</v>
      </c>
      <c r="L1167">
        <v>1654.4015745070469</v>
      </c>
      <c r="M1167">
        <v>265.9339429805807</v>
      </c>
      <c r="N1167">
        <v>127.13630606690624</v>
      </c>
      <c r="O1167">
        <v>2047.4718235545338</v>
      </c>
    </row>
    <row r="1168" spans="1:20" x14ac:dyDescent="0.2">
      <c r="A1168" s="25">
        <f t="shared" si="75"/>
        <v>1188</v>
      </c>
      <c r="B1168" s="19">
        <v>42097</v>
      </c>
      <c r="C1168" s="2">
        <v>14.890277471371075</v>
      </c>
      <c r="D1168" s="5">
        <f t="shared" si="78"/>
        <v>56434.151616496376</v>
      </c>
      <c r="E1168" s="21">
        <v>13.652799999999999</v>
      </c>
      <c r="F1168" s="5">
        <f t="shared" si="76"/>
        <v>51744.112000000001</v>
      </c>
      <c r="G1168" s="4">
        <f t="shared" si="77"/>
        <v>4690.0396164963749</v>
      </c>
      <c r="K1168">
        <v>0</v>
      </c>
      <c r="L1168">
        <v>1674.8008646508645</v>
      </c>
      <c r="M1168">
        <v>272.06753990220102</v>
      </c>
      <c r="N1168">
        <v>128.89162603411302</v>
      </c>
      <c r="O1168">
        <v>2075.7600305871783</v>
      </c>
    </row>
    <row r="1169" spans="1:15" x14ac:dyDescent="0.2">
      <c r="A1169" s="25">
        <f t="shared" si="75"/>
        <v>1189</v>
      </c>
      <c r="B1169" s="19">
        <v>42098</v>
      </c>
      <c r="C1169" s="2">
        <v>15.516793941066556</v>
      </c>
      <c r="D1169" s="5">
        <f t="shared" si="78"/>
        <v>58808.649036642244</v>
      </c>
      <c r="E1169" s="21">
        <v>14.1744</v>
      </c>
      <c r="F1169" s="5">
        <f t="shared" si="76"/>
        <v>53720.976000000002</v>
      </c>
      <c r="G1169" s="4">
        <f t="shared" si="77"/>
        <v>5087.6730366422416</v>
      </c>
      <c r="K1169">
        <v>0</v>
      </c>
      <c r="L1169">
        <v>1706.419301146841</v>
      </c>
      <c r="M1169">
        <v>281.86066756962759</v>
      </c>
      <c r="N1169">
        <v>132.75073067645309</v>
      </c>
      <c r="O1169">
        <v>2121.0306993929216</v>
      </c>
    </row>
    <row r="1170" spans="1:15" x14ac:dyDescent="0.2">
      <c r="A1170" s="25">
        <f t="shared" si="75"/>
        <v>1190</v>
      </c>
      <c r="B1170" s="19">
        <v>42099</v>
      </c>
      <c r="C1170" s="2">
        <v>15.850839267479264</v>
      </c>
      <c r="D1170" s="5">
        <f t="shared" si="78"/>
        <v>60074.680823746414</v>
      </c>
      <c r="E1170" s="21">
        <v>14.981999999999999</v>
      </c>
      <c r="F1170" s="5">
        <f t="shared" si="76"/>
        <v>56781.78</v>
      </c>
      <c r="G1170" s="4">
        <f t="shared" si="77"/>
        <v>3292.900823746415</v>
      </c>
      <c r="K1170">
        <v>0</v>
      </c>
      <c r="L1170">
        <v>1776.7013874941294</v>
      </c>
      <c r="M1170">
        <v>306.91768640537435</v>
      </c>
      <c r="N1170">
        <v>141.50438206500291</v>
      </c>
      <c r="O1170">
        <v>2225.1234559645068</v>
      </c>
    </row>
    <row r="1171" spans="1:15" x14ac:dyDescent="0.2">
      <c r="A1171" s="25">
        <f t="shared" si="75"/>
        <v>1191</v>
      </c>
      <c r="B1171" s="19">
        <v>42100</v>
      </c>
      <c r="C1171" s="2">
        <v>27.746730092109562</v>
      </c>
      <c r="D1171" s="5">
        <f t="shared" si="78"/>
        <v>105160.10704909524</v>
      </c>
      <c r="E1171" s="21">
        <v>23.395900000000001</v>
      </c>
      <c r="F1171" s="5">
        <f t="shared" si="76"/>
        <v>88670.460999999996</v>
      </c>
      <c r="G1171" s="4">
        <f t="shared" si="77"/>
        <v>16489.646049095245</v>
      </c>
      <c r="K1171">
        <v>0</v>
      </c>
      <c r="L1171">
        <v>1733.98507711809</v>
      </c>
      <c r="M1171">
        <v>287.94708487474276</v>
      </c>
      <c r="N1171">
        <v>135.47321521471224</v>
      </c>
      <c r="O1171">
        <v>2157.4053772075449</v>
      </c>
    </row>
    <row r="1172" spans="1:15" x14ac:dyDescent="0.2">
      <c r="A1172" s="25">
        <f t="shared" si="75"/>
        <v>1192</v>
      </c>
      <c r="B1172" s="19">
        <v>42101</v>
      </c>
      <c r="C1172" s="2">
        <v>31.566199818561195</v>
      </c>
      <c r="D1172" s="5">
        <f t="shared" si="78"/>
        <v>119635.89731234693</v>
      </c>
      <c r="E1172" s="21">
        <v>29.110199999999999</v>
      </c>
      <c r="F1172" s="5">
        <f t="shared" si="76"/>
        <v>110327.658</v>
      </c>
      <c r="G1172" s="4">
        <f t="shared" si="77"/>
        <v>9308.2393123469374</v>
      </c>
      <c r="K1172">
        <v>0</v>
      </c>
      <c r="L1172">
        <v>1633.1201756724354</v>
      </c>
      <c r="M1172">
        <v>247.65121311934624</v>
      </c>
      <c r="N1172">
        <v>122.29964626767563</v>
      </c>
      <c r="O1172">
        <v>2003.0710350594572</v>
      </c>
    </row>
    <row r="1173" spans="1:15" x14ac:dyDescent="0.2">
      <c r="A1173" s="25">
        <f t="shared" si="75"/>
        <v>1193</v>
      </c>
      <c r="B1173" s="19">
        <v>42102</v>
      </c>
      <c r="C1173" s="2">
        <v>31.494500809537165</v>
      </c>
      <c r="D1173" s="5">
        <f t="shared" si="78"/>
        <v>119364.15806814586</v>
      </c>
      <c r="E1173" s="21">
        <v>28.3965</v>
      </c>
      <c r="F1173" s="5">
        <f t="shared" si="76"/>
        <v>107622.735</v>
      </c>
      <c r="G1173" s="4">
        <f t="shared" si="77"/>
        <v>11741.423068145858</v>
      </c>
      <c r="K1173">
        <v>0</v>
      </c>
      <c r="L1173">
        <v>1584.3274455588248</v>
      </c>
      <c r="M1173">
        <v>224.1990749077126</v>
      </c>
      <c r="N1173">
        <v>115.54739552383232</v>
      </c>
      <c r="O1173">
        <v>1924.0739159903699</v>
      </c>
    </row>
    <row r="1174" spans="1:15" x14ac:dyDescent="0.2">
      <c r="A1174" s="25">
        <f t="shared" si="75"/>
        <v>1194</v>
      </c>
      <c r="B1174" s="19">
        <v>42103</v>
      </c>
      <c r="C1174" s="2">
        <v>30.711115977501471</v>
      </c>
      <c r="D1174" s="5">
        <f t="shared" si="78"/>
        <v>116395.12955473058</v>
      </c>
      <c r="E1174" s="21">
        <v>27.765999999999998</v>
      </c>
      <c r="F1174" s="5">
        <f t="shared" si="76"/>
        <v>105233.14</v>
      </c>
      <c r="G1174" s="4">
        <f t="shared" si="77"/>
        <v>11161.989554730579</v>
      </c>
      <c r="K1174">
        <v>0</v>
      </c>
      <c r="L1174">
        <v>1634.6857261115417</v>
      </c>
      <c r="M1174">
        <v>245.95767550891884</v>
      </c>
      <c r="N1174">
        <v>121.57095384835661</v>
      </c>
      <c r="O1174">
        <v>2002.2143554688171</v>
      </c>
    </row>
    <row r="1175" spans="1:15" x14ac:dyDescent="0.2">
      <c r="A1175" s="25">
        <f t="shared" si="75"/>
        <v>1195</v>
      </c>
      <c r="B1175" s="19">
        <v>42104</v>
      </c>
      <c r="C1175" s="2">
        <v>30.653149291787752</v>
      </c>
      <c r="D1175" s="5">
        <f t="shared" si="78"/>
        <v>116175.43581587558</v>
      </c>
      <c r="E1175" s="21">
        <v>27.708200000000001</v>
      </c>
      <c r="F1175" s="5">
        <f t="shared" si="76"/>
        <v>105014.07799999999</v>
      </c>
      <c r="G1175" s="4">
        <f t="shared" si="77"/>
        <v>11161.357815875584</v>
      </c>
      <c r="K1175">
        <v>0</v>
      </c>
      <c r="L1175">
        <v>1686.8958951267207</v>
      </c>
      <c r="M1175">
        <v>262.13554891854142</v>
      </c>
      <c r="N1175">
        <v>128.14831944387993</v>
      </c>
      <c r="O1175">
        <v>2077.1797634891418</v>
      </c>
    </row>
    <row r="1176" spans="1:15" x14ac:dyDescent="0.2">
      <c r="A1176" s="25">
        <f t="shared" si="75"/>
        <v>1196</v>
      </c>
      <c r="B1176" s="19">
        <v>42105</v>
      </c>
      <c r="C1176" s="2">
        <v>30.275303183596741</v>
      </c>
      <c r="D1176" s="5">
        <f t="shared" si="78"/>
        <v>114743.39906583165</v>
      </c>
      <c r="E1176" s="21">
        <v>26.7319</v>
      </c>
      <c r="F1176" s="5">
        <f t="shared" si="76"/>
        <v>101313.901</v>
      </c>
      <c r="G1176" s="4">
        <f t="shared" si="77"/>
        <v>13429.498065831649</v>
      </c>
      <c r="K1176">
        <v>0</v>
      </c>
      <c r="L1176">
        <v>1719.9474211328366</v>
      </c>
      <c r="M1176">
        <v>269.93341251468894</v>
      </c>
      <c r="N1176">
        <v>132.56624933349761</v>
      </c>
      <c r="O1176">
        <v>2122.447082981023</v>
      </c>
    </row>
    <row r="1177" spans="1:15" x14ac:dyDescent="0.2">
      <c r="A1177" s="25">
        <f t="shared" si="75"/>
        <v>1197</v>
      </c>
      <c r="B1177" s="19">
        <v>42106</v>
      </c>
      <c r="C1177" s="2">
        <v>29.554611916638081</v>
      </c>
      <c r="D1177" s="5">
        <f t="shared" si="78"/>
        <v>112011.97916405833</v>
      </c>
      <c r="E1177" s="21">
        <v>26.925599999999999</v>
      </c>
      <c r="F1177" s="5">
        <f t="shared" si="76"/>
        <v>102048.024</v>
      </c>
      <c r="G1177" s="4">
        <f t="shared" si="77"/>
        <v>9963.9551640583231</v>
      </c>
      <c r="K1177">
        <v>0</v>
      </c>
      <c r="L1177">
        <v>1787.2601542499692</v>
      </c>
      <c r="M1177">
        <v>293.4598251486143</v>
      </c>
      <c r="N1177">
        <v>140.9175113381352</v>
      </c>
      <c r="O1177">
        <v>2221.637490736719</v>
      </c>
    </row>
    <row r="1178" spans="1:15" x14ac:dyDescent="0.2">
      <c r="A1178" s="25">
        <f t="shared" si="75"/>
        <v>1198</v>
      </c>
      <c r="B1178" s="19">
        <v>42107</v>
      </c>
      <c r="C1178" s="2">
        <v>29.775741944463775</v>
      </c>
      <c r="D1178" s="5">
        <f t="shared" si="78"/>
        <v>112850.0619695177</v>
      </c>
      <c r="E1178" s="21">
        <v>28.047000000000001</v>
      </c>
      <c r="F1178" s="5">
        <f t="shared" si="76"/>
        <v>106298.13</v>
      </c>
      <c r="G1178" s="4">
        <f t="shared" si="77"/>
        <v>6551.9319695176964</v>
      </c>
      <c r="K1178">
        <v>0</v>
      </c>
      <c r="L1178">
        <v>1881.3111316508875</v>
      </c>
      <c r="M1178">
        <v>328.65216281689487</v>
      </c>
      <c r="N1178">
        <v>152.1886879306976</v>
      </c>
      <c r="O1178">
        <v>2362.15198239848</v>
      </c>
    </row>
    <row r="1179" spans="1:15" x14ac:dyDescent="0.2">
      <c r="A1179" s="25">
        <f t="shared" si="75"/>
        <v>1199</v>
      </c>
      <c r="B1179" s="19">
        <v>42108</v>
      </c>
      <c r="C1179" s="2">
        <v>28.987416312797546</v>
      </c>
      <c r="D1179" s="5">
        <f t="shared" si="78"/>
        <v>109862.30782550271</v>
      </c>
      <c r="E1179" s="21">
        <v>26.5855</v>
      </c>
      <c r="F1179" s="5">
        <f t="shared" si="76"/>
        <v>100759.045</v>
      </c>
      <c r="G1179" s="4">
        <f t="shared" si="77"/>
        <v>9103.2628255027084</v>
      </c>
      <c r="K1179">
        <v>0</v>
      </c>
      <c r="L1179">
        <v>1971.4514227928137</v>
      </c>
      <c r="M1179">
        <v>361.62538327384146</v>
      </c>
      <c r="N1179">
        <v>163.61274707887705</v>
      </c>
      <c r="O1179">
        <v>2496.689553145532</v>
      </c>
    </row>
    <row r="1180" spans="1:15" x14ac:dyDescent="0.2">
      <c r="A1180" s="25">
        <f t="shared" si="75"/>
        <v>1200</v>
      </c>
      <c r="B1180" s="19">
        <v>42109</v>
      </c>
      <c r="C1180" s="2">
        <v>28.996164345941761</v>
      </c>
      <c r="D1180" s="5">
        <f t="shared" si="78"/>
        <v>109895.46287111926</v>
      </c>
      <c r="E1180" s="21">
        <v>26.376899999999999</v>
      </c>
      <c r="F1180" s="5">
        <f t="shared" si="76"/>
        <v>99968.451000000001</v>
      </c>
      <c r="G1180" s="4">
        <f t="shared" si="77"/>
        <v>9927.0118711192627</v>
      </c>
      <c r="K1180">
        <v>0</v>
      </c>
      <c r="L1180">
        <v>1813.9532800807137</v>
      </c>
      <c r="M1180">
        <v>297.26830058600001</v>
      </c>
      <c r="N1180">
        <v>142.69787918594133</v>
      </c>
      <c r="O1180">
        <v>2253.9194598526551</v>
      </c>
    </row>
    <row r="1181" spans="1:15" x14ac:dyDescent="0.2">
      <c r="A1181" s="25">
        <f t="shared" si="75"/>
        <v>1201</v>
      </c>
      <c r="B1181" s="19">
        <v>42110</v>
      </c>
      <c r="C1181" s="2">
        <v>23.3674313887179</v>
      </c>
      <c r="D1181" s="5">
        <f t="shared" si="78"/>
        <v>88562.564963240846</v>
      </c>
      <c r="E1181" s="21">
        <v>22.772600000000001</v>
      </c>
      <c r="F1181" s="5">
        <f t="shared" si="76"/>
        <v>86308.153999999995</v>
      </c>
      <c r="G1181" s="4">
        <f t="shared" si="77"/>
        <v>2254.4109632408508</v>
      </c>
      <c r="K1181">
        <v>0</v>
      </c>
      <c r="L1181">
        <v>1653.3645755003288</v>
      </c>
      <c r="M1181">
        <v>232.60867756934303</v>
      </c>
      <c r="N1181">
        <v>121.27503881547977</v>
      </c>
      <c r="O1181">
        <v>2007.2482918851515</v>
      </c>
    </row>
    <row r="1182" spans="1:15" x14ac:dyDescent="0.2">
      <c r="A1182" s="25">
        <f t="shared" ref="A1182:A1245" si="79">A1181+1</f>
        <v>1202</v>
      </c>
      <c r="B1182" s="19">
        <v>42111</v>
      </c>
      <c r="C1182" s="2">
        <v>31.53394513466969</v>
      </c>
      <c r="D1182" s="5">
        <f t="shared" si="78"/>
        <v>119513.65206039813</v>
      </c>
      <c r="E1182" s="21">
        <v>32.967700000000001</v>
      </c>
      <c r="F1182" s="5">
        <f t="shared" si="76"/>
        <v>124947.583</v>
      </c>
      <c r="G1182" s="4">
        <f t="shared" si="77"/>
        <v>-5433.9309396018652</v>
      </c>
      <c r="K1182">
        <v>0</v>
      </c>
      <c r="L1182">
        <v>1742.451421895287</v>
      </c>
      <c r="M1182">
        <v>268.37611768827077</v>
      </c>
      <c r="N1182">
        <v>132.54095013527279</v>
      </c>
      <c r="O1182">
        <v>2143.3684897188305</v>
      </c>
    </row>
    <row r="1183" spans="1:15" x14ac:dyDescent="0.2">
      <c r="A1183" s="25">
        <f t="shared" si="79"/>
        <v>1203</v>
      </c>
      <c r="B1183" s="19">
        <v>42112</v>
      </c>
      <c r="C1183" s="2">
        <v>27.964314255592605</v>
      </c>
      <c r="D1183" s="5">
        <f t="shared" si="78"/>
        <v>105984.75102869596</v>
      </c>
      <c r="E1183" s="21">
        <v>28.2577</v>
      </c>
      <c r="F1183" s="5">
        <f t="shared" si="76"/>
        <v>107096.683</v>
      </c>
      <c r="G1183" s="4">
        <f t="shared" si="77"/>
        <v>-1111.9319713040459</v>
      </c>
      <c r="K1183">
        <v>0</v>
      </c>
      <c r="L1183">
        <v>1905.9261443533987</v>
      </c>
      <c r="M1183">
        <v>326.19308820723114</v>
      </c>
      <c r="N1183">
        <v>153.5445047443059</v>
      </c>
      <c r="O1183">
        <v>2385.6637373049357</v>
      </c>
    </row>
    <row r="1184" spans="1:15" x14ac:dyDescent="0.2">
      <c r="A1184" s="25">
        <f t="shared" si="79"/>
        <v>1204</v>
      </c>
      <c r="B1184" s="19">
        <v>42113</v>
      </c>
      <c r="C1184" s="2">
        <v>15.870822746536106</v>
      </c>
      <c r="D1184" s="5">
        <f t="shared" si="78"/>
        <v>60150.418209371841</v>
      </c>
      <c r="E1184" s="21">
        <v>16.2714</v>
      </c>
      <c r="F1184" s="5">
        <f t="shared" si="76"/>
        <v>61668.606</v>
      </c>
      <c r="G1184" s="4">
        <f t="shared" si="77"/>
        <v>-1518.1877906281588</v>
      </c>
      <c r="K1184">
        <v>0</v>
      </c>
      <c r="L1184">
        <v>1990.7087249041983</v>
      </c>
      <c r="M1184">
        <v>357.17531630336424</v>
      </c>
      <c r="N1184">
        <v>164.25565702633915</v>
      </c>
      <c r="O1184">
        <v>2512.1396982339015</v>
      </c>
    </row>
    <row r="1185" spans="1:20" x14ac:dyDescent="0.2">
      <c r="A1185" s="25">
        <f t="shared" si="79"/>
        <v>1205</v>
      </c>
      <c r="B1185" s="19">
        <v>42114</v>
      </c>
      <c r="C1185" s="2">
        <v>14.341849051945209</v>
      </c>
      <c r="D1185" s="5">
        <f t="shared" si="78"/>
        <v>54355.607906872341</v>
      </c>
      <c r="E1185" s="21">
        <v>13.5908</v>
      </c>
      <c r="F1185" s="5">
        <f t="shared" si="76"/>
        <v>51509.131999999998</v>
      </c>
      <c r="G1185" s="4">
        <f t="shared" si="77"/>
        <v>2846.4759068723433</v>
      </c>
      <c r="K1185">
        <v>0</v>
      </c>
      <c r="L1185">
        <v>2036.9637526863719</v>
      </c>
      <c r="M1185">
        <v>372.91556064447985</v>
      </c>
      <c r="N1185">
        <v>170.00580435331696</v>
      </c>
      <c r="O1185">
        <v>2579.8851176841686</v>
      </c>
    </row>
    <row r="1186" spans="1:20" x14ac:dyDescent="0.2">
      <c r="A1186" s="25">
        <f t="shared" si="79"/>
        <v>1206</v>
      </c>
      <c r="B1186" s="19">
        <v>42115</v>
      </c>
      <c r="C1186" s="2">
        <v>13.510988911110728</v>
      </c>
      <c r="D1186" s="5">
        <f t="shared" si="78"/>
        <v>51206.647973109655</v>
      </c>
      <c r="E1186" s="21">
        <v>12.8757</v>
      </c>
      <c r="F1186" s="5">
        <f t="shared" si="76"/>
        <v>48798.902999999998</v>
      </c>
      <c r="G1186" s="4">
        <f t="shared" si="77"/>
        <v>2407.7449731096567</v>
      </c>
      <c r="K1186">
        <v>0</v>
      </c>
      <c r="L1186">
        <v>2001.2539195211366</v>
      </c>
      <c r="M1186">
        <v>356.34089915254492</v>
      </c>
      <c r="N1186">
        <v>165.01459703934145</v>
      </c>
      <c r="O1186">
        <v>2522.6094157130228</v>
      </c>
    </row>
    <row r="1187" spans="1:20" x14ac:dyDescent="0.2">
      <c r="A1187" s="25">
        <f t="shared" si="79"/>
        <v>1207</v>
      </c>
      <c r="B1187" s="19">
        <v>42116</v>
      </c>
      <c r="C1187" s="2">
        <v>14.666719736054956</v>
      </c>
      <c r="D1187" s="5">
        <f t="shared" si="78"/>
        <v>55586.867799648287</v>
      </c>
      <c r="E1187" s="21">
        <v>12.601100000000001</v>
      </c>
      <c r="F1187" s="5">
        <f t="shared" si="76"/>
        <v>47758.169000000002</v>
      </c>
      <c r="G1187" s="4">
        <f t="shared" si="77"/>
        <v>7828.6987996482858</v>
      </c>
      <c r="K1187">
        <v>0</v>
      </c>
      <c r="L1187">
        <v>1963.6000551159586</v>
      </c>
      <c r="M1187">
        <v>339.06109304494538</v>
      </c>
      <c r="N1187">
        <v>159.68701701478716</v>
      </c>
      <c r="O1187">
        <v>2462.3481651756911</v>
      </c>
    </row>
    <row r="1188" spans="1:20" x14ac:dyDescent="0.2">
      <c r="A1188" s="25">
        <f t="shared" si="79"/>
        <v>1208</v>
      </c>
      <c r="B1188" s="19">
        <v>42117</v>
      </c>
      <c r="C1188" s="2">
        <v>12.733291213346872</v>
      </c>
      <c r="D1188" s="5">
        <f t="shared" si="78"/>
        <v>48259.173698584644</v>
      </c>
      <c r="E1188" s="21">
        <v>11.5578</v>
      </c>
      <c r="F1188" s="5">
        <f t="shared" si="76"/>
        <v>43804.061999999998</v>
      </c>
      <c r="G1188" s="4">
        <f t="shared" si="77"/>
        <v>4455.1116985846456</v>
      </c>
      <c r="K1188">
        <v>0</v>
      </c>
      <c r="L1188">
        <v>1870.8762977224085</v>
      </c>
      <c r="M1188">
        <v>299.41543415374349</v>
      </c>
      <c r="N1188">
        <v>147.67718601986408</v>
      </c>
      <c r="O1188">
        <v>2317.9689178960161</v>
      </c>
    </row>
    <row r="1189" spans="1:20" x14ac:dyDescent="0.2">
      <c r="A1189" s="25">
        <f t="shared" si="79"/>
        <v>1209</v>
      </c>
      <c r="B1189" s="19">
        <v>42118</v>
      </c>
      <c r="C1189" s="2">
        <v>11.926230419550309</v>
      </c>
      <c r="D1189" s="5">
        <f t="shared" si="78"/>
        <v>45200.413290095668</v>
      </c>
      <c r="E1189" s="21">
        <v>11.1953</v>
      </c>
      <c r="F1189" s="5">
        <f t="shared" si="76"/>
        <v>42430.186999999998</v>
      </c>
      <c r="G1189" s="4">
        <f t="shared" si="77"/>
        <v>2770.2262900956703</v>
      </c>
      <c r="K1189">
        <v>0</v>
      </c>
      <c r="L1189">
        <v>1759.5086232117205</v>
      </c>
      <c r="M1189">
        <v>251.24244008618604</v>
      </c>
      <c r="N1189">
        <v>134.23534275332563</v>
      </c>
      <c r="O1189">
        <v>2144.9864060512323</v>
      </c>
    </row>
    <row r="1190" spans="1:20" x14ac:dyDescent="0.2">
      <c r="A1190" s="25">
        <f t="shared" si="79"/>
        <v>1210</v>
      </c>
      <c r="B1190" s="19">
        <v>42119</v>
      </c>
      <c r="C1190" s="2">
        <v>12.662259198197077</v>
      </c>
      <c r="D1190" s="5">
        <f t="shared" si="78"/>
        <v>47989.962361166923</v>
      </c>
      <c r="E1190" s="21">
        <v>10.3537</v>
      </c>
      <c r="F1190" s="5">
        <f t="shared" si="76"/>
        <v>39240.523000000001</v>
      </c>
      <c r="G1190" s="4">
        <f t="shared" si="77"/>
        <v>8749.439361166922</v>
      </c>
      <c r="K1190">
        <v>0</v>
      </c>
      <c r="L1190">
        <v>1799.6859869456109</v>
      </c>
      <c r="M1190">
        <v>265.62267484754426</v>
      </c>
      <c r="N1190">
        <v>138.20325861653674</v>
      </c>
      <c r="O1190">
        <v>2203.5119204096923</v>
      </c>
    </row>
    <row r="1191" spans="1:20" x14ac:dyDescent="0.2">
      <c r="A1191" s="25">
        <f t="shared" si="79"/>
        <v>1211</v>
      </c>
      <c r="B1191" s="19">
        <v>42120</v>
      </c>
      <c r="C1191" s="2">
        <v>12.23999416862738</v>
      </c>
      <c r="D1191" s="5">
        <f t="shared" si="78"/>
        <v>46389.577899097771</v>
      </c>
      <c r="E1191" s="21">
        <v>11.2918</v>
      </c>
      <c r="F1191" s="5">
        <f t="shared" si="76"/>
        <v>42795.921999999999</v>
      </c>
      <c r="G1191" s="4">
        <f t="shared" si="77"/>
        <v>3593.6558990977719</v>
      </c>
      <c r="K1191">
        <v>0</v>
      </c>
      <c r="L1191">
        <v>1702.1229229219741</v>
      </c>
      <c r="M1191">
        <v>224.74221107301881</v>
      </c>
      <c r="N1191">
        <v>124.80937263608443</v>
      </c>
      <c r="O1191">
        <v>2051.6745066310773</v>
      </c>
    </row>
    <row r="1192" spans="1:20" x14ac:dyDescent="0.2">
      <c r="A1192" s="25">
        <f t="shared" si="79"/>
        <v>1212</v>
      </c>
      <c r="B1192" s="19">
        <v>42121</v>
      </c>
      <c r="C1192" s="2">
        <v>12.263915479697003</v>
      </c>
      <c r="D1192" s="5">
        <f t="shared" si="78"/>
        <v>46480.239668051639</v>
      </c>
      <c r="E1192" s="21">
        <v>11.701000000000001</v>
      </c>
      <c r="F1192" s="5">
        <f t="shared" si="76"/>
        <v>44346.79</v>
      </c>
      <c r="G1192" s="4">
        <f t="shared" si="77"/>
        <v>2133.4496680516386</v>
      </c>
      <c r="K1192">
        <v>0</v>
      </c>
      <c r="L1192">
        <v>1967.6090524843987</v>
      </c>
      <c r="M1192">
        <v>328.31530862201981</v>
      </c>
      <c r="N1192">
        <v>158.34815327889794</v>
      </c>
      <c r="O1192">
        <v>2454.2725143853163</v>
      </c>
    </row>
    <row r="1193" spans="1:20" x14ac:dyDescent="0.2">
      <c r="A1193" s="25">
        <f t="shared" si="79"/>
        <v>1213</v>
      </c>
      <c r="B1193" s="19">
        <v>42122</v>
      </c>
      <c r="C1193" s="2">
        <v>11.947474111506409</v>
      </c>
      <c r="D1193" s="5">
        <f t="shared" si="78"/>
        <v>45280.926882609296</v>
      </c>
      <c r="E1193" s="21">
        <v>10.615500000000001</v>
      </c>
      <c r="F1193" s="5">
        <f t="shared" ref="F1193:F1257" si="80">(E1193*1000000)*0.00379</f>
        <v>40232.745000000003</v>
      </c>
      <c r="G1193" s="4">
        <f t="shared" ref="G1193:G1255" si="81">D1193-F1193</f>
        <v>5048.1818826092931</v>
      </c>
      <c r="K1193">
        <v>0</v>
      </c>
      <c r="L1193">
        <v>2156.7542635091322</v>
      </c>
      <c r="M1193">
        <v>400.43590410827494</v>
      </c>
      <c r="N1193">
        <v>183.10304605646854</v>
      </c>
      <c r="O1193">
        <v>2740.2932136738755</v>
      </c>
    </row>
    <row r="1194" spans="1:20" x14ac:dyDescent="0.2">
      <c r="A1194" s="25">
        <f t="shared" si="79"/>
        <v>1214</v>
      </c>
      <c r="B1194" s="19">
        <v>42123</v>
      </c>
      <c r="C1194" s="2">
        <v>11.697146041269926</v>
      </c>
      <c r="D1194" s="5">
        <f t="shared" si="78"/>
        <v>44332.183496413018</v>
      </c>
      <c r="E1194" s="21">
        <v>10.4092</v>
      </c>
      <c r="F1194" s="5">
        <f t="shared" si="80"/>
        <v>39450.868000000002</v>
      </c>
      <c r="G1194" s="4">
        <f t="shared" si="81"/>
        <v>4881.3154964130154</v>
      </c>
      <c r="K1194">
        <v>0</v>
      </c>
      <c r="L1194">
        <v>2264.0180301970199</v>
      </c>
      <c r="M1194">
        <v>440.26997389136869</v>
      </c>
      <c r="N1194">
        <v>197.03622569840314</v>
      </c>
      <c r="O1194">
        <v>2901.3242297867919</v>
      </c>
    </row>
    <row r="1195" spans="1:20" x14ac:dyDescent="0.2">
      <c r="A1195" s="25">
        <f t="shared" si="79"/>
        <v>1215</v>
      </c>
      <c r="B1195" s="19">
        <v>42124</v>
      </c>
      <c r="C1195" s="2">
        <v>10.497314147619639</v>
      </c>
      <c r="D1195" s="5">
        <f t="shared" si="78"/>
        <v>39784.820619478429</v>
      </c>
      <c r="E1195" s="21">
        <v>8.3979999999999997</v>
      </c>
      <c r="F1195" s="5">
        <f t="shared" si="80"/>
        <v>31828.42</v>
      </c>
      <c r="G1195" s="4">
        <f t="shared" si="81"/>
        <v>7956.4006194784306</v>
      </c>
      <c r="H1195" s="4">
        <f>SUM(G1166:G1195)</f>
        <v>167355.27631194558</v>
      </c>
      <c r="O1195"/>
      <c r="P1195">
        <f>SUM(K1166:K1195)</f>
        <v>0</v>
      </c>
      <c r="Q1195">
        <f>SUM(L1166:L1195)</f>
        <v>52841.756354757315</v>
      </c>
      <c r="R1195">
        <f>SUM(M1166:M1195)</f>
        <v>8721.5885496753654</v>
      </c>
      <c r="S1195">
        <f>SUM(N1166:N1195)</f>
        <v>4176.5070188389127</v>
      </c>
      <c r="T1195">
        <f>SUM(O1166:O1195)</f>
        <v>65739.851923271592</v>
      </c>
    </row>
    <row r="1196" spans="1:20" x14ac:dyDescent="0.2">
      <c r="A1196" s="25">
        <f t="shared" si="79"/>
        <v>1216</v>
      </c>
      <c r="B1196" s="19">
        <v>42125</v>
      </c>
      <c r="C1196" s="2">
        <v>9.9523707125619953</v>
      </c>
      <c r="D1196" s="5">
        <f t="shared" si="78"/>
        <v>37719.485000609959</v>
      </c>
      <c r="E1196" s="21">
        <v>8.4577000000000009</v>
      </c>
      <c r="F1196" s="5">
        <f t="shared" si="80"/>
        <v>32054.683000000001</v>
      </c>
      <c r="G1196" s="4">
        <f t="shared" si="81"/>
        <v>5664.8020006099578</v>
      </c>
      <c r="K1196">
        <v>0</v>
      </c>
      <c r="L1196">
        <v>2317.1796772010152</v>
      </c>
      <c r="M1196">
        <v>456.46225863300384</v>
      </c>
      <c r="N1196">
        <v>203.32605656584326</v>
      </c>
      <c r="O1196">
        <v>2976.9679923998624</v>
      </c>
    </row>
    <row r="1197" spans="1:20" x14ac:dyDescent="0.2">
      <c r="A1197" s="25">
        <f t="shared" si="79"/>
        <v>1217</v>
      </c>
      <c r="B1197" s="19">
        <v>42126</v>
      </c>
      <c r="C1197" s="2">
        <v>11.670605928782809</v>
      </c>
      <c r="D1197" s="5">
        <f t="shared" si="78"/>
        <v>44231.59647008685</v>
      </c>
      <c r="E1197" s="21">
        <v>9.2281999999999993</v>
      </c>
      <c r="F1197" s="5">
        <f t="shared" si="80"/>
        <v>34974.877999999997</v>
      </c>
      <c r="G1197" s="4">
        <f t="shared" si="81"/>
        <v>9256.7184700868529</v>
      </c>
      <c r="K1197">
        <v>0</v>
      </c>
      <c r="L1197">
        <v>2399.1450539495827</v>
      </c>
      <c r="M1197">
        <v>486.26081379484737</v>
      </c>
      <c r="N1197">
        <v>214.02252716654328</v>
      </c>
      <c r="O1197">
        <v>3099.4283949109731</v>
      </c>
    </row>
    <row r="1198" spans="1:20" x14ac:dyDescent="0.2">
      <c r="A1198" s="25">
        <f t="shared" si="79"/>
        <v>1218</v>
      </c>
      <c r="B1198" s="19">
        <v>42127</v>
      </c>
      <c r="C1198" s="2">
        <v>11.534354586381541</v>
      </c>
      <c r="D1198" s="5">
        <f t="shared" si="78"/>
        <v>43715.203882386042</v>
      </c>
      <c r="E1198" s="21">
        <v>10.545299999999999</v>
      </c>
      <c r="F1198" s="5">
        <f t="shared" si="80"/>
        <v>39966.686999999998</v>
      </c>
      <c r="G1198" s="4">
        <f t="shared" si="81"/>
        <v>3748.516882386044</v>
      </c>
      <c r="K1198">
        <v>0</v>
      </c>
      <c r="L1198">
        <v>2339.5837492731885</v>
      </c>
      <c r="M1198">
        <v>459.89245058553706</v>
      </c>
      <c r="N1198">
        <v>206.1036828781379</v>
      </c>
      <c r="O1198">
        <v>3005.5798827368635</v>
      </c>
    </row>
    <row r="1199" spans="1:20" x14ac:dyDescent="0.2">
      <c r="A1199" s="25">
        <f t="shared" si="79"/>
        <v>1219</v>
      </c>
      <c r="B1199" s="19">
        <v>42128</v>
      </c>
      <c r="C1199" s="2">
        <v>12.492649514391907</v>
      </c>
      <c r="D1199" s="5">
        <f t="shared" si="78"/>
        <v>47347.141659545327</v>
      </c>
      <c r="E1199" s="21">
        <v>10.186299999999999</v>
      </c>
      <c r="F1199" s="5">
        <f t="shared" si="80"/>
        <v>38606.076999999997</v>
      </c>
      <c r="G1199" s="4">
        <f t="shared" si="81"/>
        <v>8741.0646595453291</v>
      </c>
      <c r="K1199">
        <v>0</v>
      </c>
      <c r="L1199">
        <v>2052.6066646350691</v>
      </c>
      <c r="M1199">
        <v>343.83710233589585</v>
      </c>
      <c r="N1199">
        <v>167.61236208881175</v>
      </c>
      <c r="O1199">
        <v>2564.0561290597766</v>
      </c>
    </row>
    <row r="1200" spans="1:20" x14ac:dyDescent="0.2">
      <c r="A1200" s="25">
        <f t="shared" si="79"/>
        <v>1220</v>
      </c>
      <c r="B1200" s="19">
        <v>42129</v>
      </c>
      <c r="C1200" s="2">
        <v>11.404689649495127</v>
      </c>
      <c r="D1200" s="5">
        <f t="shared" si="78"/>
        <v>43223.77377158653</v>
      </c>
      <c r="E1200" s="21">
        <v>10.214</v>
      </c>
      <c r="F1200" s="5">
        <f t="shared" si="80"/>
        <v>38711.06</v>
      </c>
      <c r="G1200" s="4">
        <f t="shared" si="81"/>
        <v>4512.7137715865319</v>
      </c>
      <c r="K1200">
        <v>0</v>
      </c>
      <c r="L1200">
        <v>2134.6319318734381</v>
      </c>
      <c r="M1200">
        <v>373.94382742198292</v>
      </c>
      <c r="N1200">
        <v>178.03234574014152</v>
      </c>
      <c r="O1200">
        <v>2686.6081050355624</v>
      </c>
    </row>
    <row r="1201" spans="1:15" x14ac:dyDescent="0.2">
      <c r="A1201" s="25">
        <f t="shared" si="79"/>
        <v>1221</v>
      </c>
      <c r="B1201" s="19">
        <v>42130</v>
      </c>
      <c r="C1201" s="2">
        <v>11.711984822193211</v>
      </c>
      <c r="D1201" s="5">
        <f t="shared" si="78"/>
        <v>44388.422476112268</v>
      </c>
      <c r="E1201" s="21">
        <v>10.3851</v>
      </c>
      <c r="F1201" s="5">
        <f t="shared" si="80"/>
        <v>39359.529000000002</v>
      </c>
      <c r="G1201" s="4">
        <f t="shared" si="81"/>
        <v>5028.8934761122655</v>
      </c>
      <c r="K1201">
        <v>0</v>
      </c>
      <c r="L1201">
        <v>2258.7416335571361</v>
      </c>
      <c r="M1201">
        <v>421.18267249000007</v>
      </c>
      <c r="N1201">
        <v>193.65541968347748</v>
      </c>
      <c r="O1201">
        <v>2873.579725730614</v>
      </c>
    </row>
    <row r="1202" spans="1:15" x14ac:dyDescent="0.2">
      <c r="A1202" s="25">
        <f t="shared" si="79"/>
        <v>1222</v>
      </c>
      <c r="B1202" s="19">
        <v>42131</v>
      </c>
      <c r="C1202" s="2">
        <v>10.20436839054444</v>
      </c>
      <c r="D1202" s="5">
        <f t="shared" si="78"/>
        <v>38674.556200163432</v>
      </c>
      <c r="E1202" s="21">
        <v>8.6516999999999999</v>
      </c>
      <c r="F1202" s="5">
        <f t="shared" si="80"/>
        <v>32789.942999999999</v>
      </c>
      <c r="G1202" s="4">
        <f t="shared" si="81"/>
        <v>5884.6132001634323</v>
      </c>
      <c r="K1202">
        <v>0</v>
      </c>
      <c r="L1202">
        <v>2113.9819308485917</v>
      </c>
      <c r="M1202">
        <v>361.14240686557173</v>
      </c>
      <c r="N1202">
        <v>174.19956537192692</v>
      </c>
      <c r="O1202">
        <v>2649.3239030860905</v>
      </c>
    </row>
    <row r="1203" spans="1:15" x14ac:dyDescent="0.2">
      <c r="A1203" s="25">
        <f t="shared" si="79"/>
        <v>1223</v>
      </c>
      <c r="B1203" s="19">
        <v>42132</v>
      </c>
      <c r="C1203" s="2">
        <v>10.752697156051179</v>
      </c>
      <c r="D1203" s="5">
        <f t="shared" si="78"/>
        <v>40752.722221433971</v>
      </c>
      <c r="E1203" s="21">
        <v>9.0318000000000005</v>
      </c>
      <c r="F1203" s="5">
        <f t="shared" si="80"/>
        <v>34230.521999999997</v>
      </c>
      <c r="G1203" s="4">
        <f t="shared" si="81"/>
        <v>6522.2002214339736</v>
      </c>
      <c r="K1203">
        <v>0</v>
      </c>
      <c r="L1203">
        <v>1880.7050947304704</v>
      </c>
      <c r="M1203">
        <v>265.46346938494435</v>
      </c>
      <c r="N1203">
        <v>143.39207727591707</v>
      </c>
      <c r="O1203">
        <v>2289.5606413913315</v>
      </c>
    </row>
    <row r="1204" spans="1:15" x14ac:dyDescent="0.2">
      <c r="A1204" s="25">
        <f t="shared" si="79"/>
        <v>1224</v>
      </c>
      <c r="B1204" s="19">
        <v>42133</v>
      </c>
      <c r="C1204" s="2">
        <v>11.706092818854257</v>
      </c>
      <c r="D1204" s="5">
        <f t="shared" si="78"/>
        <v>44366.091783457632</v>
      </c>
      <c r="E1204" s="21">
        <v>9.5503</v>
      </c>
      <c r="F1204" s="5">
        <f t="shared" si="80"/>
        <v>36195.637000000002</v>
      </c>
      <c r="G1204" s="4">
        <f t="shared" si="81"/>
        <v>8170.4547834576297</v>
      </c>
      <c r="K1204">
        <v>0</v>
      </c>
      <c r="L1204">
        <v>1942.515545330921</v>
      </c>
      <c r="M1204">
        <v>288.78216438000601</v>
      </c>
      <c r="N1204">
        <v>149.98403019710108</v>
      </c>
      <c r="O1204">
        <v>2381.2817399080282</v>
      </c>
    </row>
    <row r="1205" spans="1:15" x14ac:dyDescent="0.2">
      <c r="A1205" s="25">
        <f t="shared" si="79"/>
        <v>1225</v>
      </c>
      <c r="B1205" s="19">
        <v>42134</v>
      </c>
      <c r="C1205" s="2">
        <v>12.389028589040104</v>
      </c>
      <c r="D1205" s="5">
        <f t="shared" si="78"/>
        <v>46954.418352461995</v>
      </c>
      <c r="E1205" s="21">
        <v>10.3429</v>
      </c>
      <c r="F1205" s="5">
        <f t="shared" si="80"/>
        <v>39199.591</v>
      </c>
      <c r="G1205" s="4">
        <f t="shared" si="81"/>
        <v>7754.8273524619945</v>
      </c>
      <c r="K1205">
        <v>0</v>
      </c>
      <c r="L1205">
        <v>2179.0107020255518</v>
      </c>
      <c r="M1205">
        <v>379.69843643834741</v>
      </c>
      <c r="N1205">
        <v>181.49238184154683</v>
      </c>
      <c r="O1205">
        <v>2740.2015203054461</v>
      </c>
    </row>
    <row r="1206" spans="1:15" x14ac:dyDescent="0.2">
      <c r="A1206" s="25">
        <f t="shared" si="79"/>
        <v>1226</v>
      </c>
      <c r="B1206" s="19">
        <v>42135</v>
      </c>
      <c r="C1206" s="2">
        <v>15.644667367721</v>
      </c>
      <c r="D1206" s="5">
        <f t="shared" si="78"/>
        <v>59293.28932366259</v>
      </c>
      <c r="E1206" s="21">
        <v>13.0647</v>
      </c>
      <c r="F1206" s="5">
        <f t="shared" si="80"/>
        <v>49515.212999999996</v>
      </c>
      <c r="G1206" s="4">
        <f t="shared" si="81"/>
        <v>9778.0763236625935</v>
      </c>
      <c r="K1206">
        <v>0</v>
      </c>
      <c r="L1206">
        <v>2358.916462404713</v>
      </c>
      <c r="M1206">
        <v>448.16801037126669</v>
      </c>
      <c r="N1206">
        <v>205.5311245011404</v>
      </c>
      <c r="O1206">
        <v>3012.6155972771198</v>
      </c>
    </row>
    <row r="1207" spans="1:15" x14ac:dyDescent="0.2">
      <c r="A1207" s="25">
        <f t="shared" si="79"/>
        <v>1227</v>
      </c>
      <c r="B1207" s="19">
        <v>42136</v>
      </c>
      <c r="C1207" s="2">
        <v>25.213403186226039</v>
      </c>
      <c r="D1207" s="5">
        <f t="shared" si="78"/>
        <v>95558.798075796687</v>
      </c>
      <c r="E1207" s="21">
        <v>20.350899999999999</v>
      </c>
      <c r="F1207" s="5">
        <f t="shared" si="80"/>
        <v>77129.910999999993</v>
      </c>
      <c r="G1207" s="4">
        <f t="shared" si="81"/>
        <v>18428.887075796694</v>
      </c>
      <c r="K1207">
        <v>0</v>
      </c>
      <c r="L1207">
        <v>2397.1740832814608</v>
      </c>
      <c r="M1207">
        <v>460.55851800921744</v>
      </c>
      <c r="N1207">
        <v>210.57582008104211</v>
      </c>
      <c r="O1207">
        <v>3068.3084213717202</v>
      </c>
    </row>
    <row r="1208" spans="1:15" x14ac:dyDescent="0.2">
      <c r="A1208" s="25">
        <f t="shared" si="79"/>
        <v>1228</v>
      </c>
      <c r="B1208" s="19">
        <v>42137</v>
      </c>
      <c r="C1208" s="2">
        <v>26.763519534183516</v>
      </c>
      <c r="D1208" s="5">
        <f t="shared" si="78"/>
        <v>101433.73903455553</v>
      </c>
      <c r="E1208" s="21">
        <v>19.743600000000001</v>
      </c>
      <c r="F1208" s="5">
        <f t="shared" si="80"/>
        <v>74828.244000000006</v>
      </c>
      <c r="G1208" s="4">
        <f t="shared" si="81"/>
        <v>26605.495034555526</v>
      </c>
      <c r="K1208">
        <v>0</v>
      </c>
      <c r="L1208">
        <v>2359.2302905417218</v>
      </c>
      <c r="M1208">
        <v>442.85624835435374</v>
      </c>
      <c r="N1208">
        <v>205.28916498774467</v>
      </c>
      <c r="O1208">
        <v>3007.3757038838203</v>
      </c>
    </row>
    <row r="1209" spans="1:15" x14ac:dyDescent="0.2">
      <c r="A1209" s="25">
        <f t="shared" si="79"/>
        <v>1229</v>
      </c>
      <c r="B1209" s="19">
        <v>42138</v>
      </c>
      <c r="C1209" s="2">
        <v>23.814673255124347</v>
      </c>
      <c r="D1209" s="5">
        <f t="shared" si="78"/>
        <v>90257.611636921283</v>
      </c>
      <c r="E1209" s="21">
        <v>20.090900000000001</v>
      </c>
      <c r="F1209" s="5">
        <f t="shared" si="80"/>
        <v>76144.510999999999</v>
      </c>
      <c r="G1209" s="4">
        <f t="shared" si="81"/>
        <v>14113.100636921285</v>
      </c>
      <c r="K1209">
        <v>0</v>
      </c>
      <c r="L1209">
        <v>2239.923045680855</v>
      </c>
      <c r="M1209">
        <v>392.65172296402801</v>
      </c>
      <c r="N1209">
        <v>189.27089810243604</v>
      </c>
      <c r="O1209">
        <v>2821.8456667473192</v>
      </c>
    </row>
    <row r="1210" spans="1:15" x14ac:dyDescent="0.2">
      <c r="A1210" s="25">
        <f t="shared" si="79"/>
        <v>1230</v>
      </c>
      <c r="B1210" s="19">
        <v>42139</v>
      </c>
      <c r="C1210" s="2">
        <v>28.698962169283032</v>
      </c>
      <c r="D1210" s="5">
        <f t="shared" si="78"/>
        <v>108769.06662158269</v>
      </c>
      <c r="E1210" s="21">
        <v>20.4711</v>
      </c>
      <c r="F1210" s="5">
        <f t="shared" si="80"/>
        <v>77585.468999999997</v>
      </c>
      <c r="G1210" s="4">
        <f t="shared" si="81"/>
        <v>31183.597621582696</v>
      </c>
      <c r="K1210">
        <v>0</v>
      </c>
      <c r="L1210">
        <v>1828.9794268006526</v>
      </c>
      <c r="M1210">
        <v>225.4497020746895</v>
      </c>
      <c r="N1210">
        <v>135.21659628993507</v>
      </c>
      <c r="O1210">
        <v>2189.6457251652773</v>
      </c>
    </row>
    <row r="1211" spans="1:15" x14ac:dyDescent="0.2">
      <c r="A1211" s="25">
        <f t="shared" si="79"/>
        <v>1231</v>
      </c>
      <c r="B1211" s="19">
        <v>42140</v>
      </c>
      <c r="C1211" s="2">
        <v>35.315829439446041</v>
      </c>
      <c r="D1211" s="5">
        <f t="shared" si="78"/>
        <v>133846.9935755005</v>
      </c>
      <c r="E1211" s="21">
        <v>28.241700000000002</v>
      </c>
      <c r="F1211" s="5">
        <f t="shared" si="80"/>
        <v>107036.04300000001</v>
      </c>
      <c r="G1211" s="4">
        <f t="shared" si="81"/>
        <v>26810.950575500494</v>
      </c>
      <c r="K1211">
        <v>0</v>
      </c>
      <c r="L1211">
        <v>2052.783761770188</v>
      </c>
      <c r="M1211">
        <v>298.89990910830193</v>
      </c>
      <c r="N1211">
        <v>156.92811577671679</v>
      </c>
      <c r="O1211">
        <v>2508.6117866552067</v>
      </c>
    </row>
    <row r="1212" spans="1:15" x14ac:dyDescent="0.2">
      <c r="A1212" s="25">
        <f t="shared" si="79"/>
        <v>1232</v>
      </c>
      <c r="B1212" s="19">
        <v>42141</v>
      </c>
      <c r="C1212" s="2">
        <v>28.843716862786625</v>
      </c>
      <c r="D1212" s="5">
        <f t="shared" si="78"/>
        <v>109317.68690996131</v>
      </c>
      <c r="E1212" s="21">
        <v>24.708300000000001</v>
      </c>
      <c r="F1212" s="5">
        <f t="shared" si="80"/>
        <v>93644.456999999995</v>
      </c>
      <c r="G1212" s="4">
        <f t="shared" si="81"/>
        <v>15673.229909961316</v>
      </c>
      <c r="K1212">
        <v>0</v>
      </c>
      <c r="L1212">
        <v>2389.0482146766808</v>
      </c>
      <c r="M1212">
        <v>409.91842638860965</v>
      </c>
      <c r="N1212">
        <v>195.03602597897418</v>
      </c>
      <c r="O1212">
        <v>2994.0026670442644</v>
      </c>
    </row>
    <row r="1213" spans="1:15" x14ac:dyDescent="0.2">
      <c r="A1213" s="25">
        <f t="shared" si="79"/>
        <v>1233</v>
      </c>
      <c r="B1213" s="19">
        <v>42142</v>
      </c>
      <c r="C1213" s="2">
        <v>29.244296509696905</v>
      </c>
      <c r="D1213" s="5">
        <f t="shared" si="78"/>
        <v>110835.88377175127</v>
      </c>
      <c r="E1213" s="21">
        <v>24.192900000000002</v>
      </c>
      <c r="F1213" s="5">
        <f t="shared" si="80"/>
        <v>91691.091</v>
      </c>
      <c r="G1213" s="4">
        <f t="shared" si="81"/>
        <v>19144.792771751265</v>
      </c>
      <c r="K1213">
        <v>0</v>
      </c>
      <c r="L1213">
        <v>2512.3061784525053</v>
      </c>
      <c r="M1213">
        <v>437.05899570940738</v>
      </c>
      <c r="N1213">
        <v>204.76954060850963</v>
      </c>
      <c r="O1213">
        <v>3154.1347147704223</v>
      </c>
    </row>
    <row r="1214" spans="1:15" x14ac:dyDescent="0.2">
      <c r="A1214" s="25">
        <f t="shared" si="79"/>
        <v>1234</v>
      </c>
      <c r="B1214" s="19">
        <v>42143</v>
      </c>
      <c r="C1214" s="2">
        <v>26.846513403808096</v>
      </c>
      <c r="D1214" s="5">
        <f t="shared" si="78"/>
        <v>101748.28580043268</v>
      </c>
      <c r="E1214" s="21">
        <v>21.302900000000001</v>
      </c>
      <c r="F1214" s="5">
        <f t="shared" si="80"/>
        <v>80737.990999999995</v>
      </c>
      <c r="G1214" s="4">
        <f t="shared" si="81"/>
        <v>21010.29480043269</v>
      </c>
      <c r="K1214">
        <v>0</v>
      </c>
      <c r="L1214">
        <v>2539.5135899861853</v>
      </c>
      <c r="M1214">
        <v>428.01990987057764</v>
      </c>
      <c r="N1214">
        <v>202.09641009826512</v>
      </c>
      <c r="O1214">
        <v>3169.6299099550279</v>
      </c>
    </row>
    <row r="1215" spans="1:15" x14ac:dyDescent="0.2">
      <c r="A1215" s="25">
        <f t="shared" si="79"/>
        <v>1235</v>
      </c>
      <c r="B1215" s="19">
        <v>42144</v>
      </c>
      <c r="C1215" s="2">
        <v>28.963475829743761</v>
      </c>
      <c r="D1215" s="5">
        <f t="shared" si="78"/>
        <v>109771.57339472885</v>
      </c>
      <c r="E1215" s="21">
        <v>21.589099999999998</v>
      </c>
      <c r="F1215" s="5">
        <f t="shared" si="80"/>
        <v>81822.688999999998</v>
      </c>
      <c r="G1215" s="4">
        <f t="shared" si="81"/>
        <v>27948.884394728855</v>
      </c>
      <c r="K1215">
        <v>0</v>
      </c>
      <c r="L1215">
        <v>2675.5233481644696</v>
      </c>
      <c r="M1215">
        <v>457.89897898686735</v>
      </c>
      <c r="N1215">
        <v>213.79569786109468</v>
      </c>
      <c r="O1215">
        <v>3347.2180250124316</v>
      </c>
    </row>
    <row r="1216" spans="1:15" x14ac:dyDescent="0.2">
      <c r="A1216" s="25">
        <f t="shared" si="79"/>
        <v>1236</v>
      </c>
      <c r="B1216" s="19">
        <v>42145</v>
      </c>
      <c r="C1216" s="2">
        <v>26.310483090383002</v>
      </c>
      <c r="D1216" s="5">
        <f t="shared" si="78"/>
        <v>99716.730912551575</v>
      </c>
      <c r="E1216" s="21">
        <v>20.073699999999999</v>
      </c>
      <c r="F1216" s="5">
        <f t="shared" si="80"/>
        <v>76079.323000000004</v>
      </c>
      <c r="G1216" s="4">
        <f t="shared" si="81"/>
        <v>23637.407912551571</v>
      </c>
      <c r="K1216">
        <v>0</v>
      </c>
      <c r="L1216">
        <v>2690.9794644878807</v>
      </c>
      <c r="M1216">
        <v>444.58863323293298</v>
      </c>
      <c r="N1216">
        <v>209.89983881889702</v>
      </c>
      <c r="O1216">
        <v>3345.4679365397105</v>
      </c>
    </row>
    <row r="1217" spans="1:20" x14ac:dyDescent="0.2">
      <c r="A1217" s="25">
        <f t="shared" si="79"/>
        <v>1237</v>
      </c>
      <c r="B1217" s="19">
        <v>42146</v>
      </c>
      <c r="C1217" s="2">
        <v>24.144797386960118</v>
      </c>
      <c r="D1217" s="5">
        <f t="shared" si="78"/>
        <v>91508.782096578856</v>
      </c>
      <c r="E1217" s="21">
        <v>19.198599999999999</v>
      </c>
      <c r="F1217" s="5">
        <f t="shared" si="80"/>
        <v>72762.694000000003</v>
      </c>
      <c r="G1217" s="4">
        <f t="shared" si="81"/>
        <v>18746.088096578853</v>
      </c>
      <c r="K1217">
        <v>0</v>
      </c>
      <c r="L1217">
        <v>2588.8566719472342</v>
      </c>
      <c r="M1217">
        <v>391.59933975613438</v>
      </c>
      <c r="N1217">
        <v>191.14163424804445</v>
      </c>
      <c r="O1217">
        <v>3171.5976459514127</v>
      </c>
    </row>
    <row r="1218" spans="1:20" x14ac:dyDescent="0.2">
      <c r="A1218" s="25">
        <f t="shared" si="79"/>
        <v>1238</v>
      </c>
      <c r="B1218" s="19">
        <v>42147</v>
      </c>
      <c r="C1218" s="2">
        <v>22.230749273802886</v>
      </c>
      <c r="D1218" s="5">
        <f t="shared" si="78"/>
        <v>84254.53974771293</v>
      </c>
      <c r="E1218" s="21">
        <v>17.231300000000001</v>
      </c>
      <c r="F1218" s="5">
        <f t="shared" si="80"/>
        <v>65306.627</v>
      </c>
      <c r="G1218" s="4">
        <f t="shared" si="81"/>
        <v>18947.91274771293</v>
      </c>
      <c r="K1218">
        <v>0</v>
      </c>
      <c r="L1218">
        <v>2652.0249604914125</v>
      </c>
      <c r="M1218">
        <v>396.51842596322956</v>
      </c>
      <c r="N1218">
        <v>193.24434662068913</v>
      </c>
      <c r="O1218">
        <v>3241.7877330753313</v>
      </c>
    </row>
    <row r="1219" spans="1:20" x14ac:dyDescent="0.2">
      <c r="A1219" s="25">
        <f t="shared" si="79"/>
        <v>1239</v>
      </c>
      <c r="B1219" s="19">
        <v>42148</v>
      </c>
      <c r="C1219" s="2">
        <v>21.147827326131566</v>
      </c>
      <c r="D1219" s="5">
        <f t="shared" ref="D1219:D1282" si="82">(C1219*1000000)*0.00379</f>
        <v>80150.265566038637</v>
      </c>
      <c r="E1219" s="21">
        <v>17.124099999999999</v>
      </c>
      <c r="F1219" s="5">
        <f t="shared" si="80"/>
        <v>64900.339</v>
      </c>
      <c r="G1219" s="4">
        <f t="shared" si="81"/>
        <v>15249.926566038637</v>
      </c>
      <c r="K1219">
        <v>0</v>
      </c>
      <c r="L1219">
        <v>2761.5594543055849</v>
      </c>
      <c r="M1219">
        <v>416.49429797642398</v>
      </c>
      <c r="N1219">
        <v>201.27093661575242</v>
      </c>
      <c r="O1219">
        <v>3379.3246888977615</v>
      </c>
    </row>
    <row r="1220" spans="1:20" x14ac:dyDescent="0.2">
      <c r="A1220" s="25">
        <f t="shared" si="79"/>
        <v>1240</v>
      </c>
      <c r="B1220" s="19">
        <v>42149</v>
      </c>
      <c r="C1220" s="2">
        <v>24.126983959758427</v>
      </c>
      <c r="D1220" s="5">
        <f t="shared" si="82"/>
        <v>91441.269207484438</v>
      </c>
      <c r="E1220" s="21">
        <v>17.726099999999999</v>
      </c>
      <c r="F1220" s="5">
        <f t="shared" si="80"/>
        <v>67181.918999999994</v>
      </c>
      <c r="G1220" s="4">
        <f t="shared" si="81"/>
        <v>24259.350207484444</v>
      </c>
      <c r="K1220">
        <v>0</v>
      </c>
      <c r="L1220">
        <v>2984.9675539303953</v>
      </c>
      <c r="M1220">
        <v>475.01945504261693</v>
      </c>
      <c r="N1220">
        <v>221.19744731533012</v>
      </c>
      <c r="O1220">
        <v>3681.1844562883421</v>
      </c>
    </row>
    <row r="1221" spans="1:20" x14ac:dyDescent="0.2">
      <c r="A1221" s="25">
        <f t="shared" si="79"/>
        <v>1241</v>
      </c>
      <c r="B1221" s="19">
        <v>42150</v>
      </c>
      <c r="C1221" s="2">
        <v>25.255440556136502</v>
      </c>
      <c r="D1221" s="5">
        <f t="shared" si="82"/>
        <v>95718.119707757345</v>
      </c>
      <c r="E1221" s="21">
        <v>21.443999999999999</v>
      </c>
      <c r="F1221" s="5">
        <f t="shared" si="80"/>
        <v>81272.759999999995</v>
      </c>
      <c r="G1221" s="4">
        <f t="shared" si="81"/>
        <v>14445.35970775735</v>
      </c>
      <c r="K1221">
        <v>0</v>
      </c>
      <c r="L1221">
        <v>3168.1003160396804</v>
      </c>
      <c r="M1221">
        <v>517.89629515810884</v>
      </c>
      <c r="N1221">
        <v>236.75098234053993</v>
      </c>
      <c r="O1221">
        <v>3922.7475935383291</v>
      </c>
    </row>
    <row r="1222" spans="1:20" x14ac:dyDescent="0.2">
      <c r="A1222" s="25">
        <f t="shared" si="79"/>
        <v>1242</v>
      </c>
      <c r="B1222" s="19">
        <v>42151</v>
      </c>
      <c r="C1222" s="2">
        <v>25.47157517470713</v>
      </c>
      <c r="D1222" s="5">
        <f t="shared" si="82"/>
        <v>96537.269912140022</v>
      </c>
      <c r="E1222" s="21">
        <v>20.027699999999999</v>
      </c>
      <c r="F1222" s="5">
        <f t="shared" si="80"/>
        <v>75904.982999999993</v>
      </c>
      <c r="G1222" s="4">
        <f t="shared" si="81"/>
        <v>20632.286912140029</v>
      </c>
      <c r="K1222">
        <v>0</v>
      </c>
      <c r="L1222">
        <v>3157.0384920179517</v>
      </c>
      <c r="M1222">
        <v>498.05210395696281</v>
      </c>
      <c r="N1222">
        <v>230.70161730588507</v>
      </c>
      <c r="O1222">
        <v>3885.7922132807994</v>
      </c>
    </row>
    <row r="1223" spans="1:20" x14ac:dyDescent="0.2">
      <c r="A1223" s="25">
        <f t="shared" si="79"/>
        <v>1243</v>
      </c>
      <c r="B1223" s="19">
        <v>42152</v>
      </c>
      <c r="C1223" s="2">
        <v>24.735297095024229</v>
      </c>
      <c r="D1223" s="5">
        <f t="shared" si="82"/>
        <v>93746.775990141818</v>
      </c>
      <c r="E1223" s="21">
        <v>20.260100000000001</v>
      </c>
      <c r="F1223" s="5">
        <f t="shared" si="80"/>
        <v>76785.778999999995</v>
      </c>
      <c r="G1223" s="4">
        <f t="shared" si="81"/>
        <v>16960.996990141823</v>
      </c>
      <c r="K1223">
        <v>0</v>
      </c>
      <c r="L1223">
        <v>3373.3467993282279</v>
      </c>
      <c r="M1223">
        <v>553.86500491034997</v>
      </c>
      <c r="N1223">
        <v>248.20735330806562</v>
      </c>
      <c r="O1223">
        <v>4175.419157546643</v>
      </c>
    </row>
    <row r="1224" spans="1:20" x14ac:dyDescent="0.2">
      <c r="A1224" s="25">
        <f t="shared" si="79"/>
        <v>1244</v>
      </c>
      <c r="B1224" s="19">
        <v>42153</v>
      </c>
      <c r="C1224" s="2">
        <v>24.675994172811048</v>
      </c>
      <c r="D1224" s="5">
        <f t="shared" si="82"/>
        <v>93522.017914953874</v>
      </c>
      <c r="E1224" s="21">
        <v>20.276900000000001</v>
      </c>
      <c r="F1224" s="5">
        <f t="shared" si="80"/>
        <v>76849.451000000001</v>
      </c>
      <c r="G1224" s="4">
        <f t="shared" si="81"/>
        <v>16672.566914953873</v>
      </c>
      <c r="K1224">
        <v>0</v>
      </c>
      <c r="L1224">
        <v>3561.1452295164754</v>
      </c>
      <c r="M1224">
        <v>598.51597623477028</v>
      </c>
      <c r="N1224">
        <v>263.18482024477294</v>
      </c>
      <c r="O1224">
        <v>4422.8460259960184</v>
      </c>
    </row>
    <row r="1225" spans="1:20" x14ac:dyDescent="0.2">
      <c r="A1225" s="25">
        <f t="shared" si="79"/>
        <v>1245</v>
      </c>
      <c r="B1225" s="19">
        <v>42154</v>
      </c>
      <c r="C1225" s="2">
        <v>24.181320825583626</v>
      </c>
      <c r="D1225" s="5">
        <f t="shared" si="82"/>
        <v>91647.205928961936</v>
      </c>
      <c r="E1225" s="21">
        <v>18.617899999999999</v>
      </c>
      <c r="F1225" s="5">
        <f t="shared" si="80"/>
        <v>70561.841</v>
      </c>
      <c r="G1225" s="4">
        <f t="shared" si="81"/>
        <v>21085.364928961935</v>
      </c>
      <c r="K1225">
        <v>0</v>
      </c>
      <c r="L1225">
        <v>3696.6181291516527</v>
      </c>
      <c r="M1225">
        <v>625.73809247094982</v>
      </c>
      <c r="N1225">
        <v>272.30843415621263</v>
      </c>
      <c r="O1225">
        <v>4594.6646557788154</v>
      </c>
    </row>
    <row r="1226" spans="1:20" x14ac:dyDescent="0.2">
      <c r="A1226" s="25">
        <f t="shared" si="79"/>
        <v>1246</v>
      </c>
      <c r="B1226" s="19">
        <v>42155</v>
      </c>
      <c r="C1226" s="2">
        <v>21.468753916935778</v>
      </c>
      <c r="D1226" s="5">
        <f t="shared" si="82"/>
        <v>81366.577345186597</v>
      </c>
      <c r="E1226" s="21">
        <v>18.516200000000001</v>
      </c>
      <c r="F1226" s="5">
        <f t="shared" si="80"/>
        <v>70176.398000000001</v>
      </c>
      <c r="G1226" s="4">
        <f t="shared" si="81"/>
        <v>11190.179345186596</v>
      </c>
      <c r="H1226" s="4">
        <f>SUM(G1196:G1226)</f>
        <v>477809.55429224542</v>
      </c>
      <c r="O1226"/>
      <c r="P1226">
        <f>SUM(K1196:K1226)</f>
        <v>0</v>
      </c>
      <c r="Q1226">
        <f>SUM(L1196:L1226)</f>
        <v>75606.137456400887</v>
      </c>
      <c r="R1226">
        <f>SUM(M1196:M1226)</f>
        <v>12756.433648869937</v>
      </c>
      <c r="S1226">
        <f>SUM(N1196:N1226)</f>
        <v>5998.2372540694951</v>
      </c>
      <c r="T1226">
        <f>SUM(O1196:O1226)</f>
        <v>94360.808359340328</v>
      </c>
    </row>
    <row r="1227" spans="1:20" x14ac:dyDescent="0.2">
      <c r="A1227" s="25">
        <f t="shared" si="79"/>
        <v>1247</v>
      </c>
      <c r="B1227" s="19">
        <v>42156</v>
      </c>
      <c r="C1227" s="2">
        <v>22.478566301005266</v>
      </c>
      <c r="D1227" s="5">
        <f t="shared" si="82"/>
        <v>85193.766280809956</v>
      </c>
      <c r="E1227" s="21">
        <v>17.947399999999998</v>
      </c>
      <c r="F1227" s="5">
        <f t="shared" si="80"/>
        <v>68020.645999999993</v>
      </c>
      <c r="G1227" s="4">
        <f t="shared" si="81"/>
        <v>17173.120280809962</v>
      </c>
      <c r="K1227">
        <v>0</v>
      </c>
      <c r="L1227">
        <v>3834.6869727525805</v>
      </c>
      <c r="M1227">
        <v>638.07758727469718</v>
      </c>
      <c r="N1227">
        <v>275.71697589477918</v>
      </c>
      <c r="O1227">
        <v>4748.4815359220565</v>
      </c>
    </row>
    <row r="1228" spans="1:20" x14ac:dyDescent="0.2">
      <c r="A1228" s="25">
        <f t="shared" si="79"/>
        <v>1248</v>
      </c>
      <c r="B1228" s="19">
        <v>42157</v>
      </c>
      <c r="C1228" s="2">
        <v>22.131076982381703</v>
      </c>
      <c r="D1228" s="5">
        <f t="shared" si="82"/>
        <v>83876.781763226652</v>
      </c>
      <c r="E1228" s="21">
        <v>18.0412</v>
      </c>
      <c r="F1228" s="5">
        <f t="shared" si="80"/>
        <v>68376.148000000001</v>
      </c>
      <c r="G1228" s="4">
        <f t="shared" si="81"/>
        <v>15500.633763226651</v>
      </c>
      <c r="K1228">
        <v>0</v>
      </c>
      <c r="L1228">
        <v>3885.4381438462301</v>
      </c>
      <c r="M1228">
        <v>638.41386339668804</v>
      </c>
      <c r="N1228">
        <v>275.69075081650749</v>
      </c>
      <c r="O1228">
        <v>4799.542758059426</v>
      </c>
    </row>
    <row r="1229" spans="1:20" x14ac:dyDescent="0.2">
      <c r="A1229" s="25">
        <f t="shared" si="79"/>
        <v>1249</v>
      </c>
      <c r="B1229" s="19">
        <v>42158</v>
      </c>
      <c r="C1229" s="2">
        <v>21.506965268309621</v>
      </c>
      <c r="D1229" s="5">
        <f t="shared" si="82"/>
        <v>81511.398366893452</v>
      </c>
      <c r="E1229" s="21">
        <v>17.773499999999999</v>
      </c>
      <c r="F1229" s="5">
        <f t="shared" si="80"/>
        <v>67361.565000000002</v>
      </c>
      <c r="G1229" s="4">
        <f t="shared" si="81"/>
        <v>14149.83336689345</v>
      </c>
      <c r="K1229">
        <v>0</v>
      </c>
      <c r="L1229">
        <v>3896.5660189539694</v>
      </c>
      <c r="M1229">
        <v>627.00973715064117</v>
      </c>
      <c r="N1229">
        <v>271.3883545027976</v>
      </c>
      <c r="O1229">
        <v>4794.9641106074077</v>
      </c>
    </row>
    <row r="1230" spans="1:20" x14ac:dyDescent="0.2">
      <c r="A1230" s="25">
        <f t="shared" si="79"/>
        <v>1250</v>
      </c>
      <c r="B1230" s="19">
        <v>42159</v>
      </c>
      <c r="C1230" s="2">
        <v>21.786194145784435</v>
      </c>
      <c r="D1230" s="5">
        <f t="shared" si="82"/>
        <v>82569.675812522997</v>
      </c>
      <c r="E1230" s="21">
        <v>17.3078</v>
      </c>
      <c r="F1230" s="5">
        <f t="shared" si="80"/>
        <v>65596.562000000005</v>
      </c>
      <c r="G1230" s="4">
        <f t="shared" si="81"/>
        <v>16973.113812522992</v>
      </c>
      <c r="K1230">
        <v>0</v>
      </c>
      <c r="L1230">
        <v>3580.446975045088</v>
      </c>
      <c r="M1230">
        <v>513.99852619633214</v>
      </c>
      <c r="N1230">
        <v>236.63546645566751</v>
      </c>
      <c r="O1230">
        <v>4331.0809676970875</v>
      </c>
    </row>
    <row r="1231" spans="1:20" x14ac:dyDescent="0.2">
      <c r="A1231" s="25">
        <f t="shared" si="79"/>
        <v>1251</v>
      </c>
      <c r="B1231" s="19">
        <v>42160</v>
      </c>
      <c r="C1231" s="2">
        <v>24.587829254949277</v>
      </c>
      <c r="D1231" s="5">
        <f t="shared" si="82"/>
        <v>93187.872876257752</v>
      </c>
      <c r="E1231" s="21">
        <v>19.0883</v>
      </c>
      <c r="F1231" s="5">
        <f t="shared" si="80"/>
        <v>72344.657000000007</v>
      </c>
      <c r="G1231" s="4">
        <f t="shared" si="81"/>
        <v>20843.215876257746</v>
      </c>
      <c r="K1231">
        <v>0</v>
      </c>
      <c r="L1231">
        <v>3373.3128084693276</v>
      </c>
      <c r="M1231">
        <v>436.83170336258104</v>
      </c>
      <c r="N1231">
        <v>212.50346740755057</v>
      </c>
      <c r="O1231">
        <v>4022.6479792394593</v>
      </c>
    </row>
    <row r="1232" spans="1:20" x14ac:dyDescent="0.2">
      <c r="A1232" s="25">
        <f t="shared" si="79"/>
        <v>1252</v>
      </c>
      <c r="B1232" s="19">
        <v>42161</v>
      </c>
      <c r="C1232" s="2">
        <v>26.748817015934854</v>
      </c>
      <c r="D1232" s="5">
        <f t="shared" si="82"/>
        <v>101378.0164903931</v>
      </c>
      <c r="E1232" s="21">
        <v>18.820399999999999</v>
      </c>
      <c r="F1232" s="5">
        <f t="shared" si="80"/>
        <v>71329.316000000006</v>
      </c>
      <c r="G1232" s="4">
        <f t="shared" si="81"/>
        <v>30048.700490393094</v>
      </c>
      <c r="K1232">
        <v>0</v>
      </c>
      <c r="L1232">
        <v>3912.6802752179992</v>
      </c>
      <c r="M1232">
        <v>588.67772233294761</v>
      </c>
      <c r="N1232">
        <v>258.07850022453357</v>
      </c>
      <c r="O1232">
        <v>4759.4364977754803</v>
      </c>
    </row>
    <row r="1233" spans="1:15" x14ac:dyDescent="0.2">
      <c r="A1233" s="25">
        <f t="shared" si="79"/>
        <v>1253</v>
      </c>
      <c r="B1233" s="19">
        <v>42162</v>
      </c>
      <c r="C1233" s="2">
        <v>21.522299295056964</v>
      </c>
      <c r="D1233" s="5">
        <f t="shared" si="82"/>
        <v>81569.514328265897</v>
      </c>
      <c r="E1233" s="21">
        <v>19.5519</v>
      </c>
      <c r="F1233" s="5">
        <f t="shared" si="80"/>
        <v>74101.701000000001</v>
      </c>
      <c r="G1233" s="4">
        <f t="shared" si="81"/>
        <v>7467.8133282658964</v>
      </c>
      <c r="K1233">
        <v>0</v>
      </c>
      <c r="L1233">
        <v>4112.6346003308527</v>
      </c>
      <c r="M1233">
        <v>634.05734030261442</v>
      </c>
      <c r="N1233">
        <v>272.92181341977425</v>
      </c>
      <c r="O1233">
        <v>5019.6137540532418</v>
      </c>
    </row>
    <row r="1234" spans="1:15" x14ac:dyDescent="0.2">
      <c r="A1234" s="25">
        <f t="shared" si="79"/>
        <v>1254</v>
      </c>
      <c r="B1234" s="19">
        <v>42163</v>
      </c>
      <c r="C1234" s="2">
        <v>22.637526979094346</v>
      </c>
      <c r="D1234" s="5">
        <f t="shared" si="82"/>
        <v>85796.227250767566</v>
      </c>
      <c r="E1234" s="21">
        <v>20.264800000000001</v>
      </c>
      <c r="F1234" s="5">
        <f t="shared" si="80"/>
        <v>76803.592000000004</v>
      </c>
      <c r="G1234" s="4">
        <f t="shared" si="81"/>
        <v>8992.635250767562</v>
      </c>
      <c r="K1234">
        <v>0</v>
      </c>
      <c r="L1234">
        <v>4284.2028948388515</v>
      </c>
      <c r="M1234">
        <v>668.80153861874771</v>
      </c>
      <c r="N1234">
        <v>286.28136226083603</v>
      </c>
      <c r="O1234">
        <v>5239.285795718436</v>
      </c>
    </row>
    <row r="1235" spans="1:15" x14ac:dyDescent="0.2">
      <c r="A1235" s="25">
        <f t="shared" si="79"/>
        <v>1255</v>
      </c>
      <c r="B1235" s="19">
        <v>42164</v>
      </c>
      <c r="C1235" s="2">
        <v>23.815032903347198</v>
      </c>
      <c r="D1235" s="5">
        <f t="shared" si="82"/>
        <v>90258.974703685875</v>
      </c>
      <c r="E1235" s="21">
        <v>20.090599999999998</v>
      </c>
      <c r="F1235" s="5">
        <f t="shared" si="80"/>
        <v>76143.373999999996</v>
      </c>
      <c r="G1235" s="4">
        <f t="shared" si="81"/>
        <v>14115.600703685879</v>
      </c>
      <c r="K1235">
        <v>0</v>
      </c>
      <c r="L1235">
        <v>3912.9519127270264</v>
      </c>
      <c r="M1235">
        <v>542.66686487127026</v>
      </c>
      <c r="N1235">
        <v>249.34829641666374</v>
      </c>
      <c r="O1235">
        <v>4704.9670740149595</v>
      </c>
    </row>
    <row r="1236" spans="1:15" x14ac:dyDescent="0.2">
      <c r="A1236" s="25">
        <f t="shared" si="79"/>
        <v>1256</v>
      </c>
      <c r="B1236" s="19">
        <v>42165</v>
      </c>
      <c r="C1236" s="2">
        <v>23.729834395719177</v>
      </c>
      <c r="D1236" s="5">
        <f t="shared" si="82"/>
        <v>89936.072359775688</v>
      </c>
      <c r="E1236" s="21">
        <v>18.608899999999998</v>
      </c>
      <c r="F1236" s="5">
        <f t="shared" si="80"/>
        <v>70527.731</v>
      </c>
      <c r="G1236" s="4">
        <f t="shared" si="81"/>
        <v>19408.341359775688</v>
      </c>
      <c r="K1236">
        <v>0</v>
      </c>
      <c r="L1236">
        <v>4201.0962743544942</v>
      </c>
      <c r="M1236">
        <v>616.97501390602849</v>
      </c>
      <c r="N1236">
        <v>268.78239111624271</v>
      </c>
      <c r="O1236">
        <v>5086.8536793767653</v>
      </c>
    </row>
    <row r="1237" spans="1:15" x14ac:dyDescent="0.2">
      <c r="A1237" s="25">
        <f t="shared" si="79"/>
        <v>1257</v>
      </c>
      <c r="B1237" s="19">
        <v>42166</v>
      </c>
      <c r="C1237" s="2">
        <v>24.123211281356586</v>
      </c>
      <c r="D1237" s="5">
        <f t="shared" si="82"/>
        <v>91426.970756341456</v>
      </c>
      <c r="E1237" s="21">
        <v>19.100300000000001</v>
      </c>
      <c r="F1237" s="5">
        <f t="shared" si="80"/>
        <v>72390.137000000002</v>
      </c>
      <c r="G1237" s="4">
        <f t="shared" si="81"/>
        <v>19036.833756341453</v>
      </c>
      <c r="K1237">
        <v>0</v>
      </c>
      <c r="L1237">
        <v>4517.0108256317071</v>
      </c>
      <c r="M1237">
        <v>695.37208731440626</v>
      </c>
      <c r="N1237">
        <v>293.11549782312306</v>
      </c>
      <c r="O1237">
        <v>5505.4984107692371</v>
      </c>
    </row>
    <row r="1238" spans="1:15" x14ac:dyDescent="0.2">
      <c r="A1238" s="25">
        <f t="shared" si="79"/>
        <v>1258</v>
      </c>
      <c r="B1238" s="19">
        <v>42167</v>
      </c>
      <c r="C1238" s="2">
        <v>23.877641589695212</v>
      </c>
      <c r="D1238" s="5">
        <f t="shared" si="82"/>
        <v>90496.261624944847</v>
      </c>
      <c r="E1238" s="21">
        <v>18.608599999999999</v>
      </c>
      <c r="F1238" s="5">
        <f t="shared" si="80"/>
        <v>70526.593999999997</v>
      </c>
      <c r="G1238" s="4">
        <f t="shared" si="81"/>
        <v>19969.66762494485</v>
      </c>
      <c r="K1238">
        <v>0</v>
      </c>
      <c r="L1238">
        <v>4657.4494385584676</v>
      </c>
      <c r="M1238">
        <v>722.08799295788037</v>
      </c>
      <c r="N1238">
        <v>301.20058290959065</v>
      </c>
      <c r="O1238">
        <v>5680.7380144259387</v>
      </c>
    </row>
    <row r="1239" spans="1:15" x14ac:dyDescent="0.2">
      <c r="A1239" s="25">
        <f t="shared" si="79"/>
        <v>1259</v>
      </c>
      <c r="B1239" s="19">
        <v>42168</v>
      </c>
      <c r="C1239" s="2">
        <v>22.020208374507668</v>
      </c>
      <c r="D1239" s="5">
        <f t="shared" si="82"/>
        <v>83456.589739384071</v>
      </c>
      <c r="E1239" s="21">
        <v>16.648599999999998</v>
      </c>
      <c r="F1239" s="5">
        <f t="shared" si="80"/>
        <v>63098.193999999996</v>
      </c>
      <c r="G1239" s="4">
        <f t="shared" si="81"/>
        <v>20358.395739384076</v>
      </c>
      <c r="K1239">
        <v>0</v>
      </c>
      <c r="L1239">
        <v>4832.0988229029363</v>
      </c>
      <c r="M1239">
        <v>757.73970074501028</v>
      </c>
      <c r="N1239">
        <v>312.75218980352645</v>
      </c>
      <c r="O1239">
        <v>5902.5907134514728</v>
      </c>
    </row>
    <row r="1240" spans="1:15" x14ac:dyDescent="0.2">
      <c r="A1240" s="25">
        <f t="shared" si="79"/>
        <v>1260</v>
      </c>
      <c r="B1240" s="19">
        <v>42169</v>
      </c>
      <c r="C1240" s="2">
        <v>21.507008740723286</v>
      </c>
      <c r="D1240" s="5">
        <f t="shared" si="82"/>
        <v>81511.563127341258</v>
      </c>
      <c r="E1240" s="21">
        <v>17.583500000000001</v>
      </c>
      <c r="F1240" s="5">
        <f t="shared" si="80"/>
        <v>66641.464999999997</v>
      </c>
      <c r="G1240" s="4">
        <f t="shared" si="81"/>
        <v>14870.098127341262</v>
      </c>
      <c r="K1240">
        <v>0</v>
      </c>
      <c r="L1240">
        <v>4921.5571132379791</v>
      </c>
      <c r="M1240">
        <v>769.14818337044812</v>
      </c>
      <c r="N1240">
        <v>316.20275396292504</v>
      </c>
      <c r="O1240">
        <v>6006.9080505713528</v>
      </c>
    </row>
    <row r="1241" spans="1:15" x14ac:dyDescent="0.2">
      <c r="A1241" s="25">
        <f t="shared" si="79"/>
        <v>1261</v>
      </c>
      <c r="B1241" s="19">
        <v>42170</v>
      </c>
      <c r="C1241" s="2">
        <v>21.18473652358448</v>
      </c>
      <c r="D1241" s="5">
        <f t="shared" si="82"/>
        <v>80290.151424385185</v>
      </c>
      <c r="E1241" s="21">
        <v>15.9817</v>
      </c>
      <c r="F1241" s="5">
        <f t="shared" si="80"/>
        <v>60570.642999999996</v>
      </c>
      <c r="G1241" s="4">
        <f t="shared" si="81"/>
        <v>19719.508424385189</v>
      </c>
      <c r="K1241">
        <v>0</v>
      </c>
      <c r="L1241">
        <v>5110.9639882622896</v>
      </c>
      <c r="M1241">
        <v>808.23293719708408</v>
      </c>
      <c r="N1241">
        <v>328.87648432640992</v>
      </c>
      <c r="O1241">
        <v>6248.073409785783</v>
      </c>
    </row>
    <row r="1242" spans="1:15" x14ac:dyDescent="0.2">
      <c r="A1242" s="25">
        <f t="shared" si="79"/>
        <v>1262</v>
      </c>
      <c r="B1242" s="19">
        <v>42171</v>
      </c>
      <c r="C1242" s="2">
        <v>21.802266176950933</v>
      </c>
      <c r="D1242" s="5">
        <f t="shared" si="82"/>
        <v>82630.588810644025</v>
      </c>
      <c r="E1242" s="21">
        <v>16.511399999999998</v>
      </c>
      <c r="F1242" s="5">
        <f t="shared" si="80"/>
        <v>62578.205999999991</v>
      </c>
      <c r="G1242" s="4">
        <f t="shared" si="81"/>
        <v>20052.382810644034</v>
      </c>
      <c r="K1242">
        <v>0</v>
      </c>
      <c r="L1242">
        <v>5183.6614080696681</v>
      </c>
      <c r="M1242">
        <v>814.7383363813791</v>
      </c>
      <c r="N1242">
        <v>330.61298289667673</v>
      </c>
      <c r="O1242">
        <v>6329.0127273477237</v>
      </c>
    </row>
    <row r="1243" spans="1:15" x14ac:dyDescent="0.2">
      <c r="A1243" s="25">
        <f t="shared" si="79"/>
        <v>1263</v>
      </c>
      <c r="B1243" s="19">
        <v>42172</v>
      </c>
      <c r="C1243" s="2">
        <v>22.409040677918973</v>
      </c>
      <c r="D1243" s="5">
        <f t="shared" si="82"/>
        <v>84930.264169312912</v>
      </c>
      <c r="E1243" s="21">
        <v>17.1861</v>
      </c>
      <c r="F1243" s="5">
        <f t="shared" si="80"/>
        <v>65135.318999999996</v>
      </c>
      <c r="G1243" s="4">
        <f t="shared" si="81"/>
        <v>19794.945169312916</v>
      </c>
      <c r="K1243">
        <v>0</v>
      </c>
      <c r="L1243">
        <v>5395.699454669767</v>
      </c>
      <c r="M1243">
        <v>859.66071868616189</v>
      </c>
      <c r="N1243">
        <v>344.8339987373015</v>
      </c>
      <c r="O1243">
        <v>6600.19417209323</v>
      </c>
    </row>
    <row r="1244" spans="1:15" x14ac:dyDescent="0.2">
      <c r="A1244" s="25">
        <f t="shared" si="79"/>
        <v>1264</v>
      </c>
      <c r="B1244" s="19">
        <v>42173</v>
      </c>
      <c r="C1244" s="2">
        <v>22.018452102522659</v>
      </c>
      <c r="D1244" s="5">
        <f t="shared" si="82"/>
        <v>83449.933468560877</v>
      </c>
      <c r="E1244" s="21">
        <v>18.121600000000001</v>
      </c>
      <c r="F1244" s="5">
        <f t="shared" si="80"/>
        <v>68680.864000000001</v>
      </c>
      <c r="G1244" s="4">
        <f t="shared" si="81"/>
        <v>14769.069468560876</v>
      </c>
      <c r="K1244">
        <v>0</v>
      </c>
      <c r="L1244">
        <v>5538.7820484182712</v>
      </c>
      <c r="M1244">
        <v>885.07035630622249</v>
      </c>
      <c r="N1244">
        <v>352.84813818038526</v>
      </c>
      <c r="O1244">
        <v>6776.7005429048786</v>
      </c>
    </row>
    <row r="1245" spans="1:15" x14ac:dyDescent="0.2">
      <c r="A1245" s="25">
        <f t="shared" si="79"/>
        <v>1265</v>
      </c>
      <c r="B1245" s="19">
        <v>42174</v>
      </c>
      <c r="C1245" s="2">
        <v>23.928821510051851</v>
      </c>
      <c r="D1245" s="5">
        <f t="shared" si="82"/>
        <v>90690.233523096511</v>
      </c>
      <c r="E1245" s="21">
        <v>18.757899999999999</v>
      </c>
      <c r="F1245" s="5">
        <f t="shared" si="80"/>
        <v>71092.441000000006</v>
      </c>
      <c r="G1245" s="4">
        <f t="shared" si="81"/>
        <v>19597.792523096505</v>
      </c>
      <c r="K1245">
        <v>0</v>
      </c>
      <c r="L1245">
        <v>5479.4726250685744</v>
      </c>
      <c r="M1245">
        <v>855.28662930534006</v>
      </c>
      <c r="N1245">
        <v>342.77306946464557</v>
      </c>
      <c r="O1245">
        <v>6677.5323238385599</v>
      </c>
    </row>
    <row r="1246" spans="1:15" x14ac:dyDescent="0.2">
      <c r="A1246" s="25">
        <f t="shared" ref="A1246:A1309" si="83">A1245+1</f>
        <v>1266</v>
      </c>
      <c r="B1246" s="19">
        <v>42175</v>
      </c>
      <c r="C1246" s="2">
        <v>22.489755325472196</v>
      </c>
      <c r="D1246" s="5">
        <f t="shared" si="82"/>
        <v>85236.172683539611</v>
      </c>
      <c r="E1246" s="21">
        <v>16.299399999999999</v>
      </c>
      <c r="F1246" s="5">
        <f t="shared" si="80"/>
        <v>61774.725999999995</v>
      </c>
      <c r="G1246" s="4">
        <f t="shared" si="81"/>
        <v>23461.446683539616</v>
      </c>
      <c r="K1246">
        <v>0</v>
      </c>
      <c r="L1246">
        <v>5446.9567320629376</v>
      </c>
      <c r="M1246">
        <v>833.24700120661271</v>
      </c>
      <c r="N1246">
        <v>335.17508272822636</v>
      </c>
      <c r="O1246">
        <v>6615.3788159977767</v>
      </c>
    </row>
    <row r="1247" spans="1:15" x14ac:dyDescent="0.2">
      <c r="A1247" s="25">
        <f t="shared" si="83"/>
        <v>1267</v>
      </c>
      <c r="B1247" s="19">
        <v>42176</v>
      </c>
      <c r="C1247" s="2">
        <v>18.971984993977991</v>
      </c>
      <c r="D1247" s="5">
        <f t="shared" si="82"/>
        <v>71903.823127176584</v>
      </c>
      <c r="E1247" s="21">
        <v>17.1356</v>
      </c>
      <c r="F1247" s="5">
        <f t="shared" si="80"/>
        <v>64943.923999999999</v>
      </c>
      <c r="G1247" s="4">
        <f t="shared" si="81"/>
        <v>6959.8991271765844</v>
      </c>
      <c r="K1247">
        <v>0</v>
      </c>
      <c r="L1247">
        <v>5566.6921527761224</v>
      </c>
      <c r="M1247">
        <v>851.83699592803146</v>
      </c>
      <c r="N1247">
        <v>341.54522827560606</v>
      </c>
      <c r="O1247">
        <v>6760.07437697976</v>
      </c>
    </row>
    <row r="1248" spans="1:15" x14ac:dyDescent="0.2">
      <c r="A1248" s="25">
        <f t="shared" si="83"/>
        <v>1268</v>
      </c>
      <c r="B1248" s="19">
        <v>42177</v>
      </c>
      <c r="C1248" s="2">
        <v>20.786366750231302</v>
      </c>
      <c r="D1248" s="5">
        <f t="shared" si="82"/>
        <v>78780.329983376636</v>
      </c>
      <c r="E1248" s="21">
        <v>16.016300000000001</v>
      </c>
      <c r="F1248" s="5">
        <f t="shared" si="80"/>
        <v>60701.777000000009</v>
      </c>
      <c r="G1248" s="4">
        <f t="shared" si="81"/>
        <v>18078.552983376627</v>
      </c>
      <c r="K1248">
        <v>0</v>
      </c>
      <c r="L1248">
        <v>5588.9251903294235</v>
      </c>
      <c r="M1248">
        <v>844.83855667319278</v>
      </c>
      <c r="N1248">
        <v>338.86757528005643</v>
      </c>
      <c r="O1248">
        <v>6772.631322282673</v>
      </c>
    </row>
    <row r="1249" spans="1:20" x14ac:dyDescent="0.2">
      <c r="A1249" s="25">
        <f t="shared" si="83"/>
        <v>1269</v>
      </c>
      <c r="B1249" s="19">
        <v>42178</v>
      </c>
      <c r="C1249" s="2">
        <v>21.199631267564346</v>
      </c>
      <c r="D1249" s="5">
        <f t="shared" si="82"/>
        <v>80346.602504068869</v>
      </c>
      <c r="E1249" s="21">
        <v>17.291399999999999</v>
      </c>
      <c r="F1249" s="5">
        <f t="shared" si="80"/>
        <v>65534.406000000003</v>
      </c>
      <c r="G1249" s="4">
        <f t="shared" si="81"/>
        <v>14812.196504068866</v>
      </c>
      <c r="K1249">
        <v>0</v>
      </c>
      <c r="L1249">
        <v>5739.0020207588805</v>
      </c>
      <c r="M1249">
        <v>871.25274275026891</v>
      </c>
      <c r="N1249">
        <v>347.86316932816788</v>
      </c>
      <c r="O1249">
        <v>6958.1179328373173</v>
      </c>
    </row>
    <row r="1250" spans="1:20" x14ac:dyDescent="0.2">
      <c r="A1250" s="25">
        <f t="shared" si="83"/>
        <v>1270</v>
      </c>
      <c r="B1250" s="19">
        <v>42179</v>
      </c>
      <c r="C1250" s="2">
        <v>23.109893838365835</v>
      </c>
      <c r="D1250" s="5">
        <f t="shared" si="82"/>
        <v>87586.497647406504</v>
      </c>
      <c r="E1250" s="21">
        <v>17.814900000000002</v>
      </c>
      <c r="F1250" s="5">
        <f t="shared" si="80"/>
        <v>67518.471000000005</v>
      </c>
      <c r="G1250" s="4">
        <f t="shared" si="81"/>
        <v>20068.026647406499</v>
      </c>
      <c r="K1250">
        <v>0</v>
      </c>
      <c r="L1250">
        <v>5906.0645899861383</v>
      </c>
      <c r="M1250">
        <v>903.15125083039754</v>
      </c>
      <c r="N1250">
        <v>357.12984702997039</v>
      </c>
      <c r="O1250">
        <v>7166.3456878465067</v>
      </c>
    </row>
    <row r="1251" spans="1:20" x14ac:dyDescent="0.2">
      <c r="A1251" s="25">
        <f t="shared" si="83"/>
        <v>1271</v>
      </c>
      <c r="B1251" s="19">
        <v>42180</v>
      </c>
      <c r="C1251" s="2">
        <v>21.160468626861867</v>
      </c>
      <c r="D1251" s="5">
        <f t="shared" si="82"/>
        <v>80198.17609580647</v>
      </c>
      <c r="E1251" s="21">
        <v>16.309100000000001</v>
      </c>
      <c r="F1251" s="5">
        <f t="shared" si="80"/>
        <v>61811.489000000001</v>
      </c>
      <c r="G1251" s="4">
        <f t="shared" si="81"/>
        <v>18386.687095806468</v>
      </c>
      <c r="K1251">
        <v>0</v>
      </c>
      <c r="L1251">
        <v>5827.7433769548061</v>
      </c>
      <c r="M1251">
        <v>869.01227963984786</v>
      </c>
      <c r="N1251">
        <v>346.61531370300963</v>
      </c>
      <c r="O1251">
        <v>7043.3709702976639</v>
      </c>
    </row>
    <row r="1252" spans="1:20" x14ac:dyDescent="0.2">
      <c r="A1252" s="25">
        <f t="shared" si="83"/>
        <v>1272</v>
      </c>
      <c r="B1252" s="19">
        <v>42181</v>
      </c>
      <c r="C1252" s="2">
        <v>21.313169198662475</v>
      </c>
      <c r="D1252" s="5">
        <f t="shared" si="82"/>
        <v>80776.911262930778</v>
      </c>
      <c r="E1252" s="21">
        <v>16.784600000000001</v>
      </c>
      <c r="F1252" s="5">
        <f t="shared" si="80"/>
        <v>63613.633999999998</v>
      </c>
      <c r="G1252" s="4">
        <f t="shared" si="81"/>
        <v>17163.27726293078</v>
      </c>
      <c r="K1252">
        <v>0</v>
      </c>
      <c r="L1252">
        <v>5977.2338685415716</v>
      </c>
      <c r="M1252">
        <v>895.86464912272379</v>
      </c>
      <c r="N1252">
        <v>354.5577302709811</v>
      </c>
      <c r="O1252">
        <v>7227.656247935276</v>
      </c>
    </row>
    <row r="1253" spans="1:20" x14ac:dyDescent="0.2">
      <c r="A1253" s="25">
        <f t="shared" si="83"/>
        <v>1273</v>
      </c>
      <c r="B1253" s="19">
        <v>42182</v>
      </c>
      <c r="C1253" s="2">
        <v>22.071472121346225</v>
      </c>
      <c r="D1253" s="5">
        <f t="shared" si="82"/>
        <v>83650.879339902182</v>
      </c>
      <c r="E1253" s="21">
        <v>16.552299999999999</v>
      </c>
      <c r="F1253" s="5">
        <f t="shared" si="80"/>
        <v>62733.21699999999</v>
      </c>
      <c r="G1253" s="4">
        <f t="shared" si="81"/>
        <v>20917.662339902192</v>
      </c>
      <c r="K1253">
        <v>0</v>
      </c>
      <c r="L1253">
        <v>5893.3914224494456</v>
      </c>
      <c r="M1253">
        <v>859.76798596315507</v>
      </c>
      <c r="N1253">
        <v>344.71007207995808</v>
      </c>
      <c r="O1253">
        <v>7097.869480492559</v>
      </c>
    </row>
    <row r="1254" spans="1:20" x14ac:dyDescent="0.2">
      <c r="A1254" s="25">
        <f t="shared" si="83"/>
        <v>1274</v>
      </c>
      <c r="B1254" s="19">
        <v>42183</v>
      </c>
      <c r="C1254" s="2">
        <v>20.867997061299324</v>
      </c>
      <c r="D1254" s="5">
        <f t="shared" si="82"/>
        <v>79089.708862324434</v>
      </c>
      <c r="E1254" s="21">
        <v>17.655999999999999</v>
      </c>
      <c r="F1254" s="5">
        <f t="shared" si="80"/>
        <v>66916.240000000005</v>
      </c>
      <c r="G1254" s="4">
        <f t="shared" si="81"/>
        <v>12173.468862324429</v>
      </c>
      <c r="K1254">
        <v>0</v>
      </c>
      <c r="L1254">
        <v>6090.9706926729059</v>
      </c>
      <c r="M1254">
        <v>899.67257867596084</v>
      </c>
      <c r="N1254">
        <v>355.97494514127868</v>
      </c>
      <c r="O1254">
        <v>7346.6182164901456</v>
      </c>
    </row>
    <row r="1255" spans="1:20" x14ac:dyDescent="0.2">
      <c r="A1255" s="25">
        <f t="shared" si="83"/>
        <v>1275</v>
      </c>
      <c r="B1255" s="19">
        <v>42184</v>
      </c>
      <c r="C1255" s="2">
        <v>23.76058411242327</v>
      </c>
      <c r="D1255" s="5">
        <f t="shared" si="82"/>
        <v>90052.613786084199</v>
      </c>
      <c r="E1255" s="21">
        <v>18.424800000000001</v>
      </c>
      <c r="F1255" s="5">
        <f t="shared" si="80"/>
        <v>69829.991999999998</v>
      </c>
      <c r="G1255" s="4">
        <f t="shared" si="81"/>
        <v>20222.621786084201</v>
      </c>
      <c r="K1255">
        <v>0</v>
      </c>
      <c r="L1255">
        <v>6189.7014374638984</v>
      </c>
      <c r="M1255">
        <v>913.16875083543994</v>
      </c>
      <c r="N1255">
        <v>359.5037125252145</v>
      </c>
      <c r="O1255">
        <v>7462.3739008245529</v>
      </c>
    </row>
    <row r="1256" spans="1:20" x14ac:dyDescent="0.2">
      <c r="A1256" s="25">
        <f t="shared" si="83"/>
        <v>1276</v>
      </c>
      <c r="B1256" s="19">
        <v>42185</v>
      </c>
      <c r="C1256" s="2">
        <v>25.156898843772321</v>
      </c>
      <c r="D1256" s="5">
        <f t="shared" si="82"/>
        <v>95344.646617897102</v>
      </c>
      <c r="E1256" s="21">
        <v>19.183499999999999</v>
      </c>
      <c r="F1256" s="5">
        <f t="shared" si="80"/>
        <v>72705.464999999997</v>
      </c>
      <c r="G1256" s="4">
        <f>D1256-F1256</f>
        <v>22639.181617897106</v>
      </c>
      <c r="H1256" s="4">
        <f>SUM(G1227:G1256)</f>
        <v>527724.72278712341</v>
      </c>
      <c r="K1256">
        <v>0</v>
      </c>
      <c r="L1256">
        <v>6164.2760266040295</v>
      </c>
      <c r="M1256">
        <v>894.20208047776543</v>
      </c>
      <c r="N1256">
        <v>353.34452897785383</v>
      </c>
      <c r="O1256">
        <v>7411.8226360596491</v>
      </c>
      <c r="P1256">
        <f>SUM(K1227:K1256)</f>
        <v>0</v>
      </c>
      <c r="Q1256">
        <f>SUM(L1227:L1256)</f>
        <v>149021.67011195625</v>
      </c>
      <c r="R1256">
        <f>SUM(M1227:M1256)</f>
        <v>22708.861711779871</v>
      </c>
      <c r="S1256">
        <f>SUM(N1227:N1256)</f>
        <v>9365.85028196026</v>
      </c>
      <c r="T1256">
        <f>SUM(O1227:O1256)</f>
        <v>181096.38210569634</v>
      </c>
    </row>
    <row r="1257" spans="1:20" x14ac:dyDescent="0.2">
      <c r="A1257" s="25">
        <f t="shared" si="83"/>
        <v>1277</v>
      </c>
      <c r="B1257" s="13">
        <v>42186.958333333336</v>
      </c>
      <c r="C1257" s="2">
        <v>24.01109046897631</v>
      </c>
      <c r="D1257" s="5">
        <f>(C1257*1000000)*0.00379</f>
        <v>91002.032877420221</v>
      </c>
      <c r="E1257" s="21">
        <v>18.775700000000001</v>
      </c>
      <c r="F1257" s="5">
        <f t="shared" si="80"/>
        <v>71159.903000000006</v>
      </c>
      <c r="G1257" s="4">
        <f t="shared" ref="G1257:G1320" si="84">D1257-F1257</f>
        <v>19842.129877420215</v>
      </c>
      <c r="K1257">
        <v>0</v>
      </c>
      <c r="L1257">
        <v>5920.1504496727684</v>
      </c>
      <c r="M1257">
        <v>719.97793042586636</v>
      </c>
      <c r="N1257">
        <v>383.6466465903913</v>
      </c>
      <c r="O1257">
        <v>7023.7750266890262</v>
      </c>
    </row>
    <row r="1258" spans="1:20" x14ac:dyDescent="0.2">
      <c r="A1258" s="25">
        <f t="shared" si="83"/>
        <v>1278</v>
      </c>
      <c r="B1258" s="13">
        <v>42187.958333333336</v>
      </c>
      <c r="C1258" s="2">
        <v>24.492089713021571</v>
      </c>
      <c r="D1258" s="5">
        <f t="shared" si="82"/>
        <v>92825.020012351742</v>
      </c>
      <c r="E1258" s="21">
        <v>19.0366</v>
      </c>
      <c r="F1258" s="5">
        <f t="shared" ref="F1258:F1321" si="85">(E1258*1000000)*0.00379</f>
        <v>72148.713999999993</v>
      </c>
      <c r="G1258" s="4">
        <f t="shared" si="84"/>
        <v>20676.30601235175</v>
      </c>
      <c r="K1258">
        <v>0</v>
      </c>
      <c r="L1258">
        <v>6028.4923966520055</v>
      </c>
      <c r="M1258">
        <v>754.21644755575653</v>
      </c>
      <c r="N1258">
        <v>397.94343448111033</v>
      </c>
      <c r="O1258">
        <v>7180.6522786888727</v>
      </c>
    </row>
    <row r="1259" spans="1:20" x14ac:dyDescent="0.2">
      <c r="A1259" s="25">
        <f t="shared" si="83"/>
        <v>1279</v>
      </c>
      <c r="B1259" s="13">
        <v>42188.958333333336</v>
      </c>
      <c r="C1259" s="2">
        <v>22.46507127194468</v>
      </c>
      <c r="D1259" s="5">
        <f t="shared" si="82"/>
        <v>85142.620120670341</v>
      </c>
      <c r="E1259" s="21">
        <v>18.142900000000001</v>
      </c>
      <c r="F1259" s="5">
        <f t="shared" si="85"/>
        <v>68761.591</v>
      </c>
      <c r="G1259" s="4">
        <f t="shared" si="84"/>
        <v>16381.02912067034</v>
      </c>
      <c r="K1259">
        <v>0</v>
      </c>
      <c r="L1259">
        <v>5361.3851631659581</v>
      </c>
      <c r="M1259">
        <v>610.64790438710406</v>
      </c>
      <c r="N1259">
        <v>344.89443526117975</v>
      </c>
      <c r="O1259">
        <v>6316.927502814242</v>
      </c>
    </row>
    <row r="1260" spans="1:20" x14ac:dyDescent="0.2">
      <c r="A1260" s="25">
        <f t="shared" si="83"/>
        <v>1280</v>
      </c>
      <c r="B1260" s="13">
        <v>42189.958333333336</v>
      </c>
      <c r="C1260" s="2">
        <v>21.377829460903349</v>
      </c>
      <c r="D1260" s="5">
        <f t="shared" si="82"/>
        <v>81021.973656823699</v>
      </c>
      <c r="E1260" s="21">
        <v>16.773099999999999</v>
      </c>
      <c r="F1260" s="5">
        <f t="shared" si="85"/>
        <v>63570.048999999999</v>
      </c>
      <c r="G1260" s="4">
        <f t="shared" si="84"/>
        <v>17451.924656823699</v>
      </c>
      <c r="K1260">
        <v>0</v>
      </c>
      <c r="L1260">
        <v>5664.1508069933689</v>
      </c>
      <c r="M1260">
        <v>690.47402892597393</v>
      </c>
      <c r="N1260">
        <v>375.19953923783225</v>
      </c>
      <c r="O1260">
        <v>6729.8243751571754</v>
      </c>
    </row>
    <row r="1261" spans="1:20" x14ac:dyDescent="0.2">
      <c r="A1261" s="25">
        <f t="shared" si="83"/>
        <v>1281</v>
      </c>
      <c r="B1261" s="13">
        <v>42190.958333333336</v>
      </c>
      <c r="C1261" s="2">
        <v>18.901836613625708</v>
      </c>
      <c r="D1261" s="5">
        <f t="shared" si="82"/>
        <v>71637.96076564143</v>
      </c>
      <c r="E1261" s="21">
        <v>15.0585</v>
      </c>
      <c r="F1261" s="5">
        <f t="shared" si="85"/>
        <v>57071.714999999997</v>
      </c>
      <c r="G1261" s="4">
        <f t="shared" si="84"/>
        <v>14566.245765641434</v>
      </c>
      <c r="K1261">
        <v>0</v>
      </c>
      <c r="L1261">
        <v>5490.8473678203682</v>
      </c>
      <c r="M1261">
        <v>660.85046788845113</v>
      </c>
      <c r="N1261">
        <v>363.26207614572701</v>
      </c>
      <c r="O1261">
        <v>6514.9599118545466</v>
      </c>
    </row>
    <row r="1262" spans="1:20" x14ac:dyDescent="0.2">
      <c r="A1262" s="25">
        <f t="shared" si="83"/>
        <v>1282</v>
      </c>
      <c r="B1262" s="13">
        <v>42191.958333333336</v>
      </c>
      <c r="C1262" s="2">
        <v>23.118826874477932</v>
      </c>
      <c r="D1262" s="5">
        <f t="shared" si="82"/>
        <v>87620.35385427135</v>
      </c>
      <c r="E1262" s="21">
        <v>16.982299999999999</v>
      </c>
      <c r="F1262" s="5">
        <f t="shared" si="85"/>
        <v>64362.917000000001</v>
      </c>
      <c r="G1262" s="4">
        <f t="shared" si="84"/>
        <v>23257.436854271349</v>
      </c>
      <c r="K1262">
        <v>0</v>
      </c>
      <c r="L1262">
        <v>5562.717400250971</v>
      </c>
      <c r="M1262">
        <v>688.4106488586533</v>
      </c>
      <c r="N1262">
        <v>373.07745553252153</v>
      </c>
      <c r="O1262">
        <v>6624.2055046421456</v>
      </c>
    </row>
    <row r="1263" spans="1:20" x14ac:dyDescent="0.2">
      <c r="A1263" s="25">
        <f t="shared" si="83"/>
        <v>1283</v>
      </c>
      <c r="B1263" s="13">
        <v>42192.958333333336</v>
      </c>
      <c r="C1263" s="2">
        <v>22.76454165891473</v>
      </c>
      <c r="D1263" s="5">
        <f t="shared" si="82"/>
        <v>86277.612887286828</v>
      </c>
      <c r="E1263" s="21">
        <v>18.293600000000001</v>
      </c>
      <c r="F1263" s="5">
        <f t="shared" si="85"/>
        <v>69332.744000000006</v>
      </c>
      <c r="G1263" s="4">
        <f t="shared" si="84"/>
        <v>16944.868887286822</v>
      </c>
      <c r="K1263">
        <v>0</v>
      </c>
      <c r="L1263">
        <v>5812.9850391528498</v>
      </c>
      <c r="M1263">
        <v>756.09994065299611</v>
      </c>
      <c r="N1263">
        <v>402.17794839480212</v>
      </c>
      <c r="O1263">
        <v>6971.2629282006483</v>
      </c>
    </row>
    <row r="1264" spans="1:20" x14ac:dyDescent="0.2">
      <c r="A1264" s="25">
        <f t="shared" si="83"/>
        <v>1284</v>
      </c>
      <c r="B1264" s="13">
        <v>42193.958333333336</v>
      </c>
      <c r="C1264" s="2">
        <v>23.086178051126812</v>
      </c>
      <c r="D1264" s="5">
        <f t="shared" si="82"/>
        <v>87496.614813770619</v>
      </c>
      <c r="E1264" s="21">
        <v>17.8339</v>
      </c>
      <c r="F1264" s="5">
        <f t="shared" si="85"/>
        <v>67590.481</v>
      </c>
      <c r="G1264" s="4">
        <f t="shared" si="84"/>
        <v>19906.133813770619</v>
      </c>
      <c r="K1264">
        <v>0</v>
      </c>
      <c r="L1264">
        <v>5723.7801960767483</v>
      </c>
      <c r="M1264">
        <v>745.48279681328859</v>
      </c>
      <c r="N1264">
        <v>398.86293490600065</v>
      </c>
      <c r="O1264">
        <v>6868.125927796038</v>
      </c>
    </row>
    <row r="1265" spans="1:15" x14ac:dyDescent="0.2">
      <c r="A1265" s="25">
        <f t="shared" si="83"/>
        <v>1285</v>
      </c>
      <c r="B1265" s="13">
        <v>42194.958333333336</v>
      </c>
      <c r="C1265" s="2">
        <v>22.235344913060342</v>
      </c>
      <c r="D1265" s="5">
        <f t="shared" si="82"/>
        <v>84271.957220498691</v>
      </c>
      <c r="E1265" s="21">
        <v>16.6129</v>
      </c>
      <c r="F1265" s="5">
        <f t="shared" si="85"/>
        <v>62962.890999999996</v>
      </c>
      <c r="G1265" s="4">
        <f t="shared" si="84"/>
        <v>21309.066220498695</v>
      </c>
      <c r="K1265">
        <v>0</v>
      </c>
      <c r="L1265">
        <v>5229.5583800686827</v>
      </c>
      <c r="M1265">
        <v>639.6870844769677</v>
      </c>
      <c r="N1265">
        <v>355.36998975302367</v>
      </c>
      <c r="O1265">
        <v>6224.6154542986733</v>
      </c>
    </row>
    <row r="1266" spans="1:15" x14ac:dyDescent="0.2">
      <c r="A1266" s="25">
        <f t="shared" si="83"/>
        <v>1286</v>
      </c>
      <c r="B1266" s="13">
        <v>42195.958333333336</v>
      </c>
      <c r="C1266" s="2">
        <v>17.464915371533557</v>
      </c>
      <c r="D1266" s="5">
        <f t="shared" si="82"/>
        <v>66192.02925811219</v>
      </c>
      <c r="E1266" s="21">
        <v>16.720199999999998</v>
      </c>
      <c r="F1266" s="5">
        <f t="shared" si="85"/>
        <v>63369.55799999999</v>
      </c>
      <c r="G1266" s="4">
        <f t="shared" si="84"/>
        <v>2822.4712581122003</v>
      </c>
      <c r="K1266">
        <v>0</v>
      </c>
      <c r="L1266">
        <v>5289.2287235557433</v>
      </c>
      <c r="M1266">
        <v>664.57219053195126</v>
      </c>
      <c r="N1266">
        <v>364.81079106234046</v>
      </c>
      <c r="O1266">
        <v>6318.611705150035</v>
      </c>
    </row>
    <row r="1267" spans="1:15" x14ac:dyDescent="0.2">
      <c r="A1267" s="25">
        <f t="shared" si="83"/>
        <v>1287</v>
      </c>
      <c r="B1267" s="13">
        <v>42196.958333333336</v>
      </c>
      <c r="C1267" s="2">
        <v>21.091530252419268</v>
      </c>
      <c r="D1267" s="5">
        <f t="shared" si="82"/>
        <v>79936.899656669018</v>
      </c>
      <c r="E1267" s="21">
        <v>16.141100000000002</v>
      </c>
      <c r="F1267" s="5">
        <f t="shared" si="85"/>
        <v>61174.769000000008</v>
      </c>
      <c r="G1267" s="4">
        <f t="shared" si="84"/>
        <v>18762.130656669011</v>
      </c>
      <c r="K1267">
        <v>0</v>
      </c>
      <c r="L1267">
        <v>5323.2332248857128</v>
      </c>
      <c r="M1267">
        <v>681.67101784019371</v>
      </c>
      <c r="N1267">
        <v>374.26860044209434</v>
      </c>
      <c r="O1267">
        <v>6379.1728431680003</v>
      </c>
    </row>
    <row r="1268" spans="1:15" x14ac:dyDescent="0.2">
      <c r="A1268" s="25">
        <f t="shared" si="83"/>
        <v>1288</v>
      </c>
      <c r="B1268" s="13">
        <v>42197.958333333336</v>
      </c>
      <c r="C1268" s="2">
        <v>21.463408234107554</v>
      </c>
      <c r="D1268" s="5">
        <f t="shared" si="82"/>
        <v>81346.317207267624</v>
      </c>
      <c r="E1268" s="21">
        <v>17.088100000000001</v>
      </c>
      <c r="F1268" s="5">
        <f t="shared" si="85"/>
        <v>64763.898999999998</v>
      </c>
      <c r="G1268" s="4">
        <f t="shared" si="84"/>
        <v>16582.418207267627</v>
      </c>
      <c r="K1268">
        <v>0</v>
      </c>
      <c r="L1268">
        <v>5323.7423417216896</v>
      </c>
      <c r="M1268">
        <v>691.39406640977393</v>
      </c>
      <c r="N1268">
        <v>380.02006100007378</v>
      </c>
      <c r="O1268">
        <v>6395.1564691315371</v>
      </c>
    </row>
    <row r="1269" spans="1:15" x14ac:dyDescent="0.2">
      <c r="A1269" s="25">
        <f t="shared" si="83"/>
        <v>1289</v>
      </c>
      <c r="B1269" s="13">
        <v>42198.958333333336</v>
      </c>
      <c r="C1269" s="2">
        <v>23.12357090912143</v>
      </c>
      <c r="D1269" s="5">
        <f t="shared" si="82"/>
        <v>87638.333745570228</v>
      </c>
      <c r="E1269" s="21">
        <v>18.0185</v>
      </c>
      <c r="F1269" s="5">
        <f t="shared" si="85"/>
        <v>68290.115000000005</v>
      </c>
      <c r="G1269" s="4">
        <f t="shared" si="84"/>
        <v>19348.218745570222</v>
      </c>
      <c r="K1269">
        <v>0</v>
      </c>
      <c r="L1269">
        <v>5407.8270175617363</v>
      </c>
      <c r="M1269">
        <v>722.38335995350872</v>
      </c>
      <c r="N1269">
        <v>393.42893760421413</v>
      </c>
      <c r="O1269">
        <v>6523.6393151194588</v>
      </c>
    </row>
    <row r="1270" spans="1:15" x14ac:dyDescent="0.2">
      <c r="A1270" s="25">
        <f t="shared" si="83"/>
        <v>1290</v>
      </c>
      <c r="B1270" s="13">
        <v>42199.958333333336</v>
      </c>
      <c r="C1270" s="2">
        <v>22.873030065591649</v>
      </c>
      <c r="D1270" s="5">
        <f t="shared" si="82"/>
        <v>86688.783948592347</v>
      </c>
      <c r="E1270" s="21">
        <v>18.263000000000002</v>
      </c>
      <c r="F1270" s="5">
        <f t="shared" si="85"/>
        <v>69216.77</v>
      </c>
      <c r="G1270" s="4">
        <f t="shared" si="84"/>
        <v>17472.013948592343</v>
      </c>
      <c r="K1270">
        <v>0</v>
      </c>
      <c r="L1270">
        <v>5549.4671696354981</v>
      </c>
      <c r="M1270">
        <v>768.19127942713112</v>
      </c>
      <c r="N1270">
        <v>412.73953566304999</v>
      </c>
      <c r="O1270">
        <v>6730.3979847256796</v>
      </c>
    </row>
    <row r="1271" spans="1:15" x14ac:dyDescent="0.2">
      <c r="A1271" s="25">
        <f t="shared" si="83"/>
        <v>1291</v>
      </c>
      <c r="B1271" s="13">
        <v>42200.958333333336</v>
      </c>
      <c r="C1271" s="2">
        <v>21.927078489766593</v>
      </c>
      <c r="D1271" s="5">
        <f t="shared" si="82"/>
        <v>83103.627476215392</v>
      </c>
      <c r="E1271" s="21">
        <v>18.116800000000001</v>
      </c>
      <c r="F1271" s="5">
        <f t="shared" si="85"/>
        <v>68662.672000000006</v>
      </c>
      <c r="G1271" s="4">
        <f t="shared" si="84"/>
        <v>14440.955476215386</v>
      </c>
      <c r="K1271">
        <v>0</v>
      </c>
      <c r="L1271">
        <v>5423.7311054025658</v>
      </c>
      <c r="M1271">
        <v>748.36995512797057</v>
      </c>
      <c r="N1271">
        <v>405.10543595673113</v>
      </c>
      <c r="O1271">
        <v>6577.2064964872679</v>
      </c>
    </row>
    <row r="1272" spans="1:15" x14ac:dyDescent="0.2">
      <c r="A1272" s="25">
        <f t="shared" si="83"/>
        <v>1292</v>
      </c>
      <c r="B1272" s="13">
        <v>42201.958333333336</v>
      </c>
      <c r="C1272" s="2">
        <v>22.906858296324909</v>
      </c>
      <c r="D1272" s="5">
        <f t="shared" si="82"/>
        <v>86816.992943071396</v>
      </c>
      <c r="E1272" s="21">
        <v>18.846399999999999</v>
      </c>
      <c r="F1272" s="5">
        <f t="shared" si="85"/>
        <v>71427.856</v>
      </c>
      <c r="G1272" s="4">
        <f t="shared" si="84"/>
        <v>15389.136943071397</v>
      </c>
      <c r="K1272">
        <v>0</v>
      </c>
      <c r="L1272">
        <v>5416.4268176340165</v>
      </c>
      <c r="M1272">
        <v>757.86256674139497</v>
      </c>
      <c r="N1272">
        <v>409.53681259275641</v>
      </c>
      <c r="O1272">
        <v>6583.826196968168</v>
      </c>
    </row>
    <row r="1273" spans="1:15" x14ac:dyDescent="0.2">
      <c r="A1273" s="25">
        <f t="shared" si="83"/>
        <v>1293</v>
      </c>
      <c r="B1273" s="13">
        <v>42202.958333333336</v>
      </c>
      <c r="C1273" s="2">
        <v>21.741903648472711</v>
      </c>
      <c r="D1273" s="5">
        <f t="shared" si="82"/>
        <v>82401.814827711569</v>
      </c>
      <c r="E1273" s="21">
        <v>17.778500000000001</v>
      </c>
      <c r="F1273" s="5">
        <f t="shared" si="85"/>
        <v>67380.514999999999</v>
      </c>
      <c r="G1273" s="4">
        <f t="shared" si="84"/>
        <v>15021.299827711569</v>
      </c>
      <c r="K1273">
        <v>0</v>
      </c>
      <c r="L1273">
        <v>5225.9226330021938</v>
      </c>
      <c r="M1273">
        <v>721.35133480159243</v>
      </c>
      <c r="N1273">
        <v>394.88790509746946</v>
      </c>
      <c r="O1273">
        <v>6342.1618729012553</v>
      </c>
    </row>
    <row r="1274" spans="1:15" x14ac:dyDescent="0.2">
      <c r="A1274" s="25">
        <f t="shared" si="83"/>
        <v>1294</v>
      </c>
      <c r="B1274" s="13">
        <v>42203.958333333336</v>
      </c>
      <c r="C1274" s="2">
        <v>21.552673793636245</v>
      </c>
      <c r="D1274" s="5">
        <f t="shared" si="82"/>
        <v>81684.633677881357</v>
      </c>
      <c r="E1274" s="21">
        <v>17.731300000000001</v>
      </c>
      <c r="F1274" s="5">
        <f t="shared" si="85"/>
        <v>67201.626999999993</v>
      </c>
      <c r="G1274" s="4">
        <f t="shared" si="84"/>
        <v>14483.006677881363</v>
      </c>
      <c r="K1274">
        <v>0</v>
      </c>
      <c r="L1274">
        <v>4595.8841441591885</v>
      </c>
      <c r="M1274">
        <v>571.63707138011273</v>
      </c>
      <c r="N1274">
        <v>334.6166499253053</v>
      </c>
      <c r="O1274">
        <v>5502.137865464606</v>
      </c>
    </row>
    <row r="1275" spans="1:15" x14ac:dyDescent="0.2">
      <c r="A1275" s="25">
        <f t="shared" si="83"/>
        <v>1295</v>
      </c>
      <c r="B1275" s="13">
        <v>42204.958333333336</v>
      </c>
      <c r="C1275" s="2">
        <v>19.77009148480165</v>
      </c>
      <c r="D1275" s="5">
        <f t="shared" si="82"/>
        <v>74928.646727398256</v>
      </c>
      <c r="E1275" s="21">
        <v>16.9283</v>
      </c>
      <c r="F1275" s="5">
        <f t="shared" si="85"/>
        <v>64158.256999999998</v>
      </c>
      <c r="G1275" s="4">
        <f t="shared" si="84"/>
        <v>10770.389727398258</v>
      </c>
      <c r="K1275">
        <v>0</v>
      </c>
      <c r="L1275">
        <v>4804.0749901365143</v>
      </c>
      <c r="M1275">
        <v>636.76520382809611</v>
      </c>
      <c r="N1275">
        <v>359.45487313700937</v>
      </c>
      <c r="O1275">
        <v>5800.2950671016197</v>
      </c>
    </row>
    <row r="1276" spans="1:15" x14ac:dyDescent="0.2">
      <c r="A1276" s="25">
        <f t="shared" si="83"/>
        <v>1296</v>
      </c>
      <c r="B1276" s="13">
        <v>42205.958333333336</v>
      </c>
      <c r="C1276" s="2">
        <v>21.301888488394262</v>
      </c>
      <c r="D1276" s="5">
        <f t="shared" si="82"/>
        <v>80734.15737101424</v>
      </c>
      <c r="E1276" s="21">
        <v>17.757899999999999</v>
      </c>
      <c r="F1276" s="5">
        <f t="shared" si="85"/>
        <v>67302.441000000006</v>
      </c>
      <c r="G1276" s="4">
        <f t="shared" si="84"/>
        <v>13431.716371014234</v>
      </c>
      <c r="K1276">
        <v>0</v>
      </c>
      <c r="L1276">
        <v>4914.5877402425567</v>
      </c>
      <c r="M1276">
        <v>675.22504344632625</v>
      </c>
      <c r="N1276">
        <v>377.30637920552823</v>
      </c>
      <c r="O1276">
        <v>5967.1191628944116</v>
      </c>
    </row>
    <row r="1277" spans="1:15" x14ac:dyDescent="0.2">
      <c r="A1277" s="25">
        <f t="shared" si="83"/>
        <v>1297</v>
      </c>
      <c r="B1277" s="13">
        <v>42206.958333333336</v>
      </c>
      <c r="C1277" s="2">
        <v>22.699026254444512</v>
      </c>
      <c r="D1277" s="5">
        <f t="shared" si="82"/>
        <v>86029.30950434471</v>
      </c>
      <c r="E1277" s="21">
        <v>18.559899999999999</v>
      </c>
      <c r="F1277" s="5">
        <f t="shared" si="85"/>
        <v>70342.020999999993</v>
      </c>
      <c r="G1277" s="4">
        <f t="shared" si="84"/>
        <v>15687.288504344717</v>
      </c>
      <c r="K1277">
        <v>0</v>
      </c>
      <c r="L1277">
        <v>5053.5913631019112</v>
      </c>
      <c r="M1277">
        <v>722.18045054442007</v>
      </c>
      <c r="N1277">
        <v>398.12239329587493</v>
      </c>
      <c r="O1277">
        <v>6173.8942069422055</v>
      </c>
    </row>
    <row r="1278" spans="1:15" x14ac:dyDescent="0.2">
      <c r="A1278" s="25">
        <f t="shared" si="83"/>
        <v>1298</v>
      </c>
      <c r="B1278" s="13">
        <v>42207.958333333336</v>
      </c>
      <c r="C1278" s="2">
        <v>22.030934179206831</v>
      </c>
      <c r="D1278" s="5">
        <f t="shared" si="82"/>
        <v>83497.240539193881</v>
      </c>
      <c r="E1278" s="21">
        <v>18.514700000000001</v>
      </c>
      <c r="F1278" s="5">
        <f t="shared" si="85"/>
        <v>70170.713000000003</v>
      </c>
      <c r="G1278" s="4">
        <f t="shared" si="84"/>
        <v>13326.527539193878</v>
      </c>
      <c r="K1278">
        <v>0</v>
      </c>
      <c r="L1278">
        <v>5077.3856527947701</v>
      </c>
      <c r="M1278">
        <v>740.17212103672455</v>
      </c>
      <c r="N1278">
        <v>406.08007275135742</v>
      </c>
      <c r="O1278">
        <v>6223.6378465828529</v>
      </c>
    </row>
    <row r="1279" spans="1:15" x14ac:dyDescent="0.2">
      <c r="A1279" s="25">
        <f t="shared" si="83"/>
        <v>1299</v>
      </c>
      <c r="B1279" s="13">
        <v>42208.958333333336</v>
      </c>
      <c r="C1279" s="2">
        <v>21.785803446949384</v>
      </c>
      <c r="D1279" s="5">
        <f t="shared" si="82"/>
        <v>82568.195063938168</v>
      </c>
      <c r="E1279" s="21">
        <v>18.077400000000001</v>
      </c>
      <c r="F1279" s="5">
        <f t="shared" si="85"/>
        <v>68513.346000000005</v>
      </c>
      <c r="G1279" s="4">
        <f t="shared" si="84"/>
        <v>14054.849063938163</v>
      </c>
      <c r="K1279">
        <v>0</v>
      </c>
      <c r="L1279">
        <v>4964.6601525501974</v>
      </c>
      <c r="M1279">
        <v>722.30392498850915</v>
      </c>
      <c r="N1279">
        <v>399.00219483445488</v>
      </c>
      <c r="O1279">
        <v>6085.9662723731617</v>
      </c>
    </row>
    <row r="1280" spans="1:15" x14ac:dyDescent="0.2">
      <c r="A1280" s="25">
        <f t="shared" si="83"/>
        <v>1300</v>
      </c>
      <c r="B1280" s="13">
        <v>42209.958333333336</v>
      </c>
      <c r="C1280" s="2">
        <v>21.896469771747014</v>
      </c>
      <c r="D1280" s="5">
        <f t="shared" si="82"/>
        <v>82987.620434921191</v>
      </c>
      <c r="E1280" s="21">
        <v>18.284600000000001</v>
      </c>
      <c r="F1280" s="5">
        <f t="shared" si="85"/>
        <v>69298.634000000005</v>
      </c>
      <c r="G1280" s="4">
        <f t="shared" si="84"/>
        <v>13688.986434921186</v>
      </c>
      <c r="K1280">
        <v>0</v>
      </c>
      <c r="L1280">
        <v>4841.7635234777754</v>
      </c>
      <c r="M1280">
        <v>700.40152449348898</v>
      </c>
      <c r="N1280">
        <v>391.83984420676353</v>
      </c>
      <c r="O1280">
        <v>5934.0048921780281</v>
      </c>
    </row>
    <row r="1281" spans="1:20" x14ac:dyDescent="0.2">
      <c r="A1281" s="25">
        <f t="shared" si="83"/>
        <v>1301</v>
      </c>
      <c r="B1281" s="13">
        <v>42210.958333333336</v>
      </c>
      <c r="C1281" s="2">
        <v>20.983311368688472</v>
      </c>
      <c r="D1281" s="5">
        <f t="shared" si="82"/>
        <v>79526.750087329303</v>
      </c>
      <c r="E1281" s="21">
        <v>17.702999999999999</v>
      </c>
      <c r="F1281" s="5">
        <f t="shared" si="85"/>
        <v>67094.37</v>
      </c>
      <c r="G1281" s="4">
        <f t="shared" si="84"/>
        <v>12432.380087329308</v>
      </c>
      <c r="K1281">
        <v>0</v>
      </c>
      <c r="L1281">
        <v>4992.8269518722509</v>
      </c>
      <c r="M1281">
        <v>753.10644677953837</v>
      </c>
      <c r="N1281">
        <v>414.30715275131161</v>
      </c>
      <c r="O1281">
        <v>6160.2405514031016</v>
      </c>
    </row>
    <row r="1282" spans="1:20" x14ac:dyDescent="0.2">
      <c r="A1282" s="25">
        <f t="shared" si="83"/>
        <v>1302</v>
      </c>
      <c r="B1282" s="13">
        <v>42211.958333333336</v>
      </c>
      <c r="C1282" s="2">
        <v>20.239106003699106</v>
      </c>
      <c r="D1282" s="5">
        <f t="shared" si="82"/>
        <v>76706.211754019605</v>
      </c>
      <c r="E1282" s="21">
        <v>16.8704</v>
      </c>
      <c r="F1282" s="5">
        <f t="shared" si="85"/>
        <v>63938.815999999999</v>
      </c>
      <c r="G1282" s="4">
        <f t="shared" si="84"/>
        <v>12767.395754019606</v>
      </c>
      <c r="K1282">
        <v>0</v>
      </c>
      <c r="L1282">
        <v>4929.8844501615822</v>
      </c>
      <c r="M1282">
        <v>747.41301459962449</v>
      </c>
      <c r="N1282">
        <v>414.01929468440642</v>
      </c>
      <c r="O1282">
        <v>6091.3167594456127</v>
      </c>
    </row>
    <row r="1283" spans="1:20" x14ac:dyDescent="0.2">
      <c r="A1283" s="25">
        <f t="shared" si="83"/>
        <v>1303</v>
      </c>
      <c r="B1283" s="13">
        <v>42212.958333333336</v>
      </c>
      <c r="C1283" s="2">
        <v>22.591105211677338</v>
      </c>
      <c r="D1283" s="5">
        <f t="shared" ref="D1283:D1346" si="86">(C1283*1000000)*0.00379</f>
        <v>85620.288752257111</v>
      </c>
      <c r="E1283" s="21">
        <v>19.4664</v>
      </c>
      <c r="F1283" s="5">
        <f t="shared" si="85"/>
        <v>73777.656000000003</v>
      </c>
      <c r="G1283" s="4">
        <f t="shared" si="84"/>
        <v>11842.632752257108</v>
      </c>
      <c r="K1283">
        <v>0</v>
      </c>
      <c r="L1283">
        <v>4868.5591874470811</v>
      </c>
      <c r="M1283">
        <v>743.93560805524044</v>
      </c>
      <c r="N1283">
        <v>411.62857731681805</v>
      </c>
      <c r="O1283">
        <v>6024.1233728191401</v>
      </c>
    </row>
    <row r="1284" spans="1:20" x14ac:dyDescent="0.2">
      <c r="A1284" s="25">
        <f t="shared" si="83"/>
        <v>1304</v>
      </c>
      <c r="B1284" s="13">
        <v>42213.958333333336</v>
      </c>
      <c r="C1284" s="2">
        <v>22.573567129868035</v>
      </c>
      <c r="D1284" s="5">
        <f t="shared" si="86"/>
        <v>85553.819422199842</v>
      </c>
      <c r="E1284" s="21">
        <v>18.7301</v>
      </c>
      <c r="F1284" s="5">
        <f t="shared" si="85"/>
        <v>70987.078999999998</v>
      </c>
      <c r="G1284" s="4">
        <f t="shared" si="84"/>
        <v>14566.740422199844</v>
      </c>
      <c r="K1284">
        <v>0</v>
      </c>
      <c r="L1284">
        <v>4738.6579848488009</v>
      </c>
      <c r="M1284">
        <v>719.38641032903354</v>
      </c>
      <c r="N1284">
        <v>403.58224304889825</v>
      </c>
      <c r="O1284">
        <v>5861.6266382267322</v>
      </c>
    </row>
    <row r="1285" spans="1:20" x14ac:dyDescent="0.2">
      <c r="A1285" s="25">
        <f t="shared" si="83"/>
        <v>1305</v>
      </c>
      <c r="B1285" s="13">
        <v>42214.958333333336</v>
      </c>
      <c r="C1285" s="2">
        <v>22.601823539166553</v>
      </c>
      <c r="D1285" s="5">
        <f t="shared" si="86"/>
        <v>85660.911213441228</v>
      </c>
      <c r="E1285" s="21">
        <v>18.413699999999999</v>
      </c>
      <c r="F1285" s="5">
        <f t="shared" si="85"/>
        <v>69787.922999999995</v>
      </c>
      <c r="G1285" s="4">
        <f t="shared" si="84"/>
        <v>15872.988213441233</v>
      </c>
      <c r="K1285">
        <v>0</v>
      </c>
      <c r="L1285">
        <v>4321.3011928853712</v>
      </c>
      <c r="M1285">
        <v>613.97438466982919</v>
      </c>
      <c r="N1285">
        <v>361.29569878796076</v>
      </c>
      <c r="O1285">
        <v>5296.5712763431611</v>
      </c>
    </row>
    <row r="1286" spans="1:20" x14ac:dyDescent="0.2">
      <c r="A1286" s="25">
        <f t="shared" si="83"/>
        <v>1306</v>
      </c>
      <c r="B1286" s="13">
        <v>42215.958333333336</v>
      </c>
      <c r="C1286" s="2">
        <v>26.599833856491944</v>
      </c>
      <c r="D1286" s="5">
        <f t="shared" si="86"/>
        <v>100813.37031610447</v>
      </c>
      <c r="E1286" s="21">
        <v>20.342600000000001</v>
      </c>
      <c r="F1286" s="5">
        <f t="shared" si="85"/>
        <v>77098.453999999998</v>
      </c>
      <c r="G1286" s="4">
        <f t="shared" si="84"/>
        <v>23714.916316104471</v>
      </c>
      <c r="K1286">
        <v>0</v>
      </c>
      <c r="L1286">
        <v>4674.8608242689852</v>
      </c>
      <c r="M1286">
        <v>727.0776352567982</v>
      </c>
      <c r="N1286">
        <v>406.97524009990082</v>
      </c>
      <c r="O1286">
        <v>5808.9136996256839</v>
      </c>
    </row>
    <row r="1287" spans="1:20" x14ac:dyDescent="0.2">
      <c r="A1287" s="25">
        <f t="shared" si="83"/>
        <v>1307</v>
      </c>
      <c r="B1287" s="13">
        <v>42216.958333333336</v>
      </c>
      <c r="C1287" s="2">
        <v>29.074351755373549</v>
      </c>
      <c r="D1287" s="5">
        <f t="shared" si="86"/>
        <v>110191.79315286575</v>
      </c>
      <c r="E1287" s="21">
        <v>23.065100000000001</v>
      </c>
      <c r="F1287" s="5">
        <f t="shared" si="85"/>
        <v>87416.728999999992</v>
      </c>
      <c r="G1287" s="4">
        <f t="shared" si="84"/>
        <v>22775.064152865758</v>
      </c>
      <c r="H1287" s="4">
        <f>SUM(G1257:G1287)</f>
        <v>499588.66828885372</v>
      </c>
      <c r="K1287">
        <v>0</v>
      </c>
      <c r="L1287">
        <v>4329.4027257683629</v>
      </c>
      <c r="M1287">
        <v>640.90306822319258</v>
      </c>
      <c r="N1287">
        <v>371.68046672354507</v>
      </c>
      <c r="O1287">
        <v>5341.9862607150999</v>
      </c>
      <c r="P1287">
        <f>SUM(K1257:K1287)</f>
        <v>0</v>
      </c>
      <c r="Q1287">
        <f>SUM(L1257:L1287)</f>
        <v>160861.08711696821</v>
      </c>
      <c r="R1287">
        <f>SUM(M1257:M1287)</f>
        <v>21736.124928449506</v>
      </c>
      <c r="S1287">
        <f>SUM(N1257:N1287)</f>
        <v>11979.143620490451</v>
      </c>
      <c r="T1287">
        <f>SUM(O1257:O1287)</f>
        <v>194576.3556659082</v>
      </c>
    </row>
    <row r="1288" spans="1:20" x14ac:dyDescent="0.2">
      <c r="A1288" s="25">
        <f t="shared" si="83"/>
        <v>1308</v>
      </c>
      <c r="B1288" s="13">
        <v>42217.958333333336</v>
      </c>
      <c r="C1288" s="2">
        <v>29.098271927929027</v>
      </c>
      <c r="D1288" s="5">
        <f t="shared" si="86"/>
        <v>110282.45060685101</v>
      </c>
      <c r="E1288" s="21">
        <v>25.218399999999999</v>
      </c>
      <c r="F1288" s="5">
        <f t="shared" si="85"/>
        <v>95577.736000000004</v>
      </c>
      <c r="G1288" s="4">
        <f t="shared" si="84"/>
        <v>14704.714606851005</v>
      </c>
      <c r="K1288">
        <v>0</v>
      </c>
      <c r="L1288">
        <v>4448.752449754913</v>
      </c>
      <c r="M1288">
        <v>688.02956428644279</v>
      </c>
      <c r="N1288">
        <v>391.03342824234238</v>
      </c>
      <c r="O1288">
        <v>5527.8154422836988</v>
      </c>
    </row>
    <row r="1289" spans="1:20" x14ac:dyDescent="0.2">
      <c r="A1289" s="25">
        <f t="shared" si="83"/>
        <v>1309</v>
      </c>
      <c r="B1289" s="13">
        <v>42218.958333333336</v>
      </c>
      <c r="C1289" s="2">
        <v>26.644888472198495</v>
      </c>
      <c r="D1289" s="5">
        <f t="shared" si="86"/>
        <v>100984.12730963228</v>
      </c>
      <c r="E1289" s="21">
        <v>22.075399999999998</v>
      </c>
      <c r="F1289" s="5">
        <f t="shared" si="85"/>
        <v>83665.766000000003</v>
      </c>
      <c r="G1289" s="4">
        <f t="shared" si="84"/>
        <v>17318.361309632281</v>
      </c>
      <c r="K1289">
        <v>0</v>
      </c>
      <c r="L1289">
        <v>4588.0772194093097</v>
      </c>
      <c r="M1289">
        <v>740.73246236125692</v>
      </c>
      <c r="N1289">
        <v>414.68587585697031</v>
      </c>
      <c r="O1289">
        <v>5743.495557627537</v>
      </c>
    </row>
    <row r="1290" spans="1:20" x14ac:dyDescent="0.2">
      <c r="A1290" s="25">
        <f t="shared" si="83"/>
        <v>1310</v>
      </c>
      <c r="B1290" s="13">
        <v>42219.958333333336</v>
      </c>
      <c r="C1290" s="2">
        <v>26.30836631274742</v>
      </c>
      <c r="D1290" s="5">
        <f t="shared" si="86"/>
        <v>99708.70832531272</v>
      </c>
      <c r="E1290" s="21">
        <v>22.240400000000001</v>
      </c>
      <c r="F1290" s="5">
        <f t="shared" si="85"/>
        <v>84291.115999999995</v>
      </c>
      <c r="G1290" s="4">
        <f t="shared" si="84"/>
        <v>15417.592325312726</v>
      </c>
      <c r="K1290">
        <v>0</v>
      </c>
      <c r="L1290">
        <v>4666.3418835075045</v>
      </c>
      <c r="M1290">
        <v>776.4251665178798</v>
      </c>
      <c r="N1290">
        <v>431.37915062666031</v>
      </c>
      <c r="O1290">
        <v>5874.1462006520451</v>
      </c>
    </row>
    <row r="1291" spans="1:20" x14ac:dyDescent="0.2">
      <c r="A1291" s="25">
        <f t="shared" si="83"/>
        <v>1311</v>
      </c>
      <c r="B1291" s="13">
        <v>42220.958333333336</v>
      </c>
      <c r="C1291" s="2">
        <v>26.626742064488692</v>
      </c>
      <c r="D1291" s="5">
        <f t="shared" si="86"/>
        <v>100915.35242441214</v>
      </c>
      <c r="E1291" s="21">
        <v>22.726900000000001</v>
      </c>
      <c r="F1291" s="5">
        <f t="shared" si="85"/>
        <v>86134.951000000001</v>
      </c>
      <c r="G1291" s="4">
        <f t="shared" si="84"/>
        <v>14780.401424412135</v>
      </c>
      <c r="K1291">
        <v>0</v>
      </c>
      <c r="L1291">
        <v>4592.8599667378376</v>
      </c>
      <c r="M1291">
        <v>768.44247589172039</v>
      </c>
      <c r="N1291">
        <v>428.52344396959489</v>
      </c>
      <c r="O1291">
        <v>5789.8258865991529</v>
      </c>
    </row>
    <row r="1292" spans="1:20" x14ac:dyDescent="0.2">
      <c r="A1292" s="25">
        <f t="shared" si="83"/>
        <v>1312</v>
      </c>
      <c r="B1292" s="13">
        <v>42221.958333333336</v>
      </c>
      <c r="C1292" s="2">
        <v>36.98394032112698</v>
      </c>
      <c r="D1292" s="5">
        <f t="shared" si="86"/>
        <v>140169.13381707127</v>
      </c>
      <c r="E1292" s="21">
        <v>39.313499999999998</v>
      </c>
      <c r="F1292" s="5">
        <f t="shared" si="85"/>
        <v>148998.16500000001</v>
      </c>
      <c r="G1292" s="4">
        <f t="shared" si="84"/>
        <v>-8829.0311829287384</v>
      </c>
      <c r="K1292">
        <v>0</v>
      </c>
      <c r="L1292">
        <v>4575.3091600068374</v>
      </c>
      <c r="M1292">
        <v>776.88898048433589</v>
      </c>
      <c r="N1292">
        <v>432.94289432173792</v>
      </c>
      <c r="O1292">
        <v>5785.1410348129111</v>
      </c>
    </row>
    <row r="1293" spans="1:20" x14ac:dyDescent="0.2">
      <c r="A1293" s="25">
        <f t="shared" si="83"/>
        <v>1313</v>
      </c>
      <c r="B1293" s="13">
        <v>42222.958333333336</v>
      </c>
      <c r="C1293" s="2">
        <v>36.980213729884888</v>
      </c>
      <c r="D1293" s="5">
        <f t="shared" si="86"/>
        <v>140155.0100362637</v>
      </c>
      <c r="E1293" s="21">
        <v>37.913699999999999</v>
      </c>
      <c r="F1293" s="5">
        <f t="shared" si="85"/>
        <v>143692.92300000001</v>
      </c>
      <c r="G1293" s="4">
        <f t="shared" si="84"/>
        <v>-3537.9129637363076</v>
      </c>
      <c r="K1293">
        <v>0</v>
      </c>
      <c r="L1293">
        <v>4158.1459956348072</v>
      </c>
      <c r="M1293">
        <v>662.64073838248964</v>
      </c>
      <c r="N1293">
        <v>388.28100396873634</v>
      </c>
      <c r="O1293">
        <v>5209.0677379860335</v>
      </c>
    </row>
    <row r="1294" spans="1:20" x14ac:dyDescent="0.2">
      <c r="A1294" s="25">
        <f t="shared" si="83"/>
        <v>1314</v>
      </c>
      <c r="B1294" s="13">
        <v>42223.958333333336</v>
      </c>
      <c r="C1294" s="2">
        <v>30.455518660389849</v>
      </c>
      <c r="D1294" s="5">
        <f t="shared" si="86"/>
        <v>115426.41572287753</v>
      </c>
      <c r="E1294" s="21">
        <v>27.3249</v>
      </c>
      <c r="F1294" s="5">
        <f t="shared" si="85"/>
        <v>103561.371</v>
      </c>
      <c r="G1294" s="4">
        <f t="shared" si="84"/>
        <v>11865.04472287753</v>
      </c>
      <c r="K1294">
        <v>0</v>
      </c>
      <c r="L1294">
        <v>4227.7326960621122</v>
      </c>
      <c r="M1294">
        <v>698.70795458043301</v>
      </c>
      <c r="N1294">
        <v>401.36049301185847</v>
      </c>
      <c r="O1294">
        <v>5327.8011436544029</v>
      </c>
    </row>
    <row r="1295" spans="1:20" x14ac:dyDescent="0.2">
      <c r="A1295" s="25">
        <f t="shared" si="83"/>
        <v>1315</v>
      </c>
      <c r="B1295" s="13">
        <v>42224.958333333336</v>
      </c>
      <c r="C1295" s="2">
        <v>35.129052146773212</v>
      </c>
      <c r="D1295" s="5">
        <f t="shared" si="86"/>
        <v>133139.10763627046</v>
      </c>
      <c r="E1295" s="21">
        <v>33.293700000000001</v>
      </c>
      <c r="F1295" s="5">
        <f t="shared" si="85"/>
        <v>126183.12299999999</v>
      </c>
      <c r="G1295" s="4">
        <f t="shared" si="84"/>
        <v>6955.9846362704702</v>
      </c>
      <c r="K1295">
        <v>0</v>
      </c>
      <c r="L1295">
        <v>4093.6027489137682</v>
      </c>
      <c r="M1295">
        <v>672.1569220165585</v>
      </c>
      <c r="N1295">
        <v>388.37970061843248</v>
      </c>
      <c r="O1295">
        <v>5154.1393715487593</v>
      </c>
    </row>
    <row r="1296" spans="1:20" x14ac:dyDescent="0.2">
      <c r="A1296" s="25">
        <f t="shared" si="83"/>
        <v>1316</v>
      </c>
      <c r="B1296" s="13">
        <v>42225.958333333336</v>
      </c>
      <c r="C1296" s="2">
        <v>36.0455971519443</v>
      </c>
      <c r="D1296" s="5">
        <f t="shared" si="86"/>
        <v>136612.81320586891</v>
      </c>
      <c r="E1296" s="21">
        <v>38.761000000000003</v>
      </c>
      <c r="F1296" s="5">
        <f t="shared" si="85"/>
        <v>146904.19</v>
      </c>
      <c r="G1296" s="4">
        <f t="shared" si="84"/>
        <v>-10291.376794131094</v>
      </c>
      <c r="K1296">
        <v>0</v>
      </c>
      <c r="L1296">
        <v>4242.8324163821044</v>
      </c>
      <c r="M1296">
        <v>730.92906795390081</v>
      </c>
      <c r="N1296">
        <v>416.14641039927346</v>
      </c>
      <c r="O1296">
        <v>5389.9078947352791</v>
      </c>
    </row>
    <row r="1297" spans="1:15" x14ac:dyDescent="0.2">
      <c r="A1297" s="25">
        <f t="shared" si="83"/>
        <v>1317</v>
      </c>
      <c r="B1297" s="13">
        <v>42226.958333333336</v>
      </c>
      <c r="C1297" s="2">
        <v>35.990384260809684</v>
      </c>
      <c r="D1297" s="5">
        <f t="shared" si="86"/>
        <v>136403.5563484687</v>
      </c>
      <c r="E1297" s="21">
        <v>39.378300000000003</v>
      </c>
      <c r="F1297" s="5">
        <f t="shared" si="85"/>
        <v>149243.75700000001</v>
      </c>
      <c r="G1297" s="4">
        <f t="shared" si="84"/>
        <v>-12840.200651531311</v>
      </c>
      <c r="K1297">
        <v>0</v>
      </c>
      <c r="L1297">
        <v>4054.3324802029324</v>
      </c>
      <c r="M1297">
        <v>684.97059200991657</v>
      </c>
      <c r="N1297">
        <v>398.21343562959362</v>
      </c>
      <c r="O1297">
        <v>5137.5165078424425</v>
      </c>
    </row>
    <row r="1298" spans="1:15" x14ac:dyDescent="0.2">
      <c r="A1298" s="25">
        <f t="shared" si="83"/>
        <v>1318</v>
      </c>
      <c r="B1298" s="13">
        <v>42227.958333333336</v>
      </c>
      <c r="C1298" s="2">
        <v>35.335435802254985</v>
      </c>
      <c r="D1298" s="5">
        <f t="shared" si="86"/>
        <v>133921.30169054639</v>
      </c>
      <c r="E1298" s="21">
        <v>37.388800000000003</v>
      </c>
      <c r="F1298" s="5">
        <f t="shared" si="85"/>
        <v>141703.552</v>
      </c>
      <c r="G1298" s="4">
        <f t="shared" si="84"/>
        <v>-7782.2503094536078</v>
      </c>
      <c r="K1298">
        <v>0</v>
      </c>
      <c r="L1298">
        <v>3667.7346016630477</v>
      </c>
      <c r="M1298">
        <v>575.4805194486986</v>
      </c>
      <c r="N1298">
        <v>351.97999429621132</v>
      </c>
      <c r="O1298">
        <v>4595.1951154079579</v>
      </c>
    </row>
    <row r="1299" spans="1:15" x14ac:dyDescent="0.2">
      <c r="A1299" s="25">
        <f t="shared" si="83"/>
        <v>1319</v>
      </c>
      <c r="B1299" s="13">
        <v>42228.958333333336</v>
      </c>
      <c r="C1299" s="2">
        <v>35.020749075789325</v>
      </c>
      <c r="D1299" s="5">
        <f t="shared" si="86"/>
        <v>132728.63899724153</v>
      </c>
      <c r="E1299" s="21">
        <v>36.982999999999997</v>
      </c>
      <c r="F1299" s="5">
        <f t="shared" si="85"/>
        <v>140165.57</v>
      </c>
      <c r="G1299" s="4">
        <f t="shared" si="84"/>
        <v>-7436.9310027584725</v>
      </c>
      <c r="K1299">
        <v>0</v>
      </c>
      <c r="L1299">
        <v>3990.4464838773406</v>
      </c>
      <c r="M1299">
        <v>692.98260006328428</v>
      </c>
      <c r="N1299">
        <v>401.87947481186671</v>
      </c>
      <c r="O1299">
        <v>5085.308558752492</v>
      </c>
    </row>
    <row r="1300" spans="1:15" x14ac:dyDescent="0.2">
      <c r="A1300" s="25">
        <f t="shared" si="83"/>
        <v>1320</v>
      </c>
      <c r="B1300" s="13">
        <v>42229.958333333336</v>
      </c>
      <c r="C1300" s="2">
        <v>34.780130928658146</v>
      </c>
      <c r="D1300" s="5">
        <f t="shared" si="86"/>
        <v>131816.69621961436</v>
      </c>
      <c r="E1300" s="21">
        <v>36.618400000000001</v>
      </c>
      <c r="F1300" s="5">
        <f t="shared" si="85"/>
        <v>138783.736</v>
      </c>
      <c r="G1300" s="4">
        <f t="shared" si="84"/>
        <v>-6967.0397803856467</v>
      </c>
      <c r="K1300">
        <v>0</v>
      </c>
      <c r="L1300">
        <v>4187.9472487355051</v>
      </c>
      <c r="M1300">
        <v>770.7947256753921</v>
      </c>
      <c r="N1300">
        <v>437.29123654779806</v>
      </c>
      <c r="O1300">
        <v>5396.0332109586952</v>
      </c>
    </row>
    <row r="1301" spans="1:15" x14ac:dyDescent="0.2">
      <c r="A1301" s="25">
        <f t="shared" si="83"/>
        <v>1321</v>
      </c>
      <c r="B1301" s="13">
        <v>42230.958333333336</v>
      </c>
      <c r="C1301" s="2">
        <v>30.775569820475571</v>
      </c>
      <c r="D1301" s="5">
        <f t="shared" si="86"/>
        <v>116639.40961960242</v>
      </c>
      <c r="E1301" s="21">
        <v>29.9085</v>
      </c>
      <c r="F1301" s="5">
        <f t="shared" si="85"/>
        <v>113353.215</v>
      </c>
      <c r="G1301" s="4">
        <f t="shared" si="84"/>
        <v>3286.1946196024219</v>
      </c>
      <c r="K1301">
        <v>0</v>
      </c>
      <c r="L1301">
        <v>4255.7079428943352</v>
      </c>
      <c r="M1301">
        <v>807.55837504606927</v>
      </c>
      <c r="N1301">
        <v>455.20989754914712</v>
      </c>
      <c r="O1301">
        <v>5518.4762154895516</v>
      </c>
    </row>
    <row r="1302" spans="1:15" x14ac:dyDescent="0.2">
      <c r="A1302" s="25">
        <f t="shared" si="83"/>
        <v>1322</v>
      </c>
      <c r="B1302" s="13">
        <v>42231.958333333336</v>
      </c>
      <c r="C1302" s="2">
        <v>28.375163469710252</v>
      </c>
      <c r="D1302" s="5">
        <f t="shared" si="86"/>
        <v>107541.86955020185</v>
      </c>
      <c r="E1302" s="21">
        <v>20.765699999999999</v>
      </c>
      <c r="F1302" s="5">
        <f t="shared" si="85"/>
        <v>78702.002999999997</v>
      </c>
      <c r="G1302" s="4">
        <f t="shared" si="84"/>
        <v>28839.866550201856</v>
      </c>
      <c r="K1302">
        <v>0</v>
      </c>
      <c r="L1302">
        <v>4195.8076789869901</v>
      </c>
      <c r="M1302">
        <v>803.58867173422436</v>
      </c>
      <c r="N1302">
        <v>454.01264879361867</v>
      </c>
      <c r="O1302">
        <v>5453.4089995148333</v>
      </c>
    </row>
    <row r="1303" spans="1:15" x14ac:dyDescent="0.2">
      <c r="A1303" s="25">
        <f t="shared" si="83"/>
        <v>1323</v>
      </c>
      <c r="B1303" s="13">
        <v>42232.958333333336</v>
      </c>
      <c r="C1303" s="2">
        <v>27.164246412502031</v>
      </c>
      <c r="D1303" s="5">
        <f t="shared" si="86"/>
        <v>102952.4939033827</v>
      </c>
      <c r="E1303" s="21">
        <v>23.879300000000001</v>
      </c>
      <c r="F1303" s="5">
        <f t="shared" si="85"/>
        <v>90502.547000000006</v>
      </c>
      <c r="G1303" s="4">
        <f t="shared" si="84"/>
        <v>12449.94690338269</v>
      </c>
      <c r="K1303">
        <v>0</v>
      </c>
      <c r="L1303">
        <v>4115.7995014876824</v>
      </c>
      <c r="M1303">
        <v>792.68003898780114</v>
      </c>
      <c r="N1303">
        <v>449.94929056883166</v>
      </c>
      <c r="O1303">
        <v>5358.4288310443153</v>
      </c>
    </row>
    <row r="1304" spans="1:15" x14ac:dyDescent="0.2">
      <c r="A1304" s="25">
        <f t="shared" si="83"/>
        <v>1324</v>
      </c>
      <c r="B1304" s="13">
        <v>42233.958333333336</v>
      </c>
      <c r="C1304" s="2">
        <v>28.147572203301021</v>
      </c>
      <c r="D1304" s="5">
        <f t="shared" si="86"/>
        <v>106679.29865051087</v>
      </c>
      <c r="E1304" s="21">
        <v>24.317699999999999</v>
      </c>
      <c r="F1304" s="5">
        <f t="shared" si="85"/>
        <v>92164.082999999999</v>
      </c>
      <c r="G1304" s="4">
        <f t="shared" si="84"/>
        <v>14515.215650510872</v>
      </c>
      <c r="K1304">
        <v>0</v>
      </c>
      <c r="L1304">
        <v>3946.5363580111912</v>
      </c>
      <c r="M1304">
        <v>751.79057680878009</v>
      </c>
      <c r="N1304">
        <v>431.75885579358402</v>
      </c>
      <c r="O1304">
        <v>5130.0857906135552</v>
      </c>
    </row>
    <row r="1305" spans="1:15" x14ac:dyDescent="0.2">
      <c r="A1305" s="25">
        <f t="shared" si="83"/>
        <v>1325</v>
      </c>
      <c r="B1305" s="13">
        <v>42234.958333333336</v>
      </c>
      <c r="C1305" s="2">
        <v>26.137087997152776</v>
      </c>
      <c r="D1305" s="5">
        <f t="shared" si="86"/>
        <v>99059.563509209023</v>
      </c>
      <c r="E1305" s="21">
        <v>21.240400000000001</v>
      </c>
      <c r="F1305" s="5">
        <f t="shared" si="85"/>
        <v>80501.115999999995</v>
      </c>
      <c r="G1305" s="4">
        <f t="shared" si="84"/>
        <v>18558.447509209029</v>
      </c>
      <c r="K1305">
        <v>0</v>
      </c>
      <c r="L1305">
        <v>3769.8058750085838</v>
      </c>
      <c r="M1305">
        <v>707.2447700686605</v>
      </c>
      <c r="N1305">
        <v>412.14404514211662</v>
      </c>
      <c r="O1305">
        <v>4889.1946902193613</v>
      </c>
    </row>
    <row r="1306" spans="1:15" x14ac:dyDescent="0.2">
      <c r="A1306" s="25">
        <f t="shared" si="83"/>
        <v>1326</v>
      </c>
      <c r="B1306" s="13">
        <v>42235.958333333336</v>
      </c>
      <c r="C1306" s="2">
        <v>26.303480821028636</v>
      </c>
      <c r="D1306" s="5">
        <f t="shared" si="86"/>
        <v>99690.192311698527</v>
      </c>
      <c r="E1306" s="21">
        <v>21.8034</v>
      </c>
      <c r="F1306" s="5">
        <f t="shared" si="85"/>
        <v>82634.885999999999</v>
      </c>
      <c r="G1306" s="4">
        <f t="shared" si="84"/>
        <v>17055.306311698529</v>
      </c>
      <c r="K1306">
        <v>0</v>
      </c>
      <c r="L1306">
        <v>3766.1391014955125</v>
      </c>
      <c r="M1306">
        <v>721.23010287842806</v>
      </c>
      <c r="N1306">
        <v>419.17631180542372</v>
      </c>
      <c r="O1306">
        <v>4906.5455161793643</v>
      </c>
    </row>
    <row r="1307" spans="1:15" x14ac:dyDescent="0.2">
      <c r="A1307" s="25">
        <f t="shared" si="83"/>
        <v>1327</v>
      </c>
      <c r="B1307" s="13">
        <v>42236.958333333336</v>
      </c>
      <c r="C1307" s="2">
        <v>26.547361514677952</v>
      </c>
      <c r="D1307" s="5">
        <f t="shared" si="86"/>
        <v>100614.50014062945</v>
      </c>
      <c r="E1307" s="21">
        <v>20.666499999999999</v>
      </c>
      <c r="F1307" s="5">
        <f t="shared" si="85"/>
        <v>78326.035000000003</v>
      </c>
      <c r="G1307" s="4">
        <f t="shared" si="84"/>
        <v>22288.465140629443</v>
      </c>
      <c r="K1307">
        <v>0</v>
      </c>
      <c r="L1307">
        <v>3697.2386520757163</v>
      </c>
      <c r="M1307">
        <v>712.62181157884504</v>
      </c>
      <c r="N1307">
        <v>416.2721739658345</v>
      </c>
      <c r="O1307">
        <v>4826.1326376203961</v>
      </c>
    </row>
    <row r="1308" spans="1:15" x14ac:dyDescent="0.2">
      <c r="A1308" s="25">
        <f t="shared" si="83"/>
        <v>1328</v>
      </c>
      <c r="B1308" s="13">
        <v>42237.958333333336</v>
      </c>
      <c r="C1308" s="2">
        <v>29.061243949296195</v>
      </c>
      <c r="D1308" s="5">
        <f t="shared" si="86"/>
        <v>110142.11456783258</v>
      </c>
      <c r="E1308" s="21">
        <v>35.040300000000002</v>
      </c>
      <c r="F1308" s="5">
        <f t="shared" si="85"/>
        <v>132802.73699999999</v>
      </c>
      <c r="G1308" s="4">
        <f t="shared" si="84"/>
        <v>-22660.622432167409</v>
      </c>
      <c r="K1308">
        <v>0</v>
      </c>
      <c r="L1308">
        <v>3633.4499122624952</v>
      </c>
      <c r="M1308">
        <v>705.29705973802265</v>
      </c>
      <c r="N1308">
        <v>414.50627429781355</v>
      </c>
      <c r="O1308">
        <v>4753.2532462983309</v>
      </c>
    </row>
    <row r="1309" spans="1:15" x14ac:dyDescent="0.2">
      <c r="A1309" s="25">
        <f t="shared" si="83"/>
        <v>1329</v>
      </c>
      <c r="B1309" s="13">
        <v>42238.958333333336</v>
      </c>
      <c r="C1309" s="2">
        <v>35.246812943415399</v>
      </c>
      <c r="D1309" s="5">
        <f t="shared" si="86"/>
        <v>133585.42105554434</v>
      </c>
      <c r="E1309" s="21">
        <v>33.814399999999999</v>
      </c>
      <c r="F1309" s="5">
        <f t="shared" si="85"/>
        <v>128156.576</v>
      </c>
      <c r="G1309" s="4">
        <f t="shared" si="84"/>
        <v>5428.8450555443414</v>
      </c>
      <c r="K1309">
        <v>0</v>
      </c>
      <c r="L1309">
        <v>3610.2498229186517</v>
      </c>
      <c r="M1309">
        <v>713.20335544766647</v>
      </c>
      <c r="N1309">
        <v>418.14092271370572</v>
      </c>
      <c r="O1309">
        <v>4741.5941010800234</v>
      </c>
    </row>
    <row r="1310" spans="1:15" x14ac:dyDescent="0.2">
      <c r="A1310" s="25">
        <f t="shared" ref="A1310:A1373" si="87">A1309+1</f>
        <v>1330</v>
      </c>
      <c r="B1310" s="13">
        <v>42239.958333333336</v>
      </c>
      <c r="C1310" s="2">
        <v>34.276344621957186</v>
      </c>
      <c r="D1310" s="5">
        <f t="shared" si="86"/>
        <v>129907.34611721772</v>
      </c>
      <c r="E1310" s="21">
        <v>32.567599999999999</v>
      </c>
      <c r="F1310" s="5">
        <f t="shared" si="85"/>
        <v>123431.204</v>
      </c>
      <c r="G1310" s="4">
        <f t="shared" si="84"/>
        <v>6476.1421172177215</v>
      </c>
      <c r="K1310">
        <v>0</v>
      </c>
      <c r="L1310">
        <v>3559.5738404081599</v>
      </c>
      <c r="M1310">
        <v>711.10422180658202</v>
      </c>
      <c r="N1310">
        <v>417.67086097366126</v>
      </c>
      <c r="O1310">
        <v>4688.3489231884032</v>
      </c>
    </row>
    <row r="1311" spans="1:15" x14ac:dyDescent="0.2">
      <c r="A1311" s="25">
        <f t="shared" si="87"/>
        <v>1331</v>
      </c>
      <c r="B1311" s="13">
        <v>42240.958333333336</v>
      </c>
      <c r="C1311" s="2">
        <v>35.197187141663115</v>
      </c>
      <c r="D1311" s="5">
        <f t="shared" si="86"/>
        <v>133397.3392669032</v>
      </c>
      <c r="E1311" s="21">
        <v>35.824599999999997</v>
      </c>
      <c r="F1311" s="5">
        <f t="shared" si="85"/>
        <v>135775.234</v>
      </c>
      <c r="G1311" s="4">
        <f t="shared" si="84"/>
        <v>-2377.8947330967931</v>
      </c>
      <c r="K1311">
        <v>0</v>
      </c>
      <c r="L1311">
        <v>3527.5197176060951</v>
      </c>
      <c r="M1311">
        <v>715.27570346420634</v>
      </c>
      <c r="N1311">
        <v>420.93710195025545</v>
      </c>
      <c r="O1311">
        <v>4663.7325230205561</v>
      </c>
    </row>
    <row r="1312" spans="1:15" x14ac:dyDescent="0.2">
      <c r="A1312" s="25">
        <f t="shared" si="87"/>
        <v>1332</v>
      </c>
      <c r="B1312" s="13">
        <v>42241.958333333336</v>
      </c>
      <c r="C1312" s="2">
        <v>34.244445971318385</v>
      </c>
      <c r="D1312" s="5">
        <f t="shared" si="86"/>
        <v>129786.45023129668</v>
      </c>
      <c r="E1312" s="21">
        <v>32.649700000000003</v>
      </c>
      <c r="F1312" s="5">
        <f t="shared" si="85"/>
        <v>123742.36300000001</v>
      </c>
      <c r="G1312" s="4">
        <f t="shared" si="84"/>
        <v>6044.0872312966676</v>
      </c>
      <c r="K1312">
        <v>0</v>
      </c>
      <c r="L1312">
        <v>3096.2351117020789</v>
      </c>
      <c r="M1312">
        <v>570.50798846091948</v>
      </c>
      <c r="N1312">
        <v>357.76243461341295</v>
      </c>
      <c r="O1312">
        <v>4024.5055347764114</v>
      </c>
    </row>
    <row r="1313" spans="1:20" x14ac:dyDescent="0.2">
      <c r="A1313" s="25">
        <f t="shared" si="87"/>
        <v>1333</v>
      </c>
      <c r="B1313" s="13">
        <v>42242.958333333336</v>
      </c>
      <c r="C1313" s="2">
        <v>34.132775750284409</v>
      </c>
      <c r="D1313" s="5">
        <f t="shared" si="86"/>
        <v>129363.22009357791</v>
      </c>
      <c r="E1313" s="21">
        <v>30.417300000000001</v>
      </c>
      <c r="F1313" s="5">
        <f t="shared" si="85"/>
        <v>115281.567</v>
      </c>
      <c r="G1313" s="4">
        <f t="shared" si="84"/>
        <v>14081.653093577916</v>
      </c>
      <c r="K1313">
        <v>0</v>
      </c>
      <c r="L1313">
        <v>3332.7141500947787</v>
      </c>
      <c r="M1313">
        <v>675.80224300250154</v>
      </c>
      <c r="N1313">
        <v>403.99988517625906</v>
      </c>
      <c r="O1313">
        <v>4412.5162782735397</v>
      </c>
    </row>
    <row r="1314" spans="1:20" x14ac:dyDescent="0.2">
      <c r="A1314" s="25">
        <f t="shared" si="87"/>
        <v>1334</v>
      </c>
      <c r="B1314" s="13">
        <v>42243.958333333336</v>
      </c>
      <c r="C1314" s="2">
        <v>36.045944982145798</v>
      </c>
      <c r="D1314" s="5">
        <f t="shared" si="86"/>
        <v>136614.1314823326</v>
      </c>
      <c r="E1314" s="21">
        <v>34.000599999999999</v>
      </c>
      <c r="F1314" s="5">
        <f t="shared" si="85"/>
        <v>128862.274</v>
      </c>
      <c r="G1314" s="4">
        <f t="shared" si="84"/>
        <v>7751.8574823325907</v>
      </c>
      <c r="K1314">
        <v>0</v>
      </c>
      <c r="L1314">
        <v>3261.8673932210249</v>
      </c>
      <c r="M1314">
        <v>665.0591341723964</v>
      </c>
      <c r="N1314">
        <v>400.23420932301599</v>
      </c>
      <c r="O1314">
        <v>4327.1607367164379</v>
      </c>
    </row>
    <row r="1315" spans="1:20" x14ac:dyDescent="0.2">
      <c r="A1315" s="25">
        <f t="shared" si="87"/>
        <v>1335</v>
      </c>
      <c r="B1315" s="13">
        <v>42244.958333333336</v>
      </c>
      <c r="C1315" s="2">
        <v>34.651638212471788</v>
      </c>
      <c r="D1315" s="5">
        <f t="shared" si="86"/>
        <v>131329.70882526808</v>
      </c>
      <c r="E1315" s="21">
        <v>33.864800000000002</v>
      </c>
      <c r="F1315" s="5">
        <f t="shared" si="85"/>
        <v>128347.592</v>
      </c>
      <c r="G1315" s="4">
        <f t="shared" si="84"/>
        <v>2982.11682526808</v>
      </c>
      <c r="K1315">
        <v>0</v>
      </c>
      <c r="L1315">
        <v>3278.6038636859766</v>
      </c>
      <c r="M1315">
        <v>688.40839733335656</v>
      </c>
      <c r="N1315">
        <v>411.10002549802766</v>
      </c>
      <c r="O1315">
        <v>4378.1122865173602</v>
      </c>
    </row>
    <row r="1316" spans="1:20" x14ac:dyDescent="0.2">
      <c r="A1316" s="25">
        <f t="shared" si="87"/>
        <v>1336</v>
      </c>
      <c r="B1316" s="13">
        <v>42245.958333333336</v>
      </c>
      <c r="C1316" s="2">
        <v>34.930302375518764</v>
      </c>
      <c r="D1316" s="5">
        <f t="shared" si="86"/>
        <v>132385.84600321611</v>
      </c>
      <c r="E1316" s="21">
        <v>31.340399999999999</v>
      </c>
      <c r="F1316" s="5">
        <f t="shared" si="85"/>
        <v>118780.11599999999</v>
      </c>
      <c r="G1316" s="4">
        <f t="shared" si="84"/>
        <v>13605.730003216115</v>
      </c>
      <c r="K1316">
        <v>0</v>
      </c>
      <c r="L1316">
        <v>3353.7232296974094</v>
      </c>
      <c r="M1316">
        <v>734.71753038002907</v>
      </c>
      <c r="N1316">
        <v>433.40877786988221</v>
      </c>
      <c r="O1316">
        <v>4521.8495379473206</v>
      </c>
    </row>
    <row r="1317" spans="1:20" x14ac:dyDescent="0.2">
      <c r="A1317" s="25">
        <f t="shared" si="87"/>
        <v>1337</v>
      </c>
      <c r="B1317" s="13">
        <v>42246.958333333336</v>
      </c>
      <c r="C1317" s="2">
        <v>36.978925502823863</v>
      </c>
      <c r="D1317" s="5">
        <f t="shared" si="86"/>
        <v>140150.12765570244</v>
      </c>
      <c r="E1317" s="21">
        <v>34.798099999999998</v>
      </c>
      <c r="F1317" s="5">
        <f t="shared" si="85"/>
        <v>131884.799</v>
      </c>
      <c r="G1317" s="4">
        <f t="shared" si="84"/>
        <v>8265.3286557024403</v>
      </c>
      <c r="K1317">
        <v>0</v>
      </c>
      <c r="L1317">
        <v>3249.7499185886209</v>
      </c>
      <c r="M1317">
        <v>711.34009399742149</v>
      </c>
      <c r="N1317">
        <v>423.69528830371814</v>
      </c>
      <c r="O1317">
        <v>4384.7853008897609</v>
      </c>
    </row>
    <row r="1318" spans="1:20" x14ac:dyDescent="0.2">
      <c r="A1318" s="25">
        <f t="shared" si="87"/>
        <v>1338</v>
      </c>
      <c r="B1318" s="13">
        <v>42247.958333333336</v>
      </c>
      <c r="C1318" s="2">
        <v>36.181398001454987</v>
      </c>
      <c r="D1318" s="5">
        <f t="shared" si="86"/>
        <v>137127.49842551441</v>
      </c>
      <c r="E1318" s="21">
        <v>38.256500000000003</v>
      </c>
      <c r="F1318" s="5">
        <f t="shared" si="85"/>
        <v>144992.13500000001</v>
      </c>
      <c r="G1318" s="4">
        <f t="shared" si="84"/>
        <v>-7864.6365744856012</v>
      </c>
      <c r="H1318" s="4">
        <f>SUM(G1288:G1318)</f>
        <v>172083.40575007186</v>
      </c>
      <c r="K1318">
        <v>0</v>
      </c>
      <c r="L1318">
        <v>3111.4321658438221</v>
      </c>
      <c r="M1318">
        <v>673.90719515341164</v>
      </c>
      <c r="N1318">
        <v>406.82000678467574</v>
      </c>
      <c r="O1318">
        <v>4192.1593677819092</v>
      </c>
      <c r="P1318">
        <f>SUM(K1288:K1318)</f>
        <v>0</v>
      </c>
      <c r="Q1318">
        <f>SUM(L1288:L1318)</f>
        <v>120256.26958687714</v>
      </c>
      <c r="R1318">
        <f>SUM(M1288:M1318)</f>
        <v>22100.519039731629</v>
      </c>
      <c r="S1318">
        <f>SUM(N1288:N1318)</f>
        <v>12828.895553424063</v>
      </c>
      <c r="T1318">
        <f>SUM(O1288:O1318)</f>
        <v>155185.68418003284</v>
      </c>
    </row>
    <row r="1319" spans="1:20" x14ac:dyDescent="0.2">
      <c r="A1319" s="25">
        <f t="shared" si="87"/>
        <v>1339</v>
      </c>
      <c r="B1319" s="13">
        <v>42248.958333333336</v>
      </c>
      <c r="C1319" s="2">
        <v>39.032132358341705</v>
      </c>
      <c r="D1319" s="5">
        <f t="shared" si="86"/>
        <v>147931.78163811506</v>
      </c>
      <c r="E1319" s="21">
        <v>37.998100000000001</v>
      </c>
      <c r="F1319" s="5">
        <f t="shared" si="85"/>
        <v>144012.799</v>
      </c>
      <c r="G1319" s="4">
        <f t="shared" si="84"/>
        <v>3918.9826381150633</v>
      </c>
      <c r="K1319">
        <v>0</v>
      </c>
      <c r="L1319">
        <v>3006.5344710632767</v>
      </c>
      <c r="M1319">
        <v>623.47747819829954</v>
      </c>
      <c r="N1319">
        <v>383.11606286862542</v>
      </c>
      <c r="O1319">
        <v>4013.1280121302016</v>
      </c>
    </row>
    <row r="1320" spans="1:20" x14ac:dyDescent="0.2">
      <c r="A1320" s="25">
        <f t="shared" si="87"/>
        <v>1340</v>
      </c>
      <c r="B1320" s="13">
        <v>42249.958333333336</v>
      </c>
      <c r="C1320" s="2">
        <v>36.047155985891884</v>
      </c>
      <c r="D1320" s="5">
        <f t="shared" si="86"/>
        <v>136618.72118653025</v>
      </c>
      <c r="E1320" s="21">
        <v>35.957099999999997</v>
      </c>
      <c r="F1320" s="5">
        <f t="shared" si="85"/>
        <v>136277.40899999999</v>
      </c>
      <c r="G1320" s="4">
        <f t="shared" si="84"/>
        <v>341.31218653026735</v>
      </c>
      <c r="K1320">
        <v>0</v>
      </c>
      <c r="L1320">
        <v>3008.6086388436906</v>
      </c>
      <c r="M1320">
        <v>640.38176210060487</v>
      </c>
      <c r="N1320">
        <v>392.94328935336421</v>
      </c>
      <c r="O1320">
        <v>4041.9336902976593</v>
      </c>
    </row>
    <row r="1321" spans="1:20" x14ac:dyDescent="0.2">
      <c r="A1321" s="25">
        <f t="shared" si="87"/>
        <v>1341</v>
      </c>
      <c r="B1321" s="13">
        <v>42250.958333333336</v>
      </c>
      <c r="C1321" s="2">
        <v>34.011192619527073</v>
      </c>
      <c r="D1321" s="5">
        <f t="shared" si="86"/>
        <v>128902.4200280076</v>
      </c>
      <c r="E1321" s="21">
        <v>32.857700000000001</v>
      </c>
      <c r="F1321" s="5">
        <f t="shared" si="85"/>
        <v>124530.683</v>
      </c>
      <c r="G1321" s="4">
        <f t="shared" ref="G1321:G1384" si="88">D1321-F1321</f>
        <v>4371.7370280075993</v>
      </c>
      <c r="K1321">
        <v>0</v>
      </c>
      <c r="L1321">
        <v>2851.8280077531372</v>
      </c>
      <c r="M1321">
        <v>594.36171324409247</v>
      </c>
      <c r="N1321">
        <v>370.67545989577451</v>
      </c>
      <c r="O1321">
        <v>3816.865180893004</v>
      </c>
    </row>
    <row r="1322" spans="1:20" x14ac:dyDescent="0.2">
      <c r="A1322" s="25">
        <f t="shared" si="87"/>
        <v>1342</v>
      </c>
      <c r="B1322" s="13">
        <v>42251.958333333336</v>
      </c>
      <c r="C1322" s="2">
        <v>34.499390573046156</v>
      </c>
      <c r="D1322" s="5">
        <f t="shared" si="86"/>
        <v>130752.69027184493</v>
      </c>
      <c r="E1322" s="21">
        <v>33.104999999999997</v>
      </c>
      <c r="F1322" s="5">
        <f t="shared" ref="F1322:F1385" si="89">(E1322*1000000)*0.00379</f>
        <v>125467.94999999998</v>
      </c>
      <c r="G1322" s="4">
        <f t="shared" si="88"/>
        <v>5284.7402718449448</v>
      </c>
      <c r="K1322">
        <v>0</v>
      </c>
      <c r="L1322">
        <v>2704.7901291026087</v>
      </c>
      <c r="M1322">
        <v>550.06433855220416</v>
      </c>
      <c r="N1322">
        <v>350.89370551062666</v>
      </c>
      <c r="O1322">
        <v>3605.7481731654393</v>
      </c>
    </row>
    <row r="1323" spans="1:20" x14ac:dyDescent="0.2">
      <c r="A1323" s="25">
        <f t="shared" si="87"/>
        <v>1343</v>
      </c>
      <c r="B1323" s="13">
        <v>42252.958333333336</v>
      </c>
      <c r="C1323" s="2">
        <v>32.617615550262023</v>
      </c>
      <c r="D1323" s="5">
        <f t="shared" si="86"/>
        <v>123620.76293549307</v>
      </c>
      <c r="E1323" s="21">
        <v>31.411200000000001</v>
      </c>
      <c r="F1323" s="5">
        <f t="shared" si="89"/>
        <v>119048.448</v>
      </c>
      <c r="G1323" s="4">
        <f t="shared" si="88"/>
        <v>4572.3149354930647</v>
      </c>
      <c r="K1323">
        <v>0</v>
      </c>
      <c r="L1323">
        <v>2724.0764112093379</v>
      </c>
      <c r="M1323">
        <v>574.88056546934968</v>
      </c>
      <c r="N1323">
        <v>362.75936705681477</v>
      </c>
      <c r="O1323">
        <v>3661.7163437355025</v>
      </c>
    </row>
    <row r="1324" spans="1:20" x14ac:dyDescent="0.2">
      <c r="A1324" s="25">
        <f t="shared" si="87"/>
        <v>1344</v>
      </c>
      <c r="B1324" s="13">
        <v>42253.958333333336</v>
      </c>
      <c r="C1324" s="2">
        <v>30.139684576111133</v>
      </c>
      <c r="D1324" s="5">
        <f t="shared" si="86"/>
        <v>114229.40454346119</v>
      </c>
      <c r="E1324" s="21">
        <v>31.1936</v>
      </c>
      <c r="F1324" s="5">
        <f t="shared" si="89"/>
        <v>118223.74400000001</v>
      </c>
      <c r="G1324" s="4">
        <f t="shared" si="88"/>
        <v>-3994.3394565388153</v>
      </c>
      <c r="K1324">
        <v>0</v>
      </c>
      <c r="L1324">
        <v>2866.083600164427</v>
      </c>
      <c r="M1324">
        <v>652.57182077072275</v>
      </c>
      <c r="N1324">
        <v>399.96016542138079</v>
      </c>
      <c r="O1324">
        <v>3918.6155863565305</v>
      </c>
    </row>
    <row r="1325" spans="1:20" x14ac:dyDescent="0.2">
      <c r="A1325" s="25">
        <f t="shared" si="87"/>
        <v>1345</v>
      </c>
      <c r="B1325" s="13">
        <v>42254.958333333336</v>
      </c>
      <c r="C1325" s="2">
        <v>32.970267909354938</v>
      </c>
      <c r="D1325" s="5">
        <f t="shared" si="86"/>
        <v>124957.31537645521</v>
      </c>
      <c r="E1325" s="21">
        <v>30.527999999999999</v>
      </c>
      <c r="F1325" s="5">
        <f t="shared" si="89"/>
        <v>115701.12</v>
      </c>
      <c r="G1325" s="4">
        <f t="shared" si="88"/>
        <v>9256.1953764552163</v>
      </c>
      <c r="K1325">
        <v>0</v>
      </c>
      <c r="L1325">
        <v>2659.4832568415354</v>
      </c>
      <c r="M1325">
        <v>579.3889179179107</v>
      </c>
      <c r="N1325">
        <v>370.08069722550567</v>
      </c>
      <c r="O1325">
        <v>3608.9528719849523</v>
      </c>
    </row>
    <row r="1326" spans="1:20" x14ac:dyDescent="0.2">
      <c r="A1326" s="25">
        <f t="shared" si="87"/>
        <v>1346</v>
      </c>
      <c r="B1326" s="13">
        <v>42255.958333333336</v>
      </c>
      <c r="C1326" s="2">
        <v>35.451867034752411</v>
      </c>
      <c r="D1326" s="5">
        <f t="shared" si="86"/>
        <v>134362.57606171165</v>
      </c>
      <c r="E1326" s="21">
        <v>36.465200000000003</v>
      </c>
      <c r="F1326" s="5">
        <f t="shared" si="89"/>
        <v>138203.10800000001</v>
      </c>
      <c r="G1326" s="4">
        <f t="shared" si="88"/>
        <v>-3840.5319382883608</v>
      </c>
      <c r="K1326">
        <v>0</v>
      </c>
      <c r="L1326">
        <v>2829.333545637669</v>
      </c>
      <c r="M1326">
        <v>673.85411899748647</v>
      </c>
      <c r="N1326">
        <v>411.67746456949442</v>
      </c>
      <c r="O1326">
        <v>3914.8651292046502</v>
      </c>
    </row>
    <row r="1327" spans="1:20" x14ac:dyDescent="0.2">
      <c r="A1327" s="25">
        <f t="shared" si="87"/>
        <v>1347</v>
      </c>
      <c r="B1327" s="13">
        <v>42256.958333333336</v>
      </c>
      <c r="C1327" s="2">
        <v>35.634052392677681</v>
      </c>
      <c r="D1327" s="5">
        <f t="shared" si="86"/>
        <v>135053.05856824841</v>
      </c>
      <c r="E1327" s="21">
        <v>35.481099999999998</v>
      </c>
      <c r="F1327" s="5">
        <f t="shared" si="89"/>
        <v>134473.36900000001</v>
      </c>
      <c r="G1327" s="4">
        <f t="shared" si="88"/>
        <v>579.68956824840279</v>
      </c>
      <c r="K1327">
        <v>0</v>
      </c>
      <c r="L1327">
        <v>2508.5751802043928</v>
      </c>
      <c r="M1327">
        <v>548.03671033049386</v>
      </c>
      <c r="N1327">
        <v>356.50126216759099</v>
      </c>
      <c r="O1327">
        <v>3413.1131527024777</v>
      </c>
    </row>
    <row r="1328" spans="1:20" x14ac:dyDescent="0.2">
      <c r="A1328" s="25">
        <f t="shared" si="87"/>
        <v>1348</v>
      </c>
      <c r="B1328" s="13">
        <v>42257.958333333336</v>
      </c>
      <c r="C1328" s="2">
        <v>35.518357137948463</v>
      </c>
      <c r="D1328" s="5">
        <f t="shared" si="86"/>
        <v>134614.57355282467</v>
      </c>
      <c r="E1328" s="21">
        <v>35.339300000000001</v>
      </c>
      <c r="F1328" s="5">
        <f t="shared" si="89"/>
        <v>133935.94699999999</v>
      </c>
      <c r="G1328" s="4">
        <f t="shared" si="88"/>
        <v>678.62655282468768</v>
      </c>
      <c r="K1328">
        <v>0</v>
      </c>
      <c r="L1328">
        <v>2428.872657907119</v>
      </c>
      <c r="M1328">
        <v>529.52115088210451</v>
      </c>
      <c r="N1328">
        <v>348.66761858160055</v>
      </c>
      <c r="O1328">
        <v>3307.0614273708238</v>
      </c>
    </row>
    <row r="1329" spans="1:15" x14ac:dyDescent="0.2">
      <c r="A1329" s="25">
        <f t="shared" si="87"/>
        <v>1349</v>
      </c>
      <c r="B1329" s="13">
        <v>42258.958333333336</v>
      </c>
      <c r="C1329" s="2">
        <v>34.003413424892699</v>
      </c>
      <c r="D1329" s="5">
        <f t="shared" si="86"/>
        <v>128872.93688034333</v>
      </c>
      <c r="E1329" s="21">
        <v>34.700400000000002</v>
      </c>
      <c r="F1329" s="5">
        <f t="shared" si="89"/>
        <v>131514.516</v>
      </c>
      <c r="G1329" s="4">
        <f t="shared" si="88"/>
        <v>-2641.5791196566715</v>
      </c>
      <c r="K1329">
        <v>0</v>
      </c>
      <c r="L1329">
        <v>2550.2413087593372</v>
      </c>
      <c r="M1329">
        <v>606.00490139041085</v>
      </c>
      <c r="N1329">
        <v>380.64060930824871</v>
      </c>
      <c r="O1329">
        <v>3536.8868194579968</v>
      </c>
    </row>
    <row r="1330" spans="1:15" x14ac:dyDescent="0.2">
      <c r="A1330" s="25">
        <f t="shared" si="87"/>
        <v>1350</v>
      </c>
      <c r="B1330" s="13">
        <v>42259.958333333336</v>
      </c>
      <c r="C1330" s="2">
        <v>35.056925230381161</v>
      </c>
      <c r="D1330" s="5">
        <f t="shared" si="86"/>
        <v>132865.7466231446</v>
      </c>
      <c r="E1330" s="21">
        <v>32.170200000000001</v>
      </c>
      <c r="F1330" s="5">
        <f t="shared" si="89"/>
        <v>121925.058</v>
      </c>
      <c r="G1330" s="4">
        <f t="shared" si="88"/>
        <v>10940.688623144597</v>
      </c>
      <c r="K1330">
        <v>0</v>
      </c>
      <c r="L1330">
        <v>2626.0031383495002</v>
      </c>
      <c r="M1330">
        <v>660.43712445001586</v>
      </c>
      <c r="N1330">
        <v>407.80153592082377</v>
      </c>
      <c r="O1330">
        <v>3694.2417987203398</v>
      </c>
    </row>
    <row r="1331" spans="1:15" x14ac:dyDescent="0.2">
      <c r="A1331" s="25">
        <f t="shared" si="87"/>
        <v>1351</v>
      </c>
      <c r="B1331" s="13">
        <v>42260.958333333336</v>
      </c>
      <c r="C1331" s="2">
        <v>34.222876000691528</v>
      </c>
      <c r="D1331" s="5">
        <f t="shared" si="86"/>
        <v>129704.70004262088</v>
      </c>
      <c r="E1331" s="21">
        <v>34.478499999999997</v>
      </c>
      <c r="F1331" s="5">
        <f t="shared" si="89"/>
        <v>130673.515</v>
      </c>
      <c r="G1331" s="4">
        <f t="shared" si="88"/>
        <v>-968.81495737911609</v>
      </c>
      <c r="K1331">
        <v>0</v>
      </c>
      <c r="L1331">
        <v>2470.724443482492</v>
      </c>
      <c r="M1331">
        <v>605.92104488199516</v>
      </c>
      <c r="N1331">
        <v>384.61042207337948</v>
      </c>
      <c r="O1331">
        <v>3461.255910437867</v>
      </c>
    </row>
    <row r="1332" spans="1:15" x14ac:dyDescent="0.2">
      <c r="A1332" s="25">
        <f t="shared" si="87"/>
        <v>1352</v>
      </c>
      <c r="B1332" s="13">
        <v>42261.958333333336</v>
      </c>
      <c r="C1332" s="2">
        <v>36.778068685218919</v>
      </c>
      <c r="D1332" s="5">
        <f t="shared" si="86"/>
        <v>139388.88031697972</v>
      </c>
      <c r="E1332" s="21">
        <v>38.497</v>
      </c>
      <c r="F1332" s="5">
        <f t="shared" si="89"/>
        <v>145903.63</v>
      </c>
      <c r="G1332" s="4">
        <f t="shared" si="88"/>
        <v>-6514.7496830202872</v>
      </c>
      <c r="K1332">
        <v>0</v>
      </c>
      <c r="L1332">
        <v>1900.0496394012685</v>
      </c>
      <c r="M1332">
        <v>344.68781636807358</v>
      </c>
      <c r="N1332">
        <v>269.76207227117999</v>
      </c>
      <c r="O1332">
        <v>2514.4995280405219</v>
      </c>
    </row>
    <row r="1333" spans="1:15" x14ac:dyDescent="0.2">
      <c r="A1333" s="25">
        <f t="shared" si="87"/>
        <v>1353</v>
      </c>
      <c r="B1333" s="13">
        <v>42262.958333333336</v>
      </c>
      <c r="C1333" s="2">
        <v>35.594486793636243</v>
      </c>
      <c r="D1333" s="5">
        <f t="shared" si="86"/>
        <v>134903.10494788134</v>
      </c>
      <c r="E1333" s="21">
        <v>37.008899999999997</v>
      </c>
      <c r="F1333" s="5">
        <f t="shared" si="89"/>
        <v>140263.731</v>
      </c>
      <c r="G1333" s="4">
        <f t="shared" si="88"/>
        <v>-5360.6260521186632</v>
      </c>
      <c r="K1333">
        <v>0</v>
      </c>
      <c r="L1333">
        <v>2308.2984530578533</v>
      </c>
      <c r="M1333">
        <v>567.77541315835231</v>
      </c>
      <c r="N1333">
        <v>365.70356236378132</v>
      </c>
      <c r="O1333">
        <v>3241.7774285799869</v>
      </c>
    </row>
    <row r="1334" spans="1:15" x14ac:dyDescent="0.2">
      <c r="A1334" s="25">
        <f t="shared" si="87"/>
        <v>1354</v>
      </c>
      <c r="B1334" s="13">
        <v>42263.958333333336</v>
      </c>
      <c r="C1334" s="2">
        <v>33.550034291917022</v>
      </c>
      <c r="D1334" s="5">
        <f t="shared" si="86"/>
        <v>127154.62996636551</v>
      </c>
      <c r="E1334" s="21">
        <v>34.081499999999998</v>
      </c>
      <c r="F1334" s="5">
        <f t="shared" si="89"/>
        <v>129168.88499999999</v>
      </c>
      <c r="G1334" s="4">
        <f t="shared" si="88"/>
        <v>-2014.2550336344866</v>
      </c>
      <c r="K1334">
        <v>0</v>
      </c>
      <c r="L1334">
        <v>2311.7348140423674</v>
      </c>
      <c r="M1334">
        <v>589.90239451469938</v>
      </c>
      <c r="N1334">
        <v>376.25293756226029</v>
      </c>
      <c r="O1334">
        <v>3277.8901461193268</v>
      </c>
    </row>
    <row r="1335" spans="1:15" x14ac:dyDescent="0.2">
      <c r="A1335" s="25">
        <f t="shared" si="87"/>
        <v>1355</v>
      </c>
      <c r="B1335" s="13">
        <v>42264.958333333336</v>
      </c>
      <c r="C1335" s="2">
        <v>32.332645929234559</v>
      </c>
      <c r="D1335" s="5">
        <f t="shared" si="86"/>
        <v>122540.72807179898</v>
      </c>
      <c r="E1335" s="21">
        <v>33.456000000000003</v>
      </c>
      <c r="F1335" s="5">
        <f t="shared" si="89"/>
        <v>126798.24000000002</v>
      </c>
      <c r="G1335" s="4">
        <f t="shared" si="88"/>
        <v>-4257.5119282010419</v>
      </c>
      <c r="K1335">
        <v>0</v>
      </c>
      <c r="L1335">
        <v>2231.4753646218605</v>
      </c>
      <c r="M1335">
        <v>570.01904480829489</v>
      </c>
      <c r="N1335">
        <v>366.93681406882138</v>
      </c>
      <c r="O1335">
        <v>3168.4312234989766</v>
      </c>
    </row>
    <row r="1336" spans="1:15" x14ac:dyDescent="0.2">
      <c r="A1336" s="25">
        <f t="shared" si="87"/>
        <v>1356</v>
      </c>
      <c r="B1336" s="13">
        <v>42265.958333333336</v>
      </c>
      <c r="C1336" s="2">
        <v>32.932558454243122</v>
      </c>
      <c r="D1336" s="5">
        <f t="shared" si="86"/>
        <v>124814.39654158142</v>
      </c>
      <c r="E1336" s="21">
        <v>34.197800000000001</v>
      </c>
      <c r="F1336" s="5">
        <f t="shared" si="89"/>
        <v>129609.662</v>
      </c>
      <c r="G1336" s="4">
        <f t="shared" si="88"/>
        <v>-4795.2654584185802</v>
      </c>
      <c r="K1336">
        <v>0</v>
      </c>
      <c r="L1336">
        <v>2195.920324596324</v>
      </c>
      <c r="M1336">
        <v>572.33245077506638</v>
      </c>
      <c r="N1336">
        <v>368.76412914210442</v>
      </c>
      <c r="O1336">
        <v>3137.0169045134949</v>
      </c>
    </row>
    <row r="1337" spans="1:15" x14ac:dyDescent="0.2">
      <c r="A1337" s="25">
        <f t="shared" si="87"/>
        <v>1357</v>
      </c>
      <c r="B1337" s="13">
        <v>42266.958333333336</v>
      </c>
      <c r="C1337" s="2">
        <v>32.097677118238387</v>
      </c>
      <c r="D1337" s="5">
        <f t="shared" si="86"/>
        <v>121650.19627812348</v>
      </c>
      <c r="E1337" s="21">
        <v>30.4725</v>
      </c>
      <c r="F1337" s="5">
        <f t="shared" si="89"/>
        <v>115490.77499999999</v>
      </c>
      <c r="G1337" s="4">
        <f t="shared" si="88"/>
        <v>6159.4212781234819</v>
      </c>
      <c r="K1337">
        <v>0</v>
      </c>
      <c r="L1337">
        <v>2222.2393854481129</v>
      </c>
      <c r="M1337">
        <v>607.15326448159612</v>
      </c>
      <c r="N1337">
        <v>386.76116928394532</v>
      </c>
      <c r="O1337">
        <v>3216.1538192136545</v>
      </c>
    </row>
    <row r="1338" spans="1:15" x14ac:dyDescent="0.2">
      <c r="A1338" s="25">
        <f t="shared" si="87"/>
        <v>1358</v>
      </c>
      <c r="B1338" s="13">
        <v>42267.958333333336</v>
      </c>
      <c r="C1338" s="2">
        <v>32.53443353795415</v>
      </c>
      <c r="D1338" s="5">
        <f t="shared" si="86"/>
        <v>123305.50310884623</v>
      </c>
      <c r="E1338" s="21">
        <v>32.658799999999999</v>
      </c>
      <c r="F1338" s="5">
        <f t="shared" si="89"/>
        <v>123776.852</v>
      </c>
      <c r="G1338" s="4">
        <f t="shared" si="88"/>
        <v>-471.34889115377155</v>
      </c>
      <c r="K1338">
        <v>0</v>
      </c>
      <c r="L1338">
        <v>2237.6347021747833</v>
      </c>
      <c r="M1338">
        <v>637.70421259158798</v>
      </c>
      <c r="N1338">
        <v>402.25264148645556</v>
      </c>
      <c r="O1338">
        <v>3277.5915562528266</v>
      </c>
    </row>
    <row r="1339" spans="1:15" x14ac:dyDescent="0.2">
      <c r="A1339" s="25">
        <f t="shared" si="87"/>
        <v>1359</v>
      </c>
      <c r="B1339" s="13">
        <v>42268.958333333336</v>
      </c>
      <c r="C1339" s="2">
        <v>36.658481444318831</v>
      </c>
      <c r="D1339" s="5">
        <f t="shared" si="86"/>
        <v>138935.64467396837</v>
      </c>
      <c r="E1339" s="21">
        <v>38.027200000000001</v>
      </c>
      <c r="F1339" s="5">
        <f t="shared" si="89"/>
        <v>144123.08799999999</v>
      </c>
      <c r="G1339" s="4">
        <f t="shared" si="88"/>
        <v>-5187.4433260316146</v>
      </c>
      <c r="K1339">
        <v>0</v>
      </c>
      <c r="L1339">
        <v>1839.5267648249167</v>
      </c>
      <c r="M1339">
        <v>439.47479743205082</v>
      </c>
      <c r="N1339">
        <v>312.95314069862559</v>
      </c>
      <c r="O1339">
        <v>2591.9547029555933</v>
      </c>
    </row>
    <row r="1340" spans="1:15" x14ac:dyDescent="0.2">
      <c r="A1340" s="25">
        <f t="shared" si="87"/>
        <v>1360</v>
      </c>
      <c r="B1340" s="13">
        <v>42269.958333333336</v>
      </c>
      <c r="C1340" s="2">
        <v>38.322636030136827</v>
      </c>
      <c r="D1340" s="5">
        <f t="shared" si="86"/>
        <v>145242.79055421858</v>
      </c>
      <c r="E1340" s="21">
        <v>39.158999999999999</v>
      </c>
      <c r="F1340" s="5">
        <f t="shared" si="89"/>
        <v>148412.60999999999</v>
      </c>
      <c r="G1340" s="4">
        <f t="shared" si="88"/>
        <v>-3169.8194457814097</v>
      </c>
      <c r="K1340">
        <v>0</v>
      </c>
      <c r="L1340">
        <v>1855.9995795471737</v>
      </c>
      <c r="M1340">
        <v>470.81327549352733</v>
      </c>
      <c r="N1340">
        <v>324.76318505831989</v>
      </c>
      <c r="O1340">
        <v>2651.5760400990207</v>
      </c>
    </row>
    <row r="1341" spans="1:15" x14ac:dyDescent="0.2">
      <c r="A1341" s="25">
        <f t="shared" si="87"/>
        <v>1361</v>
      </c>
      <c r="B1341" s="13">
        <v>42270.958333333336</v>
      </c>
      <c r="C1341" s="2">
        <v>39.081818576891656</v>
      </c>
      <c r="D1341" s="5">
        <f t="shared" si="86"/>
        <v>148120.09240641937</v>
      </c>
      <c r="E1341" s="21">
        <v>40.013500000000001</v>
      </c>
      <c r="F1341" s="5">
        <f t="shared" si="89"/>
        <v>151651.16500000001</v>
      </c>
      <c r="G1341" s="4">
        <f t="shared" si="88"/>
        <v>-3531.0725935806404</v>
      </c>
      <c r="K1341">
        <v>0</v>
      </c>
      <c r="L1341">
        <v>1960.6625290729935</v>
      </c>
      <c r="M1341">
        <v>552.74147060191535</v>
      </c>
      <c r="N1341">
        <v>362.78490201336876</v>
      </c>
      <c r="O1341">
        <v>2876.1889016882778</v>
      </c>
    </row>
    <row r="1342" spans="1:15" x14ac:dyDescent="0.2">
      <c r="A1342" s="25">
        <f t="shared" si="87"/>
        <v>1362</v>
      </c>
      <c r="B1342" s="13">
        <v>42271.958333333336</v>
      </c>
      <c r="C1342" s="2">
        <v>35.209044162771789</v>
      </c>
      <c r="D1342" s="5">
        <f t="shared" si="86"/>
        <v>133442.27737690508</v>
      </c>
      <c r="E1342" s="21">
        <v>35.855699999999999</v>
      </c>
      <c r="F1342" s="5">
        <f t="shared" si="89"/>
        <v>135893.103</v>
      </c>
      <c r="G1342" s="4">
        <f t="shared" si="88"/>
        <v>-2450.8256230949191</v>
      </c>
      <c r="K1342">
        <v>0</v>
      </c>
      <c r="L1342">
        <v>2021.4017016685252</v>
      </c>
      <c r="M1342">
        <v>610.97608863144956</v>
      </c>
      <c r="N1342">
        <v>392.04625857153354</v>
      </c>
      <c r="O1342">
        <v>3024.4240488715081</v>
      </c>
    </row>
    <row r="1343" spans="1:15" x14ac:dyDescent="0.2">
      <c r="A1343" s="25">
        <f t="shared" si="87"/>
        <v>1363</v>
      </c>
      <c r="B1343" s="13">
        <v>42272.958333333336</v>
      </c>
      <c r="C1343" s="2">
        <v>37.609795631078164</v>
      </c>
      <c r="D1343" s="5">
        <f t="shared" si="86"/>
        <v>142541.12544178622</v>
      </c>
      <c r="E1343" s="21">
        <v>32.814599999999999</v>
      </c>
      <c r="F1343" s="5">
        <f t="shared" si="89"/>
        <v>124367.334</v>
      </c>
      <c r="G1343" s="4">
        <f t="shared" si="88"/>
        <v>18173.791441786219</v>
      </c>
      <c r="K1343">
        <v>0</v>
      </c>
      <c r="L1343">
        <v>2018.9095213836797</v>
      </c>
      <c r="M1343">
        <v>634.26734846700094</v>
      </c>
      <c r="N1343">
        <v>404.06734045726745</v>
      </c>
      <c r="O1343">
        <v>3057.2442103079484</v>
      </c>
    </row>
    <row r="1344" spans="1:15" x14ac:dyDescent="0.2">
      <c r="A1344" s="25">
        <f t="shared" si="87"/>
        <v>1364</v>
      </c>
      <c r="B1344" s="13">
        <v>42273.958333333336</v>
      </c>
      <c r="C1344" s="2">
        <v>33.974293831976503</v>
      </c>
      <c r="D1344" s="5">
        <f t="shared" si="86"/>
        <v>128762.57362319094</v>
      </c>
      <c r="E1344" s="21">
        <v>31.1173</v>
      </c>
      <c r="F1344" s="5">
        <f t="shared" si="89"/>
        <v>117934.567</v>
      </c>
      <c r="G1344" s="4">
        <f t="shared" si="88"/>
        <v>10828.006623190944</v>
      </c>
      <c r="K1344">
        <v>0</v>
      </c>
      <c r="L1344">
        <v>1984.1440390252446</v>
      </c>
      <c r="M1344">
        <v>638.90589989461932</v>
      </c>
      <c r="N1344">
        <v>407.17057921320395</v>
      </c>
      <c r="O1344">
        <v>3030.2205181330678</v>
      </c>
    </row>
    <row r="1345" spans="1:20" x14ac:dyDescent="0.2">
      <c r="A1345" s="25">
        <f t="shared" si="87"/>
        <v>1365</v>
      </c>
      <c r="B1345" s="13">
        <v>42274.958333333336</v>
      </c>
      <c r="C1345" s="2">
        <v>32.374921501969972</v>
      </c>
      <c r="D1345" s="5">
        <f t="shared" si="86"/>
        <v>122700.95249246618</v>
      </c>
      <c r="E1345" s="21">
        <v>33.118600000000001</v>
      </c>
      <c r="F1345" s="5">
        <f t="shared" si="89"/>
        <v>125519.49400000001</v>
      </c>
      <c r="G1345" s="4">
        <f t="shared" si="88"/>
        <v>-2818.5415075338242</v>
      </c>
      <c r="K1345">
        <v>0</v>
      </c>
      <c r="L1345">
        <v>1895.8517080597899</v>
      </c>
      <c r="M1345">
        <v>610.55191217276627</v>
      </c>
      <c r="N1345">
        <v>394.21020237529365</v>
      </c>
      <c r="O1345">
        <v>2900.6138226078497</v>
      </c>
    </row>
    <row r="1346" spans="1:20" x14ac:dyDescent="0.2">
      <c r="A1346" s="25">
        <f t="shared" si="87"/>
        <v>1366</v>
      </c>
      <c r="B1346" s="13">
        <v>42275.958333333336</v>
      </c>
      <c r="C1346" s="2">
        <v>32.8810259340625</v>
      </c>
      <c r="D1346" s="5">
        <f t="shared" si="86"/>
        <v>124619.08829009687</v>
      </c>
      <c r="E1346" s="21">
        <v>36.189599999999999</v>
      </c>
      <c r="F1346" s="5">
        <f t="shared" si="89"/>
        <v>137158.584</v>
      </c>
      <c r="G1346" s="4">
        <f t="shared" si="88"/>
        <v>-12539.495709903131</v>
      </c>
      <c r="K1346">
        <v>0</v>
      </c>
      <c r="L1346">
        <v>1835.9713913511878</v>
      </c>
      <c r="M1346">
        <v>598.9182903380331</v>
      </c>
      <c r="N1346">
        <v>389.46724594209047</v>
      </c>
      <c r="O1346">
        <v>2824.3569276313115</v>
      </c>
    </row>
    <row r="1347" spans="1:20" x14ac:dyDescent="0.2">
      <c r="A1347" s="25">
        <f t="shared" si="87"/>
        <v>1367</v>
      </c>
      <c r="B1347" s="13">
        <v>42276.958333333336</v>
      </c>
      <c r="C1347" s="2">
        <v>40.644836572656033</v>
      </c>
      <c r="D1347" s="5">
        <f t="shared" ref="D1347:D1410" si="90">(C1347*1000000)*0.00379</f>
        <v>154043.93061036637</v>
      </c>
      <c r="E1347" s="21">
        <v>36.419400000000003</v>
      </c>
      <c r="F1347" s="5">
        <f t="shared" si="89"/>
        <v>138029.52600000001</v>
      </c>
      <c r="G1347" s="4">
        <f t="shared" si="88"/>
        <v>16014.404610366357</v>
      </c>
      <c r="K1347">
        <v>0</v>
      </c>
      <c r="L1347">
        <v>1803.7889485189316</v>
      </c>
      <c r="M1347">
        <v>605.19865786516084</v>
      </c>
      <c r="N1347">
        <v>392.62491711702575</v>
      </c>
      <c r="O1347">
        <v>2801.6125235011182</v>
      </c>
      <c r="P1347">
        <f>SUM(K1319:K1347)</f>
        <v>0</v>
      </c>
      <c r="Q1347">
        <f>SUM(L1319:L1347)</f>
        <v>67858.763656113544</v>
      </c>
      <c r="R1347">
        <f>SUM(M1319:M1347)</f>
        <v>16890.323984779887</v>
      </c>
      <c r="S1347">
        <f>SUM(N1319:N1347)</f>
        <v>10836.848757578508</v>
      </c>
      <c r="T1347">
        <f>SUM(O1319:O1347)</f>
        <v>95585.936398471924</v>
      </c>
    </row>
    <row r="1348" spans="1:20" x14ac:dyDescent="0.2">
      <c r="A1348" s="25">
        <f t="shared" si="87"/>
        <v>1368</v>
      </c>
      <c r="B1348" s="13">
        <v>42277</v>
      </c>
      <c r="C1348" s="2">
        <v>46.719557057950389</v>
      </c>
      <c r="D1348" s="5">
        <f t="shared" si="90"/>
        <v>177067.12124963198</v>
      </c>
      <c r="E1348" s="21">
        <v>45.017499999999998</v>
      </c>
      <c r="F1348" s="5">
        <f t="shared" si="89"/>
        <v>170616.32500000001</v>
      </c>
      <c r="G1348" s="4">
        <f t="shared" si="88"/>
        <v>6450.7962496319669</v>
      </c>
      <c r="H1348" s="4">
        <f>SUM(G1319:G1348)</f>
        <v>33014.486659427479</v>
      </c>
      <c r="O1348"/>
    </row>
    <row r="1349" spans="1:20" x14ac:dyDescent="0.2">
      <c r="A1349" s="25">
        <f t="shared" si="87"/>
        <v>1369</v>
      </c>
      <c r="B1349" s="13">
        <v>42278</v>
      </c>
      <c r="C1349" s="2">
        <v>46.410073743743133</v>
      </c>
      <c r="D1349" s="5">
        <f t="shared" si="90"/>
        <v>175894.1794887865</v>
      </c>
      <c r="E1349" s="21">
        <v>46.8904</v>
      </c>
      <c r="F1349" s="5">
        <f t="shared" si="89"/>
        <v>177714.61600000001</v>
      </c>
      <c r="G1349" s="4">
        <f t="shared" si="88"/>
        <v>-1820.4365112135129</v>
      </c>
      <c r="K1349">
        <v>0</v>
      </c>
      <c r="L1349">
        <v>2053.6509620068596</v>
      </c>
      <c r="M1349">
        <v>567.46951388256616</v>
      </c>
      <c r="N1349">
        <v>602.47851527613875</v>
      </c>
      <c r="O1349">
        <v>3223.5989911655643</v>
      </c>
    </row>
    <row r="1350" spans="1:20" x14ac:dyDescent="0.2">
      <c r="A1350" s="25">
        <f t="shared" si="87"/>
        <v>1370</v>
      </c>
      <c r="B1350" s="13">
        <v>42279</v>
      </c>
      <c r="C1350" s="2">
        <v>43.979662733275134</v>
      </c>
      <c r="D1350" s="5">
        <f t="shared" si="90"/>
        <v>166682.92175911277</v>
      </c>
      <c r="E1350" s="21">
        <v>44.103000000000002</v>
      </c>
      <c r="F1350" s="5">
        <f t="shared" si="89"/>
        <v>167150.37</v>
      </c>
      <c r="G1350" s="4">
        <f t="shared" si="88"/>
        <v>-467.44824088722817</v>
      </c>
      <c r="K1350">
        <v>0</v>
      </c>
      <c r="L1350">
        <v>1857.9906601403377</v>
      </c>
      <c r="M1350">
        <v>502.77558774372829</v>
      </c>
      <c r="N1350">
        <v>557.97003794879868</v>
      </c>
      <c r="O1350">
        <v>2918.7362858328647</v>
      </c>
    </row>
    <row r="1351" spans="1:20" x14ac:dyDescent="0.2">
      <c r="A1351" s="25">
        <f t="shared" si="87"/>
        <v>1371</v>
      </c>
      <c r="B1351" s="13">
        <v>42280</v>
      </c>
      <c r="C1351" s="2">
        <v>32.551168944704358</v>
      </c>
      <c r="D1351" s="5">
        <f t="shared" si="90"/>
        <v>123368.93030042951</v>
      </c>
      <c r="E1351" s="21">
        <v>32.774999999999999</v>
      </c>
      <c r="F1351" s="5">
        <f t="shared" si="89"/>
        <v>124217.25</v>
      </c>
      <c r="G1351" s="4">
        <f t="shared" si="88"/>
        <v>-848.31969957049296</v>
      </c>
      <c r="K1351">
        <v>0</v>
      </c>
      <c r="L1351">
        <v>1687.0887159107281</v>
      </c>
      <c r="M1351">
        <v>446.69137296443949</v>
      </c>
      <c r="N1351">
        <v>518.83109438887755</v>
      </c>
      <c r="O1351">
        <v>2652.6111832640454</v>
      </c>
    </row>
    <row r="1352" spans="1:20" x14ac:dyDescent="0.2">
      <c r="A1352" s="25">
        <f t="shared" si="87"/>
        <v>1372</v>
      </c>
      <c r="B1352" s="13">
        <v>42281</v>
      </c>
      <c r="C1352" s="2">
        <v>31.19294253631254</v>
      </c>
      <c r="D1352" s="5">
        <f t="shared" si="90"/>
        <v>118221.25221262452</v>
      </c>
      <c r="E1352" s="21">
        <v>32.401499999999999</v>
      </c>
      <c r="F1352" s="5">
        <f t="shared" si="89"/>
        <v>122801.685</v>
      </c>
      <c r="G1352" s="4">
        <f t="shared" si="88"/>
        <v>-4580.432787375481</v>
      </c>
      <c r="K1352">
        <v>0</v>
      </c>
      <c r="L1352">
        <v>1721.2000578125571</v>
      </c>
      <c r="M1352">
        <v>451.74473890175676</v>
      </c>
      <c r="N1352">
        <v>534.25445775111405</v>
      </c>
      <c r="O1352">
        <v>2707.1992544654277</v>
      </c>
    </row>
    <row r="1353" spans="1:20" x14ac:dyDescent="0.2">
      <c r="A1353" s="25">
        <f t="shared" si="87"/>
        <v>1373</v>
      </c>
      <c r="B1353" s="13">
        <v>42282</v>
      </c>
      <c r="C1353" s="2">
        <v>31.180463889637121</v>
      </c>
      <c r="D1353" s="5">
        <f t="shared" si="90"/>
        <v>118173.95814172468</v>
      </c>
      <c r="E1353" s="21">
        <v>30.022300000000001</v>
      </c>
      <c r="F1353" s="5">
        <f t="shared" si="89"/>
        <v>113784.51699999999</v>
      </c>
      <c r="G1353" s="4">
        <f t="shared" si="88"/>
        <v>4389.4411417246884</v>
      </c>
      <c r="K1353">
        <v>0</v>
      </c>
      <c r="L1353">
        <v>1439.6008416503314</v>
      </c>
      <c r="M1353">
        <v>360.55264371541926</v>
      </c>
      <c r="N1353">
        <v>466.59088653492779</v>
      </c>
      <c r="O1353">
        <v>2266.7443719006783</v>
      </c>
    </row>
    <row r="1354" spans="1:20" x14ac:dyDescent="0.2">
      <c r="A1354" s="25">
        <f t="shared" si="87"/>
        <v>1374</v>
      </c>
      <c r="B1354" s="13">
        <v>42283</v>
      </c>
      <c r="C1354" s="2">
        <v>36.05742113959375</v>
      </c>
      <c r="D1354" s="5">
        <f t="shared" si="90"/>
        <v>136657.62611906033</v>
      </c>
      <c r="E1354" s="21">
        <v>34.975099999999998</v>
      </c>
      <c r="F1354" s="5">
        <f t="shared" si="89"/>
        <v>132555.62899999999</v>
      </c>
      <c r="G1354" s="4">
        <f t="shared" si="88"/>
        <v>4101.9971190603392</v>
      </c>
      <c r="K1354">
        <v>0</v>
      </c>
      <c r="L1354">
        <v>1049.6924244010247</v>
      </c>
      <c r="M1354">
        <v>237.51774169938952</v>
      </c>
      <c r="N1354">
        <v>369.02098955980415</v>
      </c>
      <c r="O1354">
        <v>1656.2311556602183</v>
      </c>
    </row>
    <row r="1355" spans="1:20" x14ac:dyDescent="0.2">
      <c r="A1355" s="25">
        <f t="shared" si="87"/>
        <v>1375</v>
      </c>
      <c r="B1355" s="13">
        <v>42284</v>
      </c>
      <c r="C1355" s="2">
        <v>40.696736431843128</v>
      </c>
      <c r="D1355" s="5">
        <f t="shared" si="90"/>
        <v>154240.63107668544</v>
      </c>
      <c r="E1355" s="21">
        <v>41.599699999999999</v>
      </c>
      <c r="F1355" s="5">
        <f t="shared" si="89"/>
        <v>157662.86300000001</v>
      </c>
      <c r="G1355" s="4">
        <f t="shared" si="88"/>
        <v>-3422.2319233145681</v>
      </c>
      <c r="K1355">
        <v>0</v>
      </c>
      <c r="L1355">
        <v>1385.0110976999476</v>
      </c>
      <c r="M1355">
        <v>342.68579034539175</v>
      </c>
      <c r="N1355">
        <v>457.60283462102575</v>
      </c>
      <c r="O1355">
        <v>2185.2997226663651</v>
      </c>
    </row>
    <row r="1356" spans="1:20" x14ac:dyDescent="0.2">
      <c r="A1356" s="25">
        <f t="shared" si="87"/>
        <v>1376</v>
      </c>
      <c r="B1356" s="13">
        <v>42285</v>
      </c>
      <c r="C1356" s="2">
        <v>35.584480158832335</v>
      </c>
      <c r="D1356" s="5">
        <f t="shared" si="90"/>
        <v>134865.17980197453</v>
      </c>
      <c r="E1356" s="21">
        <v>44.481999999999999</v>
      </c>
      <c r="F1356" s="5">
        <f t="shared" si="89"/>
        <v>168586.78</v>
      </c>
      <c r="G1356" s="4">
        <f t="shared" si="88"/>
        <v>-33721.600198025466</v>
      </c>
      <c r="K1356">
        <v>0</v>
      </c>
      <c r="L1356">
        <v>1607.038278405088</v>
      </c>
      <c r="M1356">
        <v>407.00344518618954</v>
      </c>
      <c r="N1356">
        <v>521.36723591799239</v>
      </c>
      <c r="O1356">
        <v>2535.4089595092701</v>
      </c>
    </row>
    <row r="1357" spans="1:20" x14ac:dyDescent="0.2">
      <c r="A1357" s="25">
        <f t="shared" si="87"/>
        <v>1377</v>
      </c>
      <c r="B1357" s="13">
        <v>42286</v>
      </c>
      <c r="C1357" s="2">
        <v>37.044698162431601</v>
      </c>
      <c r="D1357" s="5">
        <f t="shared" si="90"/>
        <v>140399.40603561574</v>
      </c>
      <c r="E1357" s="21">
        <v>42.9696</v>
      </c>
      <c r="F1357" s="5">
        <f t="shared" si="89"/>
        <v>162854.78399999999</v>
      </c>
      <c r="G1357" s="4">
        <f t="shared" si="88"/>
        <v>-22455.377964384243</v>
      </c>
      <c r="K1357">
        <v>0</v>
      </c>
      <c r="L1357">
        <v>1810.9154438667699</v>
      </c>
      <c r="M1357">
        <v>464.91187567737296</v>
      </c>
      <c r="N1357">
        <v>581.28933719217207</v>
      </c>
      <c r="O1357">
        <v>2857.1166567363152</v>
      </c>
    </row>
    <row r="1358" spans="1:20" x14ac:dyDescent="0.2">
      <c r="A1358" s="25">
        <f t="shared" si="87"/>
        <v>1378</v>
      </c>
      <c r="B1358" s="13">
        <v>42287</v>
      </c>
      <c r="C1358" s="2">
        <v>40.396267954032723</v>
      </c>
      <c r="D1358" s="5">
        <f t="shared" si="90"/>
        <v>153101.85554578403</v>
      </c>
      <c r="E1358" s="21">
        <v>37.438200000000002</v>
      </c>
      <c r="F1358" s="5">
        <f t="shared" si="89"/>
        <v>141890.77799999999</v>
      </c>
      <c r="G1358" s="4">
        <f t="shared" si="88"/>
        <v>11211.077545784035</v>
      </c>
      <c r="K1358">
        <v>0</v>
      </c>
      <c r="L1358">
        <v>1776.2929876352134</v>
      </c>
      <c r="M1358">
        <v>450.03356033061755</v>
      </c>
      <c r="N1358">
        <v>577.89124452467058</v>
      </c>
      <c r="O1358">
        <v>2804.2177924905018</v>
      </c>
    </row>
    <row r="1359" spans="1:20" x14ac:dyDescent="0.2">
      <c r="A1359" s="25">
        <f t="shared" si="87"/>
        <v>1379</v>
      </c>
      <c r="B1359" s="13">
        <v>42288</v>
      </c>
      <c r="C1359" s="2">
        <v>36.307837678771428</v>
      </c>
      <c r="D1359" s="5">
        <f t="shared" si="90"/>
        <v>137606.70480254371</v>
      </c>
      <c r="E1359" s="21">
        <v>36.370899999999999</v>
      </c>
      <c r="F1359" s="5">
        <f t="shared" si="89"/>
        <v>137845.71100000001</v>
      </c>
      <c r="G1359" s="4">
        <f t="shared" si="88"/>
        <v>-239.00619745629956</v>
      </c>
      <c r="K1359">
        <v>0</v>
      </c>
      <c r="L1359">
        <v>1845.3507008854097</v>
      </c>
      <c r="M1359">
        <v>468.47405364375709</v>
      </c>
      <c r="N1359">
        <v>600.8068583768254</v>
      </c>
      <c r="O1359">
        <v>2914.6316129059924</v>
      </c>
    </row>
    <row r="1360" spans="1:20" x14ac:dyDescent="0.2">
      <c r="A1360" s="25">
        <f t="shared" si="87"/>
        <v>1380</v>
      </c>
      <c r="B1360" s="13">
        <v>42289</v>
      </c>
      <c r="C1360" s="2">
        <v>41.128859139479232</v>
      </c>
      <c r="D1360" s="5">
        <f t="shared" si="90"/>
        <v>155878.37613862631</v>
      </c>
      <c r="E1360" s="21">
        <v>35.889800000000001</v>
      </c>
      <c r="F1360" s="5">
        <f t="shared" si="89"/>
        <v>136022.342</v>
      </c>
      <c r="G1360" s="4">
        <f t="shared" si="88"/>
        <v>19856.034138626303</v>
      </c>
      <c r="K1360">
        <v>0</v>
      </c>
      <c r="L1360">
        <v>1795.5515348008641</v>
      </c>
      <c r="M1360">
        <v>449.05162018597173</v>
      </c>
      <c r="N1360">
        <v>593.27648655883888</v>
      </c>
      <c r="O1360">
        <v>2837.8796415456745</v>
      </c>
    </row>
    <row r="1361" spans="1:15" x14ac:dyDescent="0.2">
      <c r="A1361" s="25">
        <f t="shared" si="87"/>
        <v>1381</v>
      </c>
      <c r="B1361" s="13">
        <v>42290</v>
      </c>
      <c r="C1361" s="2">
        <v>49.203152378012376</v>
      </c>
      <c r="D1361" s="5">
        <f t="shared" si="90"/>
        <v>186479.9475126669</v>
      </c>
      <c r="E1361" s="21">
        <v>45.111499999999999</v>
      </c>
      <c r="F1361" s="5">
        <f t="shared" si="89"/>
        <v>170972.58499999999</v>
      </c>
      <c r="G1361" s="4">
        <f t="shared" si="88"/>
        <v>15507.362512666907</v>
      </c>
      <c r="K1361">
        <v>0</v>
      </c>
      <c r="L1361">
        <v>1902.3428906683678</v>
      </c>
      <c r="M1361">
        <v>478.47248503894258</v>
      </c>
      <c r="N1361">
        <v>626.816866875502</v>
      </c>
      <c r="O1361">
        <v>3007.6322425828125</v>
      </c>
    </row>
    <row r="1362" spans="1:15" x14ac:dyDescent="0.2">
      <c r="A1362" s="25">
        <f t="shared" si="87"/>
        <v>1382</v>
      </c>
      <c r="B1362" s="13">
        <v>42291</v>
      </c>
      <c r="C1362" s="2">
        <v>45.761390542068078</v>
      </c>
      <c r="D1362" s="5">
        <f t="shared" si="90"/>
        <v>173435.670154438</v>
      </c>
      <c r="E1362" s="21">
        <v>43.752200000000002</v>
      </c>
      <c r="F1362" s="5">
        <f t="shared" si="89"/>
        <v>165820.83799999999</v>
      </c>
      <c r="G1362" s="4">
        <f t="shared" si="88"/>
        <v>7614.832154438016</v>
      </c>
      <c r="K1362">
        <v>0</v>
      </c>
      <c r="L1362">
        <v>1936.0048283342721</v>
      </c>
      <c r="M1362">
        <v>485.52241172758357</v>
      </c>
      <c r="N1362">
        <v>640.85082620947901</v>
      </c>
      <c r="O1362">
        <v>3062.3780662713343</v>
      </c>
    </row>
    <row r="1363" spans="1:15" x14ac:dyDescent="0.2">
      <c r="A1363" s="25">
        <f t="shared" si="87"/>
        <v>1383</v>
      </c>
      <c r="B1363" s="13">
        <v>42292</v>
      </c>
      <c r="C1363" s="2">
        <v>44.923765150254553</v>
      </c>
      <c r="D1363" s="5">
        <f t="shared" si="90"/>
        <v>170261.06991946476</v>
      </c>
      <c r="E1363" s="21">
        <v>43.772199999999998</v>
      </c>
      <c r="F1363" s="5">
        <f t="shared" si="89"/>
        <v>165896.63800000001</v>
      </c>
      <c r="G1363" s="4">
        <f t="shared" si="88"/>
        <v>4364.4319194647542</v>
      </c>
      <c r="K1363">
        <v>0</v>
      </c>
      <c r="L1363">
        <v>1875.2281598557133</v>
      </c>
      <c r="M1363">
        <v>463.35639269358023</v>
      </c>
      <c r="N1363">
        <v>629.85279180955354</v>
      </c>
      <c r="O1363">
        <v>2968.4373443588474</v>
      </c>
    </row>
    <row r="1364" spans="1:15" x14ac:dyDescent="0.2">
      <c r="A1364" s="25">
        <f t="shared" si="87"/>
        <v>1384</v>
      </c>
      <c r="B1364" s="13">
        <v>42293</v>
      </c>
      <c r="C1364" s="2">
        <v>38.83703172053329</v>
      </c>
      <c r="D1364" s="5">
        <f t="shared" si="90"/>
        <v>147192.35022082116</v>
      </c>
      <c r="E1364" s="21">
        <v>26.458100000000002</v>
      </c>
      <c r="F1364" s="5">
        <f t="shared" si="89"/>
        <v>100276.19899999999</v>
      </c>
      <c r="G1364" s="4">
        <f t="shared" si="88"/>
        <v>46916.151220821164</v>
      </c>
      <c r="K1364">
        <v>0</v>
      </c>
      <c r="L1364">
        <v>1636.1414475551633</v>
      </c>
      <c r="M1364">
        <v>389.84202897553911</v>
      </c>
      <c r="N1364">
        <v>568.15150116794291</v>
      </c>
      <c r="O1364">
        <v>2594.1349776986453</v>
      </c>
    </row>
    <row r="1365" spans="1:15" x14ac:dyDescent="0.2">
      <c r="A1365" s="25">
        <f t="shared" si="87"/>
        <v>1385</v>
      </c>
      <c r="B1365" s="13">
        <v>42294</v>
      </c>
      <c r="C1365" s="2">
        <v>0</v>
      </c>
      <c r="D1365" s="5">
        <f t="shared" si="90"/>
        <v>0</v>
      </c>
      <c r="E1365" s="21">
        <v>0</v>
      </c>
      <c r="F1365" s="5">
        <f t="shared" si="89"/>
        <v>0</v>
      </c>
      <c r="G1365" s="4">
        <f t="shared" si="88"/>
        <v>0</v>
      </c>
      <c r="K1365">
        <v>0</v>
      </c>
      <c r="L1365">
        <v>1587.416186754069</v>
      </c>
      <c r="M1365">
        <v>373.34308420390943</v>
      </c>
      <c r="N1365">
        <v>558.49998986465039</v>
      </c>
      <c r="O1365">
        <v>2519.2592608226287</v>
      </c>
    </row>
    <row r="1366" spans="1:15" x14ac:dyDescent="0.2">
      <c r="A1366" s="25">
        <f t="shared" si="87"/>
        <v>1386</v>
      </c>
      <c r="B1366" s="13">
        <v>42295</v>
      </c>
      <c r="C1366" s="2">
        <v>0</v>
      </c>
      <c r="D1366" s="5">
        <f t="shared" si="90"/>
        <v>0</v>
      </c>
      <c r="E1366" s="21">
        <v>0</v>
      </c>
      <c r="F1366" s="5">
        <f t="shared" si="89"/>
        <v>0</v>
      </c>
      <c r="G1366" s="4">
        <f t="shared" si="88"/>
        <v>0</v>
      </c>
      <c r="K1366">
        <v>0</v>
      </c>
      <c r="L1366">
        <v>1609.8491674876373</v>
      </c>
      <c r="M1366">
        <v>378.28333500047216</v>
      </c>
      <c r="N1366">
        <v>568.23459041616718</v>
      </c>
      <c r="O1366">
        <v>2556.3670929042764</v>
      </c>
    </row>
    <row r="1367" spans="1:15" x14ac:dyDescent="0.2">
      <c r="A1367" s="25">
        <f t="shared" si="87"/>
        <v>1387</v>
      </c>
      <c r="B1367" s="13">
        <v>42296</v>
      </c>
      <c r="C1367" s="2">
        <v>0</v>
      </c>
      <c r="D1367" s="5">
        <f t="shared" si="90"/>
        <v>0</v>
      </c>
      <c r="E1367" s="21">
        <v>0</v>
      </c>
      <c r="F1367" s="5">
        <f t="shared" si="89"/>
        <v>0</v>
      </c>
      <c r="G1367" s="4">
        <f t="shared" si="88"/>
        <v>0</v>
      </c>
      <c r="K1367">
        <v>0</v>
      </c>
      <c r="L1367">
        <v>1521.8205736122854</v>
      </c>
      <c r="M1367">
        <v>351.14800632957082</v>
      </c>
      <c r="N1367">
        <v>546.6700162785869</v>
      </c>
      <c r="O1367">
        <v>2419.6385962204431</v>
      </c>
    </row>
    <row r="1368" spans="1:15" x14ac:dyDescent="0.2">
      <c r="A1368" s="25">
        <f t="shared" si="87"/>
        <v>1388</v>
      </c>
      <c r="B1368" s="13">
        <v>42297</v>
      </c>
      <c r="C1368" s="2">
        <v>41.688724975841652</v>
      </c>
      <c r="D1368" s="5">
        <f t="shared" si="90"/>
        <v>158000.26765843984</v>
      </c>
      <c r="E1368" s="21">
        <v>18.627800000000001</v>
      </c>
      <c r="F1368" s="5">
        <f t="shared" si="89"/>
        <v>70599.361999999994</v>
      </c>
      <c r="G1368" s="4">
        <f t="shared" si="88"/>
        <v>87400.90565843985</v>
      </c>
      <c r="K1368">
        <v>0</v>
      </c>
      <c r="L1368">
        <v>1277.2960030290533</v>
      </c>
      <c r="M1368">
        <v>279.00701625570565</v>
      </c>
      <c r="N1368">
        <v>480.24664913512856</v>
      </c>
      <c r="O1368">
        <v>2036.5496684198874</v>
      </c>
    </row>
    <row r="1369" spans="1:15" x14ac:dyDescent="0.2">
      <c r="A1369" s="25">
        <f t="shared" si="87"/>
        <v>1389</v>
      </c>
      <c r="B1369" s="13">
        <v>42298</v>
      </c>
      <c r="C1369" s="2">
        <v>51.226856054892906</v>
      </c>
      <c r="D1369" s="5">
        <f t="shared" si="90"/>
        <v>194149.78444804411</v>
      </c>
      <c r="E1369" s="21">
        <v>41.899299999999997</v>
      </c>
      <c r="F1369" s="5">
        <f t="shared" si="89"/>
        <v>158798.34700000001</v>
      </c>
      <c r="G1369" s="4">
        <f t="shared" si="88"/>
        <v>35351.437448044104</v>
      </c>
      <c r="K1369">
        <v>0</v>
      </c>
      <c r="L1369">
        <v>1199.6372455140258</v>
      </c>
      <c r="M1369">
        <v>257.33751884942706</v>
      </c>
      <c r="N1369">
        <v>459.14617716399476</v>
      </c>
      <c r="O1369">
        <v>1916.1209415274475</v>
      </c>
    </row>
    <row r="1370" spans="1:15" x14ac:dyDescent="0.2">
      <c r="A1370" s="25">
        <f t="shared" si="87"/>
        <v>1390</v>
      </c>
      <c r="B1370" s="13">
        <v>42299</v>
      </c>
      <c r="C1370" s="2">
        <v>40.643521591517242</v>
      </c>
      <c r="D1370" s="5">
        <f t="shared" si="90"/>
        <v>154038.94683185034</v>
      </c>
      <c r="E1370" s="21">
        <v>38.629800000000003</v>
      </c>
      <c r="F1370" s="5">
        <f t="shared" si="89"/>
        <v>146406.94200000001</v>
      </c>
      <c r="G1370" s="4">
        <f t="shared" si="88"/>
        <v>7632.004831850325</v>
      </c>
      <c r="K1370">
        <v>0</v>
      </c>
      <c r="L1370">
        <v>1286.2622957558897</v>
      </c>
      <c r="M1370">
        <v>281.10729248316369</v>
      </c>
      <c r="N1370">
        <v>486.73698218447595</v>
      </c>
      <c r="O1370">
        <v>2054.1065704235293</v>
      </c>
    </row>
    <row r="1371" spans="1:15" x14ac:dyDescent="0.2">
      <c r="A1371" s="25">
        <f t="shared" si="87"/>
        <v>1391</v>
      </c>
      <c r="B1371" s="13">
        <v>42300</v>
      </c>
      <c r="C1371" s="2">
        <v>41.004229619691102</v>
      </c>
      <c r="D1371" s="5">
        <f t="shared" si="90"/>
        <v>155406.03025862927</v>
      </c>
      <c r="E1371" s="21">
        <v>38.467700000000001</v>
      </c>
      <c r="F1371" s="5">
        <f t="shared" si="89"/>
        <v>145792.58299999998</v>
      </c>
      <c r="G1371" s="4">
        <f t="shared" si="88"/>
        <v>9613.4472586292832</v>
      </c>
      <c r="K1371">
        <v>0</v>
      </c>
      <c r="L1371">
        <v>1415.6395541418751</v>
      </c>
      <c r="M1371">
        <v>314.50188175047555</v>
      </c>
      <c r="N1371">
        <v>529.15546583757509</v>
      </c>
      <c r="O1371">
        <v>2259.2969017299256</v>
      </c>
    </row>
    <row r="1372" spans="1:15" x14ac:dyDescent="0.2">
      <c r="A1372" s="25">
        <f t="shared" si="87"/>
        <v>1392</v>
      </c>
      <c r="B1372" s="13">
        <v>42301</v>
      </c>
      <c r="C1372" s="2">
        <v>41.101500258942778</v>
      </c>
      <c r="D1372" s="5">
        <f t="shared" si="90"/>
        <v>155774.68598139312</v>
      </c>
      <c r="E1372" s="21">
        <v>41.642499999999998</v>
      </c>
      <c r="F1372" s="5">
        <f t="shared" si="89"/>
        <v>157825.07500000001</v>
      </c>
      <c r="G1372" s="4">
        <f t="shared" si="88"/>
        <v>-2050.3890186068893</v>
      </c>
      <c r="K1372">
        <v>0</v>
      </c>
      <c r="L1372">
        <v>1613.8233591949802</v>
      </c>
      <c r="M1372">
        <v>366.35577164713948</v>
      </c>
      <c r="N1372">
        <v>592.69329551990234</v>
      </c>
      <c r="O1372">
        <v>2572.872426362022</v>
      </c>
    </row>
    <row r="1373" spans="1:15" x14ac:dyDescent="0.2">
      <c r="A1373" s="25">
        <f t="shared" si="87"/>
        <v>1393</v>
      </c>
      <c r="B1373" s="13">
        <v>42302</v>
      </c>
      <c r="C1373" s="2">
        <v>30.991050942207625</v>
      </c>
      <c r="D1373" s="5">
        <f t="shared" si="90"/>
        <v>117456.08307096691</v>
      </c>
      <c r="E1373" s="21">
        <v>30.883099999999999</v>
      </c>
      <c r="F1373" s="5">
        <f t="shared" si="89"/>
        <v>117046.94899999999</v>
      </c>
      <c r="G1373" s="4">
        <f t="shared" si="88"/>
        <v>409.13407096691662</v>
      </c>
      <c r="K1373">
        <v>0</v>
      </c>
      <c r="L1373">
        <v>1601.5728886634815</v>
      </c>
      <c r="M1373">
        <v>358.20236584600008</v>
      </c>
      <c r="N1373">
        <v>595.41810368751032</v>
      </c>
      <c r="O1373">
        <v>2555.193358196992</v>
      </c>
    </row>
    <row r="1374" spans="1:15" x14ac:dyDescent="0.2">
      <c r="A1374" s="25">
        <f t="shared" ref="A1374:A1437" si="91">A1373+1</f>
        <v>1394</v>
      </c>
      <c r="B1374" s="13">
        <v>42303</v>
      </c>
      <c r="C1374" s="2">
        <v>33.840065841550427</v>
      </c>
      <c r="D1374" s="5">
        <f t="shared" si="90"/>
        <v>128253.84953947611</v>
      </c>
      <c r="E1374" s="21">
        <v>33.519599999999997</v>
      </c>
      <c r="F1374" s="5">
        <f t="shared" si="89"/>
        <v>127039.28399999999</v>
      </c>
      <c r="G1374" s="4">
        <f t="shared" si="88"/>
        <v>1214.565539476127</v>
      </c>
      <c r="K1374">
        <v>0</v>
      </c>
      <c r="L1374">
        <v>1599.3689168782207</v>
      </c>
      <c r="M1374">
        <v>357.04796129225213</v>
      </c>
      <c r="N1374">
        <v>597.01263661816631</v>
      </c>
      <c r="O1374">
        <v>2553.4295147886392</v>
      </c>
    </row>
    <row r="1375" spans="1:15" x14ac:dyDescent="0.2">
      <c r="A1375" s="25">
        <f t="shared" si="91"/>
        <v>1395</v>
      </c>
      <c r="B1375" s="13">
        <v>42304</v>
      </c>
      <c r="C1375" s="2">
        <v>48.528867362844693</v>
      </c>
      <c r="D1375" s="5">
        <f t="shared" si="90"/>
        <v>183924.40730518138</v>
      </c>
      <c r="E1375" s="21">
        <v>44.653300000000002</v>
      </c>
      <c r="F1375" s="5">
        <f t="shared" si="89"/>
        <v>169236.00700000001</v>
      </c>
      <c r="G1375" s="4">
        <f t="shared" si="88"/>
        <v>14688.400305181363</v>
      </c>
      <c r="K1375">
        <v>0</v>
      </c>
      <c r="L1375">
        <v>1520.9143908437129</v>
      </c>
      <c r="M1375">
        <v>333.65041704104135</v>
      </c>
      <c r="N1375">
        <v>576.96520930670647</v>
      </c>
      <c r="O1375">
        <v>2431.530017191461</v>
      </c>
    </row>
    <row r="1376" spans="1:15" x14ac:dyDescent="0.2">
      <c r="A1376" s="25">
        <f t="shared" si="91"/>
        <v>1396</v>
      </c>
      <c r="B1376" s="13">
        <v>42305</v>
      </c>
      <c r="C1376" s="2">
        <v>40.918769488317778</v>
      </c>
      <c r="D1376" s="5">
        <f t="shared" si="90"/>
        <v>155082.1363607244</v>
      </c>
      <c r="E1376" s="21">
        <v>40.645200000000003</v>
      </c>
      <c r="F1376" s="5">
        <f t="shared" si="89"/>
        <v>154045.30799999999</v>
      </c>
      <c r="G1376" s="4">
        <f t="shared" si="88"/>
        <v>1036.8283607244084</v>
      </c>
      <c r="K1376">
        <v>0</v>
      </c>
      <c r="L1376">
        <v>1408.1441381672344</v>
      </c>
      <c r="M1376">
        <v>299.39004998794223</v>
      </c>
      <c r="N1376">
        <v>548.02486631004786</v>
      </c>
      <c r="O1376">
        <v>2255.5590544652246</v>
      </c>
    </row>
    <row r="1377" spans="1:20" x14ac:dyDescent="0.2">
      <c r="A1377" s="25">
        <f t="shared" si="91"/>
        <v>1397</v>
      </c>
      <c r="B1377" s="13">
        <v>42306</v>
      </c>
      <c r="C1377" s="2">
        <v>40.414732757855106</v>
      </c>
      <c r="D1377" s="5">
        <f t="shared" si="90"/>
        <v>153171.83715227083</v>
      </c>
      <c r="E1377" s="21">
        <v>39.386699999999998</v>
      </c>
      <c r="F1377" s="5">
        <f t="shared" si="89"/>
        <v>149275.59299999999</v>
      </c>
      <c r="G1377" s="4">
        <f t="shared" si="88"/>
        <v>3896.2441522708395</v>
      </c>
      <c r="K1377">
        <v>0</v>
      </c>
      <c r="L1377">
        <v>1285.0319061585412</v>
      </c>
      <c r="M1377">
        <v>265.09994480844369</v>
      </c>
      <c r="N1377">
        <v>513.09103161984024</v>
      </c>
      <c r="O1377">
        <v>2063.2228825868251</v>
      </c>
    </row>
    <row r="1378" spans="1:20" x14ac:dyDescent="0.2">
      <c r="A1378" s="25">
        <f t="shared" si="91"/>
        <v>1398</v>
      </c>
      <c r="B1378" s="13">
        <v>42307</v>
      </c>
      <c r="C1378" s="2">
        <v>40.041308087139718</v>
      </c>
      <c r="D1378" s="5">
        <f t="shared" si="90"/>
        <v>151756.55765025952</v>
      </c>
      <c r="E1378" s="21">
        <v>39.853200000000001</v>
      </c>
      <c r="F1378" s="5">
        <f t="shared" si="89"/>
        <v>151043.628</v>
      </c>
      <c r="G1378" s="4">
        <f t="shared" si="88"/>
        <v>712.92965025952435</v>
      </c>
      <c r="K1378">
        <v>0</v>
      </c>
      <c r="L1378">
        <v>1274.2315556339804</v>
      </c>
      <c r="M1378">
        <v>262.31384536878733</v>
      </c>
      <c r="N1378">
        <v>511.17840160619375</v>
      </c>
      <c r="O1378">
        <v>2047.7238026089615</v>
      </c>
    </row>
    <row r="1379" spans="1:20" x14ac:dyDescent="0.2">
      <c r="A1379" s="25">
        <f t="shared" si="91"/>
        <v>1399</v>
      </c>
      <c r="B1379" s="13">
        <v>42308</v>
      </c>
      <c r="C1379" s="2">
        <v>42.797167406607137</v>
      </c>
      <c r="D1379" s="5">
        <f t="shared" si="90"/>
        <v>162201.26447104104</v>
      </c>
      <c r="E1379" s="21">
        <v>37.072000000000003</v>
      </c>
      <c r="F1379" s="5">
        <f t="shared" si="89"/>
        <v>140502.88</v>
      </c>
      <c r="G1379" s="4">
        <f t="shared" si="88"/>
        <v>21698.384471041034</v>
      </c>
      <c r="H1379" s="4">
        <f>SUM(G1349:G1379)</f>
        <v>228010.36695863577</v>
      </c>
      <c r="K1379">
        <v>0</v>
      </c>
      <c r="L1379">
        <v>1289.9814268536361</v>
      </c>
      <c r="M1379">
        <v>264.81341826229288</v>
      </c>
      <c r="N1379">
        <v>519.3029298639625</v>
      </c>
      <c r="O1379">
        <v>2074.0977749798917</v>
      </c>
      <c r="P1379">
        <f>SUM(K1349:K1379)</f>
        <v>0</v>
      </c>
      <c r="Q1379">
        <f t="shared" ref="Q1379:T1379" si="92">SUM(L1349:L1379)</f>
        <v>48870.090640317278</v>
      </c>
      <c r="R1379">
        <f t="shared" si="92"/>
        <v>11707.707171838869</v>
      </c>
      <c r="S1379">
        <f t="shared" si="92"/>
        <v>16929.428310126576</v>
      </c>
      <c r="T1379">
        <f t="shared" si="92"/>
        <v>77507.226122282707</v>
      </c>
    </row>
    <row r="1380" spans="1:20" x14ac:dyDescent="0.2">
      <c r="A1380" s="25">
        <f t="shared" si="91"/>
        <v>1400</v>
      </c>
      <c r="B1380" s="13">
        <v>42309</v>
      </c>
      <c r="C1380" s="2">
        <v>40.976983254415565</v>
      </c>
      <c r="D1380" s="5">
        <f t="shared" si="90"/>
        <v>155302.76653423498</v>
      </c>
      <c r="E1380" s="21">
        <v>40.363300000000002</v>
      </c>
      <c r="F1380" s="5">
        <f t="shared" si="89"/>
        <v>152976.90700000001</v>
      </c>
      <c r="G1380" s="4">
        <f t="shared" si="88"/>
        <v>2325.8595342349727</v>
      </c>
      <c r="K1380">
        <v>0</v>
      </c>
      <c r="L1380">
        <v>1291.3656513845995</v>
      </c>
      <c r="M1380">
        <v>264.36107492080862</v>
      </c>
      <c r="N1380">
        <v>521.53522401556847</v>
      </c>
      <c r="O1380">
        <v>2077.2619503209767</v>
      </c>
    </row>
    <row r="1381" spans="1:20" x14ac:dyDescent="0.2">
      <c r="A1381" s="25">
        <f t="shared" si="91"/>
        <v>1401</v>
      </c>
      <c r="B1381" s="13">
        <v>42310</v>
      </c>
      <c r="C1381" s="2">
        <v>44.507686020224611</v>
      </c>
      <c r="D1381" s="5">
        <f t="shared" si="90"/>
        <v>168684.13001665127</v>
      </c>
      <c r="E1381" s="21">
        <v>43.75</v>
      </c>
      <c r="F1381" s="5">
        <f t="shared" si="89"/>
        <v>165812.5</v>
      </c>
      <c r="G1381" s="4">
        <f t="shared" si="88"/>
        <v>2871.6300166512665</v>
      </c>
      <c r="K1381">
        <v>0</v>
      </c>
      <c r="L1381">
        <v>1329.3358969199332</v>
      </c>
      <c r="M1381">
        <v>275.25864974182662</v>
      </c>
      <c r="N1381">
        <v>532.08502509871494</v>
      </c>
      <c r="O1381">
        <v>2136.679571760475</v>
      </c>
    </row>
    <row r="1382" spans="1:20" x14ac:dyDescent="0.2">
      <c r="A1382" s="25">
        <f t="shared" si="91"/>
        <v>1402</v>
      </c>
      <c r="B1382" s="13">
        <v>42311</v>
      </c>
      <c r="C1382" s="2">
        <v>40.939106326824358</v>
      </c>
      <c r="D1382" s="5">
        <f t="shared" si="90"/>
        <v>155159.21297866432</v>
      </c>
      <c r="E1382" s="21">
        <v>40.442100000000003</v>
      </c>
      <c r="F1382" s="5">
        <f t="shared" si="89"/>
        <v>153275.55900000001</v>
      </c>
      <c r="G1382" s="4">
        <f t="shared" si="88"/>
        <v>1883.6539786643116</v>
      </c>
      <c r="K1382">
        <v>0</v>
      </c>
      <c r="L1382">
        <v>1131.6571237454323</v>
      </c>
      <c r="M1382">
        <v>223.25779297814671</v>
      </c>
      <c r="N1382">
        <v>469.94245778566739</v>
      </c>
      <c r="O1382">
        <v>1824.8573745092463</v>
      </c>
    </row>
    <row r="1383" spans="1:20" x14ac:dyDescent="0.2">
      <c r="A1383" s="25">
        <f t="shared" si="91"/>
        <v>1403</v>
      </c>
      <c r="B1383" s="13">
        <v>42312</v>
      </c>
      <c r="C1383" s="2">
        <v>40.554734802940345</v>
      </c>
      <c r="D1383" s="5">
        <f t="shared" si="90"/>
        <v>153702.44490314391</v>
      </c>
      <c r="E1383" s="21">
        <v>39.122300000000003</v>
      </c>
      <c r="F1383" s="5">
        <f t="shared" si="89"/>
        <v>148273.51699999999</v>
      </c>
      <c r="G1383" s="4">
        <f t="shared" si="88"/>
        <v>5428.9279031439219</v>
      </c>
      <c r="K1383">
        <v>0</v>
      </c>
      <c r="L1383">
        <v>760.05102544364001</v>
      </c>
      <c r="M1383">
        <v>126.4878734986126</v>
      </c>
      <c r="N1383">
        <v>352.71981420784323</v>
      </c>
      <c r="O1383">
        <v>1239.2587131500959</v>
      </c>
    </row>
    <row r="1384" spans="1:20" x14ac:dyDescent="0.2">
      <c r="A1384" s="25">
        <f t="shared" si="91"/>
        <v>1404</v>
      </c>
      <c r="B1384" s="13">
        <v>42313</v>
      </c>
      <c r="C1384" s="2">
        <v>40.582981151906971</v>
      </c>
      <c r="D1384" s="5">
        <f t="shared" si="90"/>
        <v>153809.49856572741</v>
      </c>
      <c r="E1384" s="21">
        <v>39.505200000000002</v>
      </c>
      <c r="F1384" s="5">
        <f t="shared" si="89"/>
        <v>149724.70799999998</v>
      </c>
      <c r="G1384" s="4">
        <f t="shared" si="88"/>
        <v>4084.7905657274241</v>
      </c>
      <c r="K1384">
        <v>0</v>
      </c>
      <c r="L1384">
        <v>739.43804527962004</v>
      </c>
      <c r="M1384">
        <v>133.46870541587225</v>
      </c>
      <c r="N1384">
        <v>341.46539569056284</v>
      </c>
      <c r="O1384">
        <v>1214.3721463860552</v>
      </c>
    </row>
    <row r="1385" spans="1:20" x14ac:dyDescent="0.2">
      <c r="A1385" s="25">
        <f t="shared" si="91"/>
        <v>1405</v>
      </c>
      <c r="B1385" s="13">
        <v>42314</v>
      </c>
      <c r="C1385" s="2">
        <v>49.427038144701754</v>
      </c>
      <c r="D1385" s="5">
        <f t="shared" si="90"/>
        <v>187328.47456841965</v>
      </c>
      <c r="E1385" s="21">
        <v>43.290199999999999</v>
      </c>
      <c r="F1385" s="5">
        <f t="shared" si="89"/>
        <v>164069.85800000001</v>
      </c>
      <c r="G1385" s="4">
        <f t="shared" ref="G1385:G1448" si="93">D1385-F1385</f>
        <v>23258.616568419646</v>
      </c>
      <c r="K1385">
        <v>0</v>
      </c>
      <c r="L1385">
        <v>838.84912573480381</v>
      </c>
      <c r="M1385">
        <v>161.65918180089875</v>
      </c>
      <c r="N1385">
        <v>371.16754076661573</v>
      </c>
      <c r="O1385">
        <v>1371.6758483023182</v>
      </c>
    </row>
    <row r="1386" spans="1:20" x14ac:dyDescent="0.2">
      <c r="A1386" s="25">
        <f t="shared" si="91"/>
        <v>1406</v>
      </c>
      <c r="B1386" s="13">
        <v>42315</v>
      </c>
      <c r="C1386" s="2">
        <v>54.125432640279506</v>
      </c>
      <c r="D1386" s="5">
        <f t="shared" si="90"/>
        <v>205135.38970665933</v>
      </c>
      <c r="E1386" s="21">
        <v>49.827500000000001</v>
      </c>
      <c r="F1386" s="5">
        <f t="shared" ref="F1386:F1449" si="94">(E1386*1000000)*0.00379</f>
        <v>188846.22500000001</v>
      </c>
      <c r="G1386" s="4">
        <f t="shared" si="93"/>
        <v>16289.164706659329</v>
      </c>
      <c r="K1386">
        <v>0</v>
      </c>
      <c r="L1386">
        <v>1061.2403942026262</v>
      </c>
      <c r="M1386">
        <v>212.85956256775805</v>
      </c>
      <c r="N1386">
        <v>439.97930259539254</v>
      </c>
      <c r="O1386">
        <v>1714.0792593657768</v>
      </c>
    </row>
    <row r="1387" spans="1:20" x14ac:dyDescent="0.2">
      <c r="A1387" s="25">
        <f t="shared" si="91"/>
        <v>1407</v>
      </c>
      <c r="B1387" s="13">
        <v>42316</v>
      </c>
      <c r="C1387" s="2">
        <v>53.693008870648079</v>
      </c>
      <c r="D1387" s="5">
        <f t="shared" si="90"/>
        <v>203496.50361975623</v>
      </c>
      <c r="E1387" s="21">
        <v>52.922699999999999</v>
      </c>
      <c r="F1387" s="5">
        <f t="shared" si="94"/>
        <v>200577.033</v>
      </c>
      <c r="G1387" s="4">
        <f t="shared" si="93"/>
        <v>2919.4706197562336</v>
      </c>
      <c r="K1387">
        <v>0</v>
      </c>
      <c r="L1387">
        <v>1105.8881528508402</v>
      </c>
      <c r="M1387">
        <v>225.4438036041561</v>
      </c>
      <c r="N1387">
        <v>452.76200186545606</v>
      </c>
      <c r="O1387">
        <v>1784.0939583204524</v>
      </c>
    </row>
    <row r="1388" spans="1:20" x14ac:dyDescent="0.2">
      <c r="A1388" s="25">
        <f t="shared" si="91"/>
        <v>1408</v>
      </c>
      <c r="B1388" s="13">
        <v>42317</v>
      </c>
      <c r="C1388" s="2">
        <v>56.033612929715396</v>
      </c>
      <c r="D1388" s="5">
        <f t="shared" si="90"/>
        <v>212367.39300362134</v>
      </c>
      <c r="E1388" s="21">
        <v>58.005099999999999</v>
      </c>
      <c r="F1388" s="5">
        <f t="shared" si="94"/>
        <v>219839.329</v>
      </c>
      <c r="G1388" s="4">
        <f t="shared" si="93"/>
        <v>-7471.9359963786555</v>
      </c>
      <c r="K1388">
        <v>0</v>
      </c>
      <c r="L1388">
        <v>956.28878765133982</v>
      </c>
      <c r="M1388">
        <v>193.11469482918818</v>
      </c>
      <c r="N1388">
        <v>404.25152407060511</v>
      </c>
      <c r="O1388">
        <v>1553.6550065511333</v>
      </c>
    </row>
    <row r="1389" spans="1:20" x14ac:dyDescent="0.2">
      <c r="A1389" s="25">
        <f t="shared" si="91"/>
        <v>1409</v>
      </c>
      <c r="B1389" s="13">
        <v>42318</v>
      </c>
      <c r="C1389" s="2">
        <v>53.192927983351183</v>
      </c>
      <c r="D1389" s="5">
        <f t="shared" si="90"/>
        <v>201601.197056901</v>
      </c>
      <c r="E1389" s="21">
        <v>53.124899999999997</v>
      </c>
      <c r="F1389" s="5">
        <f t="shared" si="94"/>
        <v>201343.37099999998</v>
      </c>
      <c r="G1389" s="4">
        <f t="shared" si="93"/>
        <v>257.82605690101627</v>
      </c>
      <c r="K1389">
        <v>0</v>
      </c>
      <c r="L1389">
        <v>730.40052027623324</v>
      </c>
      <c r="M1389">
        <v>126.03609988555122</v>
      </c>
      <c r="N1389">
        <v>333.54799515586615</v>
      </c>
      <c r="O1389">
        <v>1189.9846153176507</v>
      </c>
    </row>
    <row r="1390" spans="1:20" x14ac:dyDescent="0.2">
      <c r="A1390" s="25">
        <f t="shared" si="91"/>
        <v>1410</v>
      </c>
      <c r="B1390" s="13">
        <v>42319</v>
      </c>
      <c r="C1390" s="2">
        <v>53.157591522365003</v>
      </c>
      <c r="D1390" s="5">
        <f t="shared" si="90"/>
        <v>201467.27186976335</v>
      </c>
      <c r="E1390" s="21">
        <v>49.6068</v>
      </c>
      <c r="F1390" s="5">
        <f t="shared" si="94"/>
        <v>188009.772</v>
      </c>
      <c r="G1390" s="4">
        <f t="shared" si="93"/>
        <v>13457.499869763356</v>
      </c>
      <c r="K1390">
        <v>0</v>
      </c>
      <c r="L1390">
        <v>654.9709205549392</v>
      </c>
      <c r="M1390">
        <v>127.56909130918076</v>
      </c>
      <c r="N1390">
        <v>305.84708054870327</v>
      </c>
      <c r="O1390">
        <v>1088.3870924128232</v>
      </c>
    </row>
    <row r="1391" spans="1:20" x14ac:dyDescent="0.2">
      <c r="A1391" s="25">
        <f t="shared" si="91"/>
        <v>1411</v>
      </c>
      <c r="B1391" s="13">
        <v>42320</v>
      </c>
      <c r="C1391" s="2">
        <v>53.94645252804083</v>
      </c>
      <c r="D1391" s="5">
        <f t="shared" si="90"/>
        <v>204457.05508127474</v>
      </c>
      <c r="E1391" s="21">
        <v>53.515700000000002</v>
      </c>
      <c r="F1391" s="5">
        <f t="shared" si="94"/>
        <v>202824.503</v>
      </c>
      <c r="G1391" s="4">
        <f t="shared" si="93"/>
        <v>1632.5520812747418</v>
      </c>
      <c r="K1391">
        <v>0</v>
      </c>
      <c r="L1391">
        <v>776.01423290276477</v>
      </c>
      <c r="M1391">
        <v>162.53196158311374</v>
      </c>
      <c r="N1391">
        <v>338.83587951512965</v>
      </c>
      <c r="O1391">
        <v>1277.382074001008</v>
      </c>
    </row>
    <row r="1392" spans="1:20" x14ac:dyDescent="0.2">
      <c r="A1392" s="25">
        <f t="shared" si="91"/>
        <v>1412</v>
      </c>
      <c r="B1392" s="13">
        <v>42321</v>
      </c>
      <c r="C1392" s="2">
        <v>55.637860838351223</v>
      </c>
      <c r="D1392" s="5">
        <f t="shared" si="90"/>
        <v>210867.49257735113</v>
      </c>
      <c r="E1392" s="21">
        <v>52.640999999999998</v>
      </c>
      <c r="F1392" s="5">
        <f t="shared" si="94"/>
        <v>199509.38999999998</v>
      </c>
      <c r="G1392" s="4">
        <f t="shared" si="93"/>
        <v>11358.10257735115</v>
      </c>
      <c r="K1392">
        <v>0</v>
      </c>
      <c r="L1392">
        <v>923.21861001264801</v>
      </c>
      <c r="M1392">
        <v>184.64874729775994</v>
      </c>
      <c r="N1392">
        <v>387.8422713728005</v>
      </c>
      <c r="O1392">
        <v>1495.7096286832084</v>
      </c>
    </row>
    <row r="1393" spans="1:15" x14ac:dyDescent="0.2">
      <c r="A1393" s="25">
        <f t="shared" si="91"/>
        <v>1413</v>
      </c>
      <c r="B1393" s="13">
        <v>42322</v>
      </c>
      <c r="C1393" s="2">
        <v>56.49191696235048</v>
      </c>
      <c r="D1393" s="5">
        <f t="shared" si="90"/>
        <v>214104.36528730832</v>
      </c>
      <c r="E1393" s="21">
        <v>51.802</v>
      </c>
      <c r="F1393" s="5">
        <f t="shared" si="94"/>
        <v>196329.58</v>
      </c>
      <c r="G1393" s="4">
        <f t="shared" si="93"/>
        <v>17774.785287308332</v>
      </c>
      <c r="K1393">
        <v>0</v>
      </c>
      <c r="L1393">
        <v>792.83126931558138</v>
      </c>
      <c r="M1393">
        <v>159.80907458507536</v>
      </c>
      <c r="N1393">
        <v>343.47631151736874</v>
      </c>
      <c r="O1393">
        <v>1296.1166554180254</v>
      </c>
    </row>
    <row r="1394" spans="1:15" x14ac:dyDescent="0.2">
      <c r="A1394" s="25">
        <f t="shared" si="91"/>
        <v>1414</v>
      </c>
      <c r="B1394" s="13">
        <v>42323</v>
      </c>
      <c r="C1394" s="2">
        <v>55.950395555240533</v>
      </c>
      <c r="D1394" s="5">
        <f t="shared" si="90"/>
        <v>212051.99915436163</v>
      </c>
      <c r="E1394" s="21">
        <v>54.543500000000002</v>
      </c>
      <c r="F1394" s="5">
        <f t="shared" si="94"/>
        <v>206719.86499999999</v>
      </c>
      <c r="G1394" s="4">
        <f t="shared" si="93"/>
        <v>5332.1341543616436</v>
      </c>
      <c r="K1394">
        <v>0</v>
      </c>
      <c r="L1394">
        <v>474.72969321754789</v>
      </c>
      <c r="M1394">
        <v>66.125014572060294</v>
      </c>
      <c r="N1394">
        <v>247.69590208039412</v>
      </c>
      <c r="O1394">
        <v>788.55060987000229</v>
      </c>
    </row>
    <row r="1395" spans="1:15" x14ac:dyDescent="0.2">
      <c r="A1395" s="25">
        <f t="shared" si="91"/>
        <v>1415</v>
      </c>
      <c r="B1395" s="13">
        <v>42324</v>
      </c>
      <c r="C1395" s="2">
        <v>57.269503075020964</v>
      </c>
      <c r="D1395" s="5">
        <f t="shared" si="90"/>
        <v>217051.41665432946</v>
      </c>
      <c r="E1395" s="21">
        <v>57.626199999999997</v>
      </c>
      <c r="F1395" s="5">
        <f t="shared" si="94"/>
        <v>218403.29800000001</v>
      </c>
      <c r="G1395" s="4">
        <f t="shared" si="93"/>
        <v>-1351.8813456705539</v>
      </c>
      <c r="K1395">
        <v>0</v>
      </c>
      <c r="L1395">
        <v>516.21878668494799</v>
      </c>
      <c r="M1395">
        <v>83.240194051630453</v>
      </c>
      <c r="N1395">
        <v>255.98868702685286</v>
      </c>
      <c r="O1395">
        <v>855.44766776343135</v>
      </c>
    </row>
    <row r="1396" spans="1:15" x14ac:dyDescent="0.2">
      <c r="A1396" s="25">
        <f t="shared" si="91"/>
        <v>1416</v>
      </c>
      <c r="B1396" s="13">
        <v>42325</v>
      </c>
      <c r="C1396" s="2">
        <v>55.330018387597136</v>
      </c>
      <c r="D1396" s="5">
        <f t="shared" si="90"/>
        <v>209700.76968899314</v>
      </c>
      <c r="E1396" s="21">
        <v>53.473199999999999</v>
      </c>
      <c r="F1396" s="5">
        <f t="shared" si="94"/>
        <v>202663.42799999999</v>
      </c>
      <c r="G1396" s="4">
        <f t="shared" si="93"/>
        <v>7037.3416889931541</v>
      </c>
      <c r="K1396">
        <v>0</v>
      </c>
      <c r="L1396">
        <v>481.03877915584962</v>
      </c>
      <c r="M1396">
        <v>95.42903800421692</v>
      </c>
      <c r="N1396">
        <v>239.54666728558306</v>
      </c>
      <c r="O1396">
        <v>816.01448444564949</v>
      </c>
    </row>
    <row r="1397" spans="1:15" x14ac:dyDescent="0.2">
      <c r="A1397" s="25">
        <f t="shared" si="91"/>
        <v>1417</v>
      </c>
      <c r="B1397" s="13">
        <v>42326</v>
      </c>
      <c r="C1397" s="2">
        <v>55.697453975377343</v>
      </c>
      <c r="D1397" s="5">
        <f t="shared" si="90"/>
        <v>211093.35056668014</v>
      </c>
      <c r="E1397" s="21">
        <v>53.569899999999997</v>
      </c>
      <c r="F1397" s="5">
        <f t="shared" si="94"/>
        <v>203029.921</v>
      </c>
      <c r="G1397" s="4">
        <f t="shared" si="93"/>
        <v>8063.4295666801336</v>
      </c>
      <c r="K1397">
        <v>0</v>
      </c>
      <c r="L1397">
        <v>514.99169498411345</v>
      </c>
      <c r="M1397">
        <v>103.6192731816575</v>
      </c>
      <c r="N1397">
        <v>236.08720549791397</v>
      </c>
      <c r="O1397">
        <v>854.69817366368488</v>
      </c>
    </row>
    <row r="1398" spans="1:15" x14ac:dyDescent="0.2">
      <c r="A1398" s="25">
        <f t="shared" si="91"/>
        <v>1418</v>
      </c>
      <c r="B1398" s="13">
        <v>42327</v>
      </c>
      <c r="C1398" s="2">
        <v>56.358492316042252</v>
      </c>
      <c r="D1398" s="5">
        <f t="shared" si="90"/>
        <v>213598.68587780013</v>
      </c>
      <c r="E1398" s="21">
        <v>54.1327</v>
      </c>
      <c r="F1398" s="5">
        <f t="shared" si="94"/>
        <v>205162.93299999999</v>
      </c>
      <c r="G1398" s="4">
        <f t="shared" si="93"/>
        <v>8435.7528778001433</v>
      </c>
      <c r="K1398">
        <v>0</v>
      </c>
      <c r="L1398">
        <v>653.72921357578105</v>
      </c>
      <c r="M1398">
        <v>138.77623190428682</v>
      </c>
      <c r="N1398">
        <v>283.0715828331555</v>
      </c>
      <c r="O1398">
        <v>1075.5770283132233</v>
      </c>
    </row>
    <row r="1399" spans="1:15" x14ac:dyDescent="0.2">
      <c r="A1399" s="25">
        <f t="shared" si="91"/>
        <v>1419</v>
      </c>
      <c r="B1399" s="13">
        <v>42328</v>
      </c>
      <c r="C1399" s="2">
        <v>49.11205714483512</v>
      </c>
      <c r="D1399" s="5">
        <f t="shared" si="90"/>
        <v>186134.6965789251</v>
      </c>
      <c r="E1399" s="21">
        <v>52.810600000000001</v>
      </c>
      <c r="F1399" s="5">
        <f t="shared" si="94"/>
        <v>200152.174</v>
      </c>
      <c r="G1399" s="4">
        <f t="shared" si="93"/>
        <v>-14017.477421074902</v>
      </c>
      <c r="K1399">
        <v>0</v>
      </c>
      <c r="L1399">
        <v>734.95610248225273</v>
      </c>
      <c r="M1399">
        <v>154.62030444834994</v>
      </c>
      <c r="N1399">
        <v>315.96824904845948</v>
      </c>
      <c r="O1399">
        <v>1205.5446559790621</v>
      </c>
    </row>
    <row r="1400" spans="1:15" x14ac:dyDescent="0.2">
      <c r="A1400" s="25">
        <f t="shared" si="91"/>
        <v>1420</v>
      </c>
      <c r="B1400" s="13">
        <v>42329</v>
      </c>
      <c r="C1400" s="2">
        <v>44.374020041078801</v>
      </c>
      <c r="D1400" s="5">
        <f t="shared" si="90"/>
        <v>168177.53595568865</v>
      </c>
      <c r="E1400" s="21">
        <v>40.314999999999998</v>
      </c>
      <c r="F1400" s="5">
        <f t="shared" si="94"/>
        <v>152793.85</v>
      </c>
      <c r="G1400" s="4">
        <f t="shared" si="93"/>
        <v>15383.685955688648</v>
      </c>
      <c r="K1400">
        <v>0</v>
      </c>
      <c r="L1400">
        <v>829.34773520824774</v>
      </c>
      <c r="M1400">
        <v>173.30471809014219</v>
      </c>
      <c r="N1400">
        <v>346.43819921775446</v>
      </c>
      <c r="O1400">
        <v>1349.0906525161445</v>
      </c>
    </row>
    <row r="1401" spans="1:15" x14ac:dyDescent="0.2">
      <c r="A1401" s="25">
        <f t="shared" si="91"/>
        <v>1421</v>
      </c>
      <c r="B1401" s="13">
        <v>42330</v>
      </c>
      <c r="C1401" s="2">
        <v>43.007230736126786</v>
      </c>
      <c r="D1401" s="5">
        <f t="shared" si="90"/>
        <v>162997.40448992053</v>
      </c>
      <c r="E1401" s="21">
        <v>41.021500000000003</v>
      </c>
      <c r="F1401" s="5">
        <f t="shared" si="94"/>
        <v>155471.48499999999</v>
      </c>
      <c r="G1401" s="4">
        <f t="shared" si="93"/>
        <v>7525.9194899205468</v>
      </c>
      <c r="K1401">
        <v>0</v>
      </c>
      <c r="L1401">
        <v>819.29404252389907</v>
      </c>
      <c r="M1401">
        <v>166.45192385593785</v>
      </c>
      <c r="N1401">
        <v>341.76677679535896</v>
      </c>
      <c r="O1401">
        <v>1327.5127431751957</v>
      </c>
    </row>
    <row r="1402" spans="1:15" x14ac:dyDescent="0.2">
      <c r="A1402" s="25">
        <f t="shared" si="91"/>
        <v>1422</v>
      </c>
      <c r="B1402" s="13">
        <v>42331</v>
      </c>
      <c r="C1402" s="2">
        <v>44.07948762387479</v>
      </c>
      <c r="D1402" s="5">
        <f t="shared" si="90"/>
        <v>167061.25809448547</v>
      </c>
      <c r="E1402" s="21">
        <v>45.068800000000003</v>
      </c>
      <c r="F1402" s="5">
        <f t="shared" si="94"/>
        <v>170810.75200000001</v>
      </c>
      <c r="G1402" s="4">
        <f t="shared" si="93"/>
        <v>-3749.4939055145369</v>
      </c>
      <c r="K1402">
        <v>0</v>
      </c>
      <c r="L1402">
        <v>760.75160948042662</v>
      </c>
      <c r="M1402">
        <v>153.4044850599989</v>
      </c>
      <c r="N1402">
        <v>322.051516275013</v>
      </c>
      <c r="O1402">
        <v>1236.2076108154386</v>
      </c>
    </row>
    <row r="1403" spans="1:15" x14ac:dyDescent="0.2">
      <c r="A1403" s="25">
        <f t="shared" si="91"/>
        <v>1423</v>
      </c>
      <c r="B1403" s="13">
        <v>42332</v>
      </c>
      <c r="C1403" s="2">
        <v>41.483906078122303</v>
      </c>
      <c r="D1403" s="5">
        <f t="shared" si="90"/>
        <v>157224.00403608353</v>
      </c>
      <c r="E1403" s="21">
        <v>41.111800000000002</v>
      </c>
      <c r="F1403" s="5">
        <f t="shared" si="94"/>
        <v>155813.72200000001</v>
      </c>
      <c r="G1403" s="4">
        <f t="shared" si="93"/>
        <v>1410.2820360835176</v>
      </c>
      <c r="K1403">
        <v>0</v>
      </c>
      <c r="L1403">
        <v>650.25373002523145</v>
      </c>
      <c r="M1403">
        <v>135.13039303499977</v>
      </c>
      <c r="N1403">
        <v>285.28638153825148</v>
      </c>
      <c r="O1403">
        <v>1070.6705045984827</v>
      </c>
    </row>
    <row r="1404" spans="1:15" x14ac:dyDescent="0.2">
      <c r="A1404" s="25">
        <f t="shared" si="91"/>
        <v>1424</v>
      </c>
      <c r="B1404" s="13">
        <v>42333</v>
      </c>
      <c r="C1404" s="2">
        <v>40.801468635092931</v>
      </c>
      <c r="D1404" s="5">
        <f t="shared" si="90"/>
        <v>154637.56612700221</v>
      </c>
      <c r="E1404" s="21">
        <v>39.8489</v>
      </c>
      <c r="F1404" s="5">
        <f t="shared" si="94"/>
        <v>151027.33100000001</v>
      </c>
      <c r="G1404" s="4">
        <f t="shared" si="93"/>
        <v>3610.2351270022045</v>
      </c>
      <c r="K1404">
        <v>0</v>
      </c>
      <c r="L1404">
        <v>590.23249031532691</v>
      </c>
      <c r="M1404">
        <v>105.60627463003138</v>
      </c>
      <c r="N1404">
        <v>267.1261876144813</v>
      </c>
      <c r="O1404">
        <v>962.96495255983962</v>
      </c>
    </row>
    <row r="1405" spans="1:15" x14ac:dyDescent="0.2">
      <c r="A1405" s="25">
        <f t="shared" si="91"/>
        <v>1425</v>
      </c>
      <c r="B1405" s="13">
        <v>42334</v>
      </c>
      <c r="C1405" s="2">
        <v>42.870421582718237</v>
      </c>
      <c r="D1405" s="5">
        <f t="shared" si="90"/>
        <v>162478.89779850212</v>
      </c>
      <c r="E1405" s="21">
        <v>39.894500000000001</v>
      </c>
      <c r="F1405" s="5">
        <f t="shared" si="94"/>
        <v>151200.155</v>
      </c>
      <c r="G1405" s="4">
        <f t="shared" si="93"/>
        <v>11278.74279850212</v>
      </c>
      <c r="K1405">
        <v>0</v>
      </c>
      <c r="L1405">
        <v>401.15390526375688</v>
      </c>
      <c r="M1405">
        <v>65.324809813278961</v>
      </c>
      <c r="N1405">
        <v>205.60293950189785</v>
      </c>
      <c r="O1405">
        <v>672.08165457893369</v>
      </c>
    </row>
    <row r="1406" spans="1:15" x14ac:dyDescent="0.2">
      <c r="A1406" s="25">
        <f t="shared" si="91"/>
        <v>1426</v>
      </c>
      <c r="B1406" s="13">
        <v>42335</v>
      </c>
      <c r="C1406" s="2">
        <v>33.768591511846537</v>
      </c>
      <c r="D1406" s="5">
        <f t="shared" si="90"/>
        <v>127982.96182989837</v>
      </c>
      <c r="E1406" s="21">
        <v>37.198599999999999</v>
      </c>
      <c r="F1406" s="5">
        <f t="shared" si="94"/>
        <v>140982.69399999999</v>
      </c>
      <c r="G1406" s="4">
        <f t="shared" si="93"/>
        <v>-12999.732170101619</v>
      </c>
      <c r="K1406">
        <v>0</v>
      </c>
      <c r="L1406">
        <v>349.48831743115966</v>
      </c>
      <c r="M1406">
        <v>71.714607203909495</v>
      </c>
      <c r="N1406">
        <v>171.01691931346278</v>
      </c>
      <c r="O1406">
        <v>592.21984394853189</v>
      </c>
    </row>
    <row r="1407" spans="1:15" x14ac:dyDescent="0.2">
      <c r="A1407" s="25">
        <f t="shared" si="91"/>
        <v>1427</v>
      </c>
      <c r="B1407" s="13">
        <v>42336</v>
      </c>
      <c r="C1407" s="2">
        <v>38.967238523697915</v>
      </c>
      <c r="D1407" s="5">
        <f t="shared" si="90"/>
        <v>147685.83400481509</v>
      </c>
      <c r="E1407" s="21">
        <v>35.982100000000003</v>
      </c>
      <c r="F1407" s="5">
        <f t="shared" si="94"/>
        <v>136372.15899999999</v>
      </c>
      <c r="G1407" s="4">
        <f t="shared" si="93"/>
        <v>11313.675004815101</v>
      </c>
      <c r="K1407">
        <v>0</v>
      </c>
      <c r="L1407">
        <v>357.70662825658854</v>
      </c>
      <c r="M1407">
        <v>72.894000614292622</v>
      </c>
      <c r="N1407">
        <v>166.85578385299684</v>
      </c>
      <c r="O1407">
        <v>597.45641272387797</v>
      </c>
    </row>
    <row r="1408" spans="1:15" x14ac:dyDescent="0.2">
      <c r="A1408" s="25">
        <f t="shared" si="91"/>
        <v>1428</v>
      </c>
      <c r="B1408" s="13">
        <v>42337</v>
      </c>
      <c r="C1408" s="2">
        <v>39.279813758947455</v>
      </c>
      <c r="D1408" s="5">
        <f t="shared" si="90"/>
        <v>148870.49414641084</v>
      </c>
      <c r="E1408" s="21">
        <v>38.307699999999997</v>
      </c>
      <c r="F1408" s="5">
        <f t="shared" si="94"/>
        <v>145186.18299999999</v>
      </c>
      <c r="G1408" s="4">
        <f t="shared" si="93"/>
        <v>3684.3111464108515</v>
      </c>
      <c r="K1408">
        <v>0</v>
      </c>
      <c r="L1408">
        <v>309.64261677375231</v>
      </c>
      <c r="M1408">
        <v>64.922996876466698</v>
      </c>
      <c r="N1408">
        <v>156.4583147233063</v>
      </c>
      <c r="O1408">
        <v>531.02392837352534</v>
      </c>
    </row>
    <row r="1409" spans="1:20" x14ac:dyDescent="0.2">
      <c r="A1409" s="25">
        <f t="shared" si="91"/>
        <v>1429</v>
      </c>
      <c r="B1409" s="13">
        <v>42338</v>
      </c>
      <c r="C1409" s="2">
        <v>40.474151967270309</v>
      </c>
      <c r="D1409" s="5">
        <f t="shared" si="90"/>
        <v>153397.03595595446</v>
      </c>
      <c r="E1409" s="21">
        <v>41.271500000000003</v>
      </c>
      <c r="F1409" s="5">
        <f t="shared" si="94"/>
        <v>156418.98499999999</v>
      </c>
      <c r="G1409" s="4">
        <f t="shared" si="93"/>
        <v>-3021.9490440455265</v>
      </c>
      <c r="H1409" s="4">
        <f>SUM(G1380:G1409)</f>
        <v>144005.91972932799</v>
      </c>
      <c r="K1409">
        <v>0</v>
      </c>
      <c r="L1409">
        <v>306.69892924613822</v>
      </c>
      <c r="M1409">
        <v>66.670101851050134</v>
      </c>
      <c r="N1409">
        <v>144.94346926406294</v>
      </c>
      <c r="O1409">
        <v>518.3125003612513</v>
      </c>
      <c r="P1409">
        <f>SUM(K1380:K1409)</f>
        <v>0</v>
      </c>
      <c r="Q1409">
        <f t="shared" ref="Q1409:T1409" si="95">SUM(L1380:L1409)</f>
        <v>21841.78403090002</v>
      </c>
      <c r="R1409">
        <f t="shared" si="95"/>
        <v>4293.7406812102599</v>
      </c>
      <c r="S1409">
        <f t="shared" si="95"/>
        <v>9581.3626060752376</v>
      </c>
      <c r="T1409">
        <f t="shared" si="95"/>
        <v>35716.887318185523</v>
      </c>
    </row>
    <row r="1410" spans="1:20" x14ac:dyDescent="0.2">
      <c r="A1410" s="25">
        <f t="shared" si="91"/>
        <v>1430</v>
      </c>
      <c r="B1410" s="13">
        <v>42339</v>
      </c>
      <c r="C1410" s="2">
        <v>38.733757934186308</v>
      </c>
      <c r="D1410" s="5">
        <f t="shared" si="90"/>
        <v>146800.94257056611</v>
      </c>
      <c r="E1410" s="21">
        <v>39.348999999999997</v>
      </c>
      <c r="F1410" s="5">
        <f t="shared" si="94"/>
        <v>149132.71</v>
      </c>
      <c r="G1410" s="4">
        <f t="shared" si="93"/>
        <v>-2331.7674294338794</v>
      </c>
      <c r="K1410">
        <v>0</v>
      </c>
      <c r="L1410">
        <v>310.5604166232813</v>
      </c>
      <c r="M1410">
        <v>67.063228640835959</v>
      </c>
      <c r="N1410">
        <v>141.55816077711972</v>
      </c>
      <c r="O1410">
        <v>519.181806041237</v>
      </c>
    </row>
    <row r="1411" spans="1:20" x14ac:dyDescent="0.2">
      <c r="A1411" s="25">
        <f t="shared" si="91"/>
        <v>1431</v>
      </c>
      <c r="B1411" s="13">
        <v>42340</v>
      </c>
      <c r="C1411" s="2">
        <v>39.658168102304231</v>
      </c>
      <c r="D1411" s="5">
        <f t="shared" ref="D1411:D1474" si="96">(C1411*1000000)*0.00379</f>
        <v>150304.45710773303</v>
      </c>
      <c r="E1411" s="21">
        <v>38.6402</v>
      </c>
      <c r="F1411" s="5">
        <f t="shared" si="94"/>
        <v>146446.35800000001</v>
      </c>
      <c r="G1411" s="4">
        <f t="shared" si="93"/>
        <v>3858.0991077330254</v>
      </c>
      <c r="K1411">
        <v>0</v>
      </c>
      <c r="L1411">
        <v>387.24245627347364</v>
      </c>
      <c r="M1411">
        <v>85.59216145642084</v>
      </c>
      <c r="N1411">
        <v>166.21903359719224</v>
      </c>
      <c r="O1411">
        <v>639.05365132708675</v>
      </c>
    </row>
    <row r="1412" spans="1:20" x14ac:dyDescent="0.2">
      <c r="A1412" s="25">
        <f t="shared" si="91"/>
        <v>1432</v>
      </c>
      <c r="B1412" s="13">
        <v>42341</v>
      </c>
      <c r="C1412" s="2">
        <v>39.306052313161224</v>
      </c>
      <c r="D1412" s="5">
        <f t="shared" si="96"/>
        <v>148969.93826688104</v>
      </c>
      <c r="E1412" s="21">
        <v>39.0854</v>
      </c>
      <c r="F1412" s="5">
        <f t="shared" si="94"/>
        <v>148133.666</v>
      </c>
      <c r="G1412" s="4">
        <f t="shared" si="93"/>
        <v>836.27226688104565</v>
      </c>
      <c r="K1412">
        <v>0</v>
      </c>
      <c r="L1412">
        <v>440.3636831018369</v>
      </c>
      <c r="M1412">
        <v>96.210776942299191</v>
      </c>
      <c r="N1412">
        <v>188.72018776014113</v>
      </c>
      <c r="O1412">
        <v>725.29464780427725</v>
      </c>
    </row>
    <row r="1413" spans="1:20" x14ac:dyDescent="0.2">
      <c r="A1413" s="25">
        <f t="shared" si="91"/>
        <v>1433</v>
      </c>
      <c r="B1413" s="13">
        <v>42342</v>
      </c>
      <c r="C1413" s="2">
        <v>31.737061857114156</v>
      </c>
      <c r="D1413" s="5">
        <f t="shared" si="96"/>
        <v>120283.46443846264</v>
      </c>
      <c r="E1413" s="21">
        <v>32.969499999999996</v>
      </c>
      <c r="F1413" s="5">
        <f t="shared" si="94"/>
        <v>124954.40499999998</v>
      </c>
      <c r="G1413" s="4">
        <f t="shared" si="93"/>
        <v>-4670.9405615373398</v>
      </c>
      <c r="K1413">
        <v>0</v>
      </c>
      <c r="L1413">
        <v>404.60752198394147</v>
      </c>
      <c r="M1413">
        <v>82.981129206936259</v>
      </c>
      <c r="N1413">
        <v>185.05094822759662</v>
      </c>
      <c r="O1413">
        <v>672.63959941847429</v>
      </c>
    </row>
    <row r="1414" spans="1:20" x14ac:dyDescent="0.2">
      <c r="A1414" s="25">
        <f t="shared" si="91"/>
        <v>1434</v>
      </c>
      <c r="B1414" s="13">
        <v>42343</v>
      </c>
      <c r="C1414" s="2">
        <v>24.78788690870417</v>
      </c>
      <c r="D1414" s="5">
        <f t="shared" si="96"/>
        <v>93946.091383988794</v>
      </c>
      <c r="E1414" s="21">
        <v>23.015499999999999</v>
      </c>
      <c r="F1414" s="5">
        <f t="shared" si="94"/>
        <v>87228.744999999995</v>
      </c>
      <c r="G1414" s="4">
        <f t="shared" si="93"/>
        <v>6717.3463839887991</v>
      </c>
      <c r="K1414">
        <v>0</v>
      </c>
      <c r="L1414">
        <v>431.63070901814802</v>
      </c>
      <c r="M1414">
        <v>92.74305877028732</v>
      </c>
      <c r="N1414">
        <v>192.20302953120509</v>
      </c>
      <c r="O1414">
        <v>716.57679731964038</v>
      </c>
    </row>
    <row r="1415" spans="1:20" x14ac:dyDescent="0.2">
      <c r="A1415" s="25">
        <f t="shared" si="91"/>
        <v>1435</v>
      </c>
      <c r="B1415" s="13">
        <v>42344</v>
      </c>
      <c r="C1415" s="2">
        <v>24.493277828343061</v>
      </c>
      <c r="D1415" s="5">
        <f t="shared" si="96"/>
        <v>92829.522969420199</v>
      </c>
      <c r="E1415" s="21">
        <v>24.307200000000002</v>
      </c>
      <c r="F1415" s="5">
        <f t="shared" si="94"/>
        <v>92124.288</v>
      </c>
      <c r="G1415" s="4">
        <f t="shared" si="93"/>
        <v>705.23496942019847</v>
      </c>
      <c r="K1415">
        <v>0</v>
      </c>
      <c r="L1415">
        <v>417.33654158919035</v>
      </c>
      <c r="M1415">
        <v>89.927390553719462</v>
      </c>
      <c r="N1415">
        <v>188.32211244764628</v>
      </c>
      <c r="O1415">
        <v>695.58604459055607</v>
      </c>
    </row>
    <row r="1416" spans="1:20" x14ac:dyDescent="0.2">
      <c r="A1416" s="25">
        <f t="shared" si="91"/>
        <v>1436</v>
      </c>
      <c r="B1416" s="13">
        <v>42345</v>
      </c>
      <c r="C1416" s="2">
        <v>24.60634223777112</v>
      </c>
      <c r="D1416" s="5">
        <f t="shared" si="96"/>
        <v>93258.03708115255</v>
      </c>
      <c r="E1416" s="21">
        <v>25.857600000000001</v>
      </c>
      <c r="F1416" s="5">
        <f t="shared" si="94"/>
        <v>98000.304000000004</v>
      </c>
      <c r="G1416" s="4">
        <f t="shared" si="93"/>
        <v>-4742.2669188474538</v>
      </c>
      <c r="K1416">
        <v>0</v>
      </c>
      <c r="L1416">
        <v>465.43587568323352</v>
      </c>
      <c r="M1416">
        <v>100.29428548083773</v>
      </c>
      <c r="N1416">
        <v>207.83701871135378</v>
      </c>
      <c r="O1416">
        <v>773.56717987542493</v>
      </c>
    </row>
    <row r="1417" spans="1:20" x14ac:dyDescent="0.2">
      <c r="A1417" s="25">
        <f t="shared" si="91"/>
        <v>1437</v>
      </c>
      <c r="B1417" s="13">
        <v>42346</v>
      </c>
      <c r="C1417" s="2">
        <v>28.982764829318814</v>
      </c>
      <c r="D1417" s="5">
        <f t="shared" si="96"/>
        <v>109844.6787031183</v>
      </c>
      <c r="E1417" s="21">
        <v>27.5715</v>
      </c>
      <c r="F1417" s="5">
        <f t="shared" si="94"/>
        <v>104495.985</v>
      </c>
      <c r="G1417" s="4">
        <f t="shared" si="93"/>
        <v>5348.6937031183043</v>
      </c>
      <c r="K1417">
        <v>0</v>
      </c>
      <c r="L1417">
        <v>400.34785253910849</v>
      </c>
      <c r="M1417">
        <v>86.163236870368507</v>
      </c>
      <c r="N1417">
        <v>179.84620616528872</v>
      </c>
      <c r="O1417">
        <v>666.35729557476566</v>
      </c>
    </row>
    <row r="1418" spans="1:20" x14ac:dyDescent="0.2">
      <c r="A1418" s="25">
        <f t="shared" si="91"/>
        <v>1438</v>
      </c>
      <c r="B1418" s="13">
        <v>42347</v>
      </c>
      <c r="C1418" s="2">
        <v>36.572922598691392</v>
      </c>
      <c r="D1418" s="5">
        <f t="shared" si="96"/>
        <v>138611.37664904035</v>
      </c>
      <c r="E1418" s="21">
        <v>36.992199999999997</v>
      </c>
      <c r="F1418" s="5">
        <f t="shared" si="94"/>
        <v>140200.43799999999</v>
      </c>
      <c r="G1418" s="4">
        <f t="shared" si="93"/>
        <v>-1589.0613509596442</v>
      </c>
      <c r="K1418">
        <v>0</v>
      </c>
      <c r="L1418">
        <v>342.65520979546432</v>
      </c>
      <c r="M1418">
        <v>70.178030861606288</v>
      </c>
      <c r="N1418">
        <v>164.83437102868967</v>
      </c>
      <c r="O1418">
        <v>577.66761168576033</v>
      </c>
    </row>
    <row r="1419" spans="1:20" x14ac:dyDescent="0.2">
      <c r="A1419" s="25">
        <f t="shared" si="91"/>
        <v>1439</v>
      </c>
      <c r="B1419" s="13">
        <v>42348</v>
      </c>
      <c r="C1419" s="2">
        <v>37.96034963465388</v>
      </c>
      <c r="D1419" s="5">
        <f t="shared" si="96"/>
        <v>143869.72511533819</v>
      </c>
      <c r="E1419" s="21">
        <v>35.764899999999997</v>
      </c>
      <c r="F1419" s="5">
        <f t="shared" si="94"/>
        <v>135548.97099999999</v>
      </c>
      <c r="G1419" s="4">
        <f t="shared" si="93"/>
        <v>8320.7541153382044</v>
      </c>
      <c r="K1419">
        <v>0</v>
      </c>
      <c r="L1419">
        <v>397.51646263295737</v>
      </c>
      <c r="M1419">
        <v>86.45672643121928</v>
      </c>
      <c r="N1419">
        <v>180.97576745429171</v>
      </c>
      <c r="O1419">
        <v>664.94895651846832</v>
      </c>
    </row>
    <row r="1420" spans="1:20" x14ac:dyDescent="0.2">
      <c r="A1420" s="25">
        <f t="shared" si="91"/>
        <v>1440</v>
      </c>
      <c r="B1420" s="13">
        <v>42349</v>
      </c>
      <c r="C1420" s="2">
        <v>37.706277709616543</v>
      </c>
      <c r="D1420" s="5">
        <f t="shared" si="96"/>
        <v>142906.7925194467</v>
      </c>
      <c r="E1420" s="21">
        <v>38.316899999999997</v>
      </c>
      <c r="F1420" s="5">
        <f t="shared" si="94"/>
        <v>145221.05100000001</v>
      </c>
      <c r="G1420" s="4">
        <f t="shared" si="93"/>
        <v>-2314.2584805533115</v>
      </c>
      <c r="K1420">
        <v>0</v>
      </c>
      <c r="L1420">
        <v>322.20754899632936</v>
      </c>
      <c r="M1420">
        <v>55.763903903027639</v>
      </c>
      <c r="N1420">
        <v>159.01526499265481</v>
      </c>
      <c r="O1420">
        <v>536.98671789201182</v>
      </c>
    </row>
    <row r="1421" spans="1:20" x14ac:dyDescent="0.2">
      <c r="A1421" s="25">
        <f t="shared" si="91"/>
        <v>1441</v>
      </c>
      <c r="B1421" s="13">
        <v>42350</v>
      </c>
      <c r="C1421" s="2">
        <v>35.911522787063738</v>
      </c>
      <c r="D1421" s="5">
        <f t="shared" si="96"/>
        <v>136104.67136297157</v>
      </c>
      <c r="E1421" s="21">
        <v>32.953499999999998</v>
      </c>
      <c r="F1421" s="5">
        <f t="shared" si="94"/>
        <v>124893.765</v>
      </c>
      <c r="G1421" s="4">
        <f t="shared" si="93"/>
        <v>11210.906362971567</v>
      </c>
      <c r="K1421">
        <v>0</v>
      </c>
      <c r="L1421">
        <v>269.07064376433829</v>
      </c>
      <c r="M1421">
        <v>47.952891154630237</v>
      </c>
      <c r="N1421">
        <v>139.58315808938846</v>
      </c>
      <c r="O1421">
        <v>456.60669300835696</v>
      </c>
    </row>
    <row r="1422" spans="1:20" x14ac:dyDescent="0.2">
      <c r="A1422" s="25">
        <f t="shared" si="91"/>
        <v>1442</v>
      </c>
      <c r="B1422" s="13">
        <v>42351</v>
      </c>
      <c r="C1422" s="2">
        <v>35.540021707989858</v>
      </c>
      <c r="D1422" s="5">
        <f t="shared" si="96"/>
        <v>134696.68227328156</v>
      </c>
      <c r="E1422" s="21">
        <v>34.7117</v>
      </c>
      <c r="F1422" s="5">
        <f t="shared" si="94"/>
        <v>131557.34299999999</v>
      </c>
      <c r="G1422" s="4">
        <f t="shared" si="93"/>
        <v>3139.3392732815701</v>
      </c>
      <c r="K1422">
        <v>0</v>
      </c>
      <c r="L1422">
        <v>220.90362247897028</v>
      </c>
      <c r="M1422">
        <v>48.60605291274878</v>
      </c>
      <c r="N1422">
        <v>107.158059124529</v>
      </c>
      <c r="O1422">
        <v>376.66773451624806</v>
      </c>
    </row>
    <row r="1423" spans="1:20" x14ac:dyDescent="0.2">
      <c r="A1423" s="25">
        <f t="shared" si="91"/>
        <v>1443</v>
      </c>
      <c r="B1423" s="13">
        <v>42352</v>
      </c>
      <c r="C1423" s="2">
        <v>37.723214648445499</v>
      </c>
      <c r="D1423" s="5">
        <f t="shared" si="96"/>
        <v>142970.98351760846</v>
      </c>
      <c r="E1423" s="21">
        <v>39.784199999999998</v>
      </c>
      <c r="F1423" s="5">
        <f t="shared" si="94"/>
        <v>150782.11799999999</v>
      </c>
      <c r="G1423" s="4">
        <f t="shared" si="93"/>
        <v>-7811.1344823915279</v>
      </c>
      <c r="K1423">
        <v>0</v>
      </c>
      <c r="L1423">
        <v>134.09042935446945</v>
      </c>
      <c r="M1423">
        <v>26.428887226150884</v>
      </c>
      <c r="N1423">
        <v>83.165450472101952</v>
      </c>
      <c r="O1423">
        <v>243.68476705272229</v>
      </c>
    </row>
    <row r="1424" spans="1:20" x14ac:dyDescent="0.2">
      <c r="A1424" s="25">
        <f t="shared" si="91"/>
        <v>1444</v>
      </c>
      <c r="B1424" s="13">
        <v>42353</v>
      </c>
      <c r="C1424" s="2">
        <v>36.65587266831534</v>
      </c>
      <c r="D1424" s="5">
        <f t="shared" si="96"/>
        <v>138925.75741291512</v>
      </c>
      <c r="E1424" s="21">
        <v>36.871000000000002</v>
      </c>
      <c r="F1424" s="5">
        <f t="shared" si="94"/>
        <v>139741.09</v>
      </c>
      <c r="G1424" s="4">
        <f t="shared" si="93"/>
        <v>-815.33258708487847</v>
      </c>
      <c r="K1424">
        <v>0</v>
      </c>
      <c r="L1424">
        <v>155.01605447699924</v>
      </c>
      <c r="M1424">
        <v>33.729625708674618</v>
      </c>
      <c r="N1424">
        <v>76.358206273420279</v>
      </c>
      <c r="O1424">
        <v>265.10388645909416</v>
      </c>
    </row>
    <row r="1425" spans="1:20" x14ac:dyDescent="0.2">
      <c r="A1425" s="25">
        <f t="shared" si="91"/>
        <v>1445</v>
      </c>
      <c r="B1425" s="13">
        <v>42354</v>
      </c>
      <c r="C1425" s="2">
        <v>35.925144396713584</v>
      </c>
      <c r="D1425" s="5">
        <f t="shared" si="96"/>
        <v>136156.29726354449</v>
      </c>
      <c r="E1425" s="21">
        <v>36.366500000000002</v>
      </c>
      <c r="F1425" s="5">
        <f t="shared" si="94"/>
        <v>137829.035</v>
      </c>
      <c r="G1425" s="4">
        <f t="shared" si="93"/>
        <v>-1672.7377364555141</v>
      </c>
      <c r="K1425">
        <v>0</v>
      </c>
      <c r="L1425">
        <v>151.82536447915462</v>
      </c>
      <c r="M1425">
        <v>33.405539572565203</v>
      </c>
      <c r="N1425">
        <v>71.069779624765545</v>
      </c>
      <c r="O1425">
        <v>256.30068367648539</v>
      </c>
    </row>
    <row r="1426" spans="1:20" x14ac:dyDescent="0.2">
      <c r="A1426" s="25">
        <f t="shared" si="91"/>
        <v>1446</v>
      </c>
      <c r="B1426" s="13">
        <v>42355</v>
      </c>
      <c r="C1426" s="2">
        <v>35.33134289135927</v>
      </c>
      <c r="D1426" s="5">
        <f t="shared" si="96"/>
        <v>133905.78955825162</v>
      </c>
      <c r="E1426" s="21">
        <v>35.382899999999999</v>
      </c>
      <c r="F1426" s="5">
        <f t="shared" si="94"/>
        <v>134101.19099999999</v>
      </c>
      <c r="G1426" s="4">
        <f t="shared" si="93"/>
        <v>-195.40144174837042</v>
      </c>
      <c r="K1426">
        <v>0</v>
      </c>
      <c r="L1426">
        <v>170.60915651167304</v>
      </c>
      <c r="M1426">
        <v>38.806471832797378</v>
      </c>
      <c r="N1426">
        <v>78.049634382630387</v>
      </c>
      <c r="O1426">
        <v>287.46526272710082</v>
      </c>
    </row>
    <row r="1427" spans="1:20" x14ac:dyDescent="0.2">
      <c r="A1427" s="25">
        <f t="shared" si="91"/>
        <v>1447</v>
      </c>
      <c r="B1427" s="13">
        <v>42356</v>
      </c>
      <c r="C1427" s="2">
        <v>34.359235239365141</v>
      </c>
      <c r="D1427" s="5">
        <f t="shared" si="96"/>
        <v>130221.50155719387</v>
      </c>
      <c r="E1427" s="21">
        <v>34.865099999999998</v>
      </c>
      <c r="F1427" s="5">
        <f t="shared" si="94"/>
        <v>132138.72899999999</v>
      </c>
      <c r="G1427" s="4">
        <f t="shared" si="93"/>
        <v>-1917.227442806121</v>
      </c>
      <c r="K1427">
        <v>0</v>
      </c>
      <c r="L1427">
        <v>240.842122323734</v>
      </c>
      <c r="M1427">
        <v>55.492521672963527</v>
      </c>
      <c r="N1427">
        <v>105.87613291026049</v>
      </c>
      <c r="O1427">
        <v>402.21077690695802</v>
      </c>
    </row>
    <row r="1428" spans="1:20" x14ac:dyDescent="0.2">
      <c r="A1428" s="25">
        <f t="shared" si="91"/>
        <v>1448</v>
      </c>
      <c r="B1428" s="13">
        <v>42357</v>
      </c>
      <c r="C1428" s="2">
        <v>33.991348935546782</v>
      </c>
      <c r="D1428" s="5">
        <f t="shared" si="96"/>
        <v>128827.21246572229</v>
      </c>
      <c r="E1428" s="21">
        <v>32.209699999999998</v>
      </c>
      <c r="F1428" s="5">
        <f t="shared" si="94"/>
        <v>122074.76299999999</v>
      </c>
      <c r="G1428" s="4">
        <f t="shared" si="93"/>
        <v>6752.4494657222967</v>
      </c>
      <c r="K1428">
        <v>0</v>
      </c>
      <c r="L1428">
        <v>204.10910676989067</v>
      </c>
      <c r="M1428">
        <v>41.159037299355326</v>
      </c>
      <c r="N1428">
        <v>101.9985749782002</v>
      </c>
      <c r="O1428">
        <v>347.2667190474462</v>
      </c>
    </row>
    <row r="1429" spans="1:20" x14ac:dyDescent="0.2">
      <c r="A1429" s="25">
        <f t="shared" si="91"/>
        <v>1449</v>
      </c>
      <c r="B1429" s="13">
        <v>42358</v>
      </c>
      <c r="C1429" s="2">
        <v>33.930732170796524</v>
      </c>
      <c r="D1429" s="5">
        <f t="shared" si="96"/>
        <v>128597.47492731881</v>
      </c>
      <c r="E1429" s="21">
        <v>34.479199999999999</v>
      </c>
      <c r="F1429" s="5">
        <f t="shared" si="94"/>
        <v>130676.16800000001</v>
      </c>
      <c r="G1429" s="4">
        <f t="shared" si="93"/>
        <v>-2078.6930726811988</v>
      </c>
      <c r="K1429">
        <v>0</v>
      </c>
      <c r="L1429">
        <v>232.76061306510024</v>
      </c>
      <c r="M1429">
        <v>49.548287352619028</v>
      </c>
      <c r="N1429">
        <v>114.42344259043855</v>
      </c>
      <c r="O1429">
        <v>396.73234300815784</v>
      </c>
    </row>
    <row r="1430" spans="1:20" x14ac:dyDescent="0.2">
      <c r="A1430" s="25">
        <f t="shared" si="91"/>
        <v>1450</v>
      </c>
      <c r="B1430" s="13">
        <v>42359</v>
      </c>
      <c r="C1430" s="2">
        <v>34.760051078866667</v>
      </c>
      <c r="D1430" s="5">
        <f t="shared" si="96"/>
        <v>131740.59358890468</v>
      </c>
      <c r="E1430" s="21">
        <v>35.5916</v>
      </c>
      <c r="F1430" s="5">
        <f t="shared" si="94"/>
        <v>134892.16399999999</v>
      </c>
      <c r="G1430" s="4">
        <f t="shared" si="93"/>
        <v>-3151.5704110953084</v>
      </c>
      <c r="K1430">
        <v>0</v>
      </c>
      <c r="L1430">
        <v>180.75168892584134</v>
      </c>
      <c r="M1430">
        <v>40.156446619554202</v>
      </c>
      <c r="N1430">
        <v>89.986338553036077</v>
      </c>
      <c r="O1430">
        <v>310.8944740984316</v>
      </c>
    </row>
    <row r="1431" spans="1:20" x14ac:dyDescent="0.2">
      <c r="A1431" s="25">
        <f t="shared" si="91"/>
        <v>1451</v>
      </c>
      <c r="B1431" s="13">
        <v>42360</v>
      </c>
      <c r="C1431" s="2">
        <v>33.366700459433957</v>
      </c>
      <c r="D1431" s="5">
        <f t="shared" si="96"/>
        <v>126459.79474125469</v>
      </c>
      <c r="E1431" s="21">
        <v>34.966000000000001</v>
      </c>
      <c r="F1431" s="5">
        <f t="shared" si="94"/>
        <v>132521.13999999998</v>
      </c>
      <c r="G1431" s="4">
        <f t="shared" si="93"/>
        <v>-6061.3452587452921</v>
      </c>
      <c r="K1431">
        <v>0</v>
      </c>
      <c r="L1431">
        <v>88.823361379899779</v>
      </c>
      <c r="M1431">
        <v>7.1335945297212007</v>
      </c>
      <c r="N1431">
        <v>62.906293953547248</v>
      </c>
      <c r="O1431">
        <v>158.86324986316822</v>
      </c>
    </row>
    <row r="1432" spans="1:20" x14ac:dyDescent="0.2">
      <c r="A1432" s="25">
        <f t="shared" si="91"/>
        <v>1452</v>
      </c>
      <c r="B1432" s="13">
        <v>42361</v>
      </c>
      <c r="C1432" s="2">
        <v>34.130833551162461</v>
      </c>
      <c r="D1432" s="5">
        <f t="shared" si="96"/>
        <v>129355.85915890572</v>
      </c>
      <c r="E1432" s="21">
        <v>33.224400000000003</v>
      </c>
      <c r="F1432" s="5">
        <f t="shared" si="94"/>
        <v>125920.47600000001</v>
      </c>
      <c r="G1432" s="4">
        <f t="shared" si="93"/>
        <v>3435.3831589057081</v>
      </c>
      <c r="K1432">
        <v>0</v>
      </c>
      <c r="L1432">
        <v>246.47491460547147</v>
      </c>
      <c r="M1432">
        <v>46.149312850931842</v>
      </c>
      <c r="N1432">
        <v>115.87062760357126</v>
      </c>
      <c r="O1432">
        <v>408.49485505997461</v>
      </c>
    </row>
    <row r="1433" spans="1:20" x14ac:dyDescent="0.2">
      <c r="A1433" s="25">
        <f t="shared" si="91"/>
        <v>1453</v>
      </c>
      <c r="B1433" s="13">
        <v>42362</v>
      </c>
      <c r="C1433" s="2">
        <v>37.066214193403574</v>
      </c>
      <c r="D1433" s="5">
        <f t="shared" si="96"/>
        <v>140480.95179299955</v>
      </c>
      <c r="E1433" s="21">
        <v>34.890300000000003</v>
      </c>
      <c r="F1433" s="5">
        <f t="shared" si="94"/>
        <v>132234.23699999999</v>
      </c>
      <c r="G1433" s="4">
        <f t="shared" si="93"/>
        <v>8246.7147929995554</v>
      </c>
      <c r="K1433">
        <v>0</v>
      </c>
      <c r="L1433">
        <v>224.09254004478299</v>
      </c>
      <c r="M1433">
        <v>42.467794625329084</v>
      </c>
      <c r="N1433">
        <v>107.23570602701471</v>
      </c>
      <c r="O1433">
        <v>373.79604069712678</v>
      </c>
    </row>
    <row r="1434" spans="1:20" x14ac:dyDescent="0.2">
      <c r="A1434" s="25">
        <f t="shared" si="91"/>
        <v>1454</v>
      </c>
      <c r="B1434" s="13">
        <v>42363</v>
      </c>
      <c r="C1434" s="2">
        <v>26.156939239764235</v>
      </c>
      <c r="D1434" s="5">
        <f t="shared" si="96"/>
        <v>99134.799718706447</v>
      </c>
      <c r="E1434" s="21">
        <v>32.967300000000002</v>
      </c>
      <c r="F1434" s="5">
        <f t="shared" si="94"/>
        <v>124946.067</v>
      </c>
      <c r="G1434" s="4">
        <f t="shared" si="93"/>
        <v>-25811.267281293549</v>
      </c>
      <c r="K1434">
        <v>0</v>
      </c>
      <c r="L1434">
        <v>140.95642387460546</v>
      </c>
      <c r="M1434">
        <v>29.168845273790392</v>
      </c>
      <c r="N1434">
        <v>77.484038647786505</v>
      </c>
      <c r="O1434">
        <v>247.60930779618235</v>
      </c>
    </row>
    <row r="1435" spans="1:20" x14ac:dyDescent="0.2">
      <c r="A1435" s="25">
        <f t="shared" si="91"/>
        <v>1455</v>
      </c>
      <c r="B1435" s="13">
        <v>42364</v>
      </c>
      <c r="C1435" s="2">
        <v>27.98221849404543</v>
      </c>
      <c r="D1435" s="5">
        <f t="shared" si="96"/>
        <v>106052.60809243217</v>
      </c>
      <c r="E1435" s="21">
        <v>23.726400000000002</v>
      </c>
      <c r="F1435" s="5">
        <f t="shared" si="94"/>
        <v>89923.055999999997</v>
      </c>
      <c r="G1435" s="4">
        <f t="shared" si="93"/>
        <v>16129.552092432175</v>
      </c>
      <c r="K1435">
        <v>0</v>
      </c>
      <c r="L1435">
        <v>123.74102790129891</v>
      </c>
      <c r="M1435">
        <v>28.654171529152634</v>
      </c>
      <c r="N1435">
        <v>62.72176152109467</v>
      </c>
      <c r="O1435">
        <v>215.11696095154622</v>
      </c>
    </row>
    <row r="1436" spans="1:20" x14ac:dyDescent="0.2">
      <c r="A1436" s="25">
        <f t="shared" si="91"/>
        <v>1456</v>
      </c>
      <c r="B1436" s="13">
        <v>42365</v>
      </c>
      <c r="C1436" s="2">
        <v>32.421313818162055</v>
      </c>
      <c r="D1436" s="5">
        <f t="shared" si="96"/>
        <v>122876.77937083418</v>
      </c>
      <c r="E1436" s="21">
        <v>30.546900000000001</v>
      </c>
      <c r="F1436" s="5">
        <f t="shared" si="94"/>
        <v>115772.751</v>
      </c>
      <c r="G1436" s="4">
        <f t="shared" si="93"/>
        <v>7104.028370834174</v>
      </c>
      <c r="K1436">
        <v>0</v>
      </c>
      <c r="L1436">
        <v>136.58645543858819</v>
      </c>
      <c r="M1436">
        <v>34.74317055601113</v>
      </c>
      <c r="N1436">
        <v>63.962330612879114</v>
      </c>
      <c r="O1436">
        <v>235.29195660747843</v>
      </c>
    </row>
    <row r="1437" spans="1:20" x14ac:dyDescent="0.2">
      <c r="A1437" s="25">
        <f t="shared" si="91"/>
        <v>1457</v>
      </c>
      <c r="B1437" s="13">
        <v>42366</v>
      </c>
      <c r="C1437" s="2">
        <v>33.566511289528421</v>
      </c>
      <c r="D1437" s="5">
        <f t="shared" si="96"/>
        <v>127217.07778731272</v>
      </c>
      <c r="E1437" s="21">
        <v>33.686</v>
      </c>
      <c r="F1437" s="5">
        <f t="shared" si="94"/>
        <v>127669.94</v>
      </c>
      <c r="G1437" s="4">
        <f t="shared" si="93"/>
        <v>-452.86221268727968</v>
      </c>
      <c r="K1437">
        <v>0</v>
      </c>
      <c r="L1437">
        <v>108.96964933589703</v>
      </c>
      <c r="M1437">
        <v>26.594417685439865</v>
      </c>
      <c r="N1437">
        <v>50.570556090767028</v>
      </c>
      <c r="O1437">
        <v>186.1346231121039</v>
      </c>
    </row>
    <row r="1438" spans="1:20" x14ac:dyDescent="0.2">
      <c r="A1438" s="25">
        <f t="shared" ref="A1438:A1501" si="97">A1437+1</f>
        <v>1458</v>
      </c>
      <c r="B1438" s="13">
        <v>42367</v>
      </c>
      <c r="C1438" s="2">
        <v>33.355138416046188</v>
      </c>
      <c r="D1438" s="5">
        <f t="shared" si="96"/>
        <v>126415.97459681505</v>
      </c>
      <c r="E1438" s="21">
        <v>33.840400000000002</v>
      </c>
      <c r="F1438" s="5">
        <f t="shared" si="94"/>
        <v>128255.11599999999</v>
      </c>
      <c r="G1438" s="4">
        <f t="shared" si="93"/>
        <v>-1839.1414031849417</v>
      </c>
      <c r="K1438">
        <v>0</v>
      </c>
      <c r="L1438">
        <v>86.765637374264315</v>
      </c>
      <c r="M1438">
        <v>20.952363112938336</v>
      </c>
      <c r="N1438">
        <v>46.584184685709069</v>
      </c>
      <c r="O1438">
        <v>154.30218517291172</v>
      </c>
    </row>
    <row r="1439" spans="1:20" x14ac:dyDescent="0.2">
      <c r="A1439" s="25">
        <f t="shared" si="97"/>
        <v>1459</v>
      </c>
      <c r="B1439" s="13">
        <v>42368</v>
      </c>
      <c r="C1439" s="2">
        <v>33.642390030410716</v>
      </c>
      <c r="D1439" s="5">
        <f t="shared" si="96"/>
        <v>127504.65821525661</v>
      </c>
      <c r="E1439" s="21">
        <v>33.8035</v>
      </c>
      <c r="F1439" s="5">
        <f t="shared" si="94"/>
        <v>128115.265</v>
      </c>
      <c r="G1439" s="4">
        <f t="shared" si="93"/>
        <v>-610.60678474338783</v>
      </c>
      <c r="K1439">
        <v>0</v>
      </c>
      <c r="L1439">
        <v>108.25231209413138</v>
      </c>
      <c r="M1439">
        <v>28.436616681079705</v>
      </c>
      <c r="N1439">
        <v>48.042104080218856</v>
      </c>
      <c r="O1439">
        <v>184.73103285542993</v>
      </c>
    </row>
    <row r="1440" spans="1:20" x14ac:dyDescent="0.2">
      <c r="A1440" s="25">
        <f t="shared" si="97"/>
        <v>1460</v>
      </c>
      <c r="B1440" s="13">
        <v>42369</v>
      </c>
      <c r="C1440" s="2">
        <v>36.865537000475143</v>
      </c>
      <c r="D1440" s="5">
        <f t="shared" si="96"/>
        <v>139720.38523180081</v>
      </c>
      <c r="E1440" s="21">
        <v>34.757399999999997</v>
      </c>
      <c r="F1440" s="5">
        <f t="shared" si="94"/>
        <v>131730.546</v>
      </c>
      <c r="G1440" s="4">
        <f t="shared" si="93"/>
        <v>7989.8392318008118</v>
      </c>
      <c r="H1440" s="4">
        <f>SUM(G1410:G1440)</f>
        <v>21728.998439178438</v>
      </c>
      <c r="K1440">
        <v>0</v>
      </c>
      <c r="L1440">
        <v>108.82971526167046</v>
      </c>
      <c r="M1440">
        <v>27.483754572218551</v>
      </c>
      <c r="N1440">
        <v>49.111793157421964</v>
      </c>
      <c r="O1440">
        <v>185.42526299131097</v>
      </c>
      <c r="P1440">
        <f>SUM(K1410:K1440)</f>
        <v>0</v>
      </c>
      <c r="Q1440">
        <f t="shared" ref="Q1440:T1440" si="98">SUM(L1410:L1440)</f>
        <v>7653.3751176977476</v>
      </c>
      <c r="R1440">
        <f t="shared" si="98"/>
        <v>1620.4437318862299</v>
      </c>
      <c r="S1440">
        <f t="shared" si="98"/>
        <v>3606.7402740719617</v>
      </c>
      <c r="T1440">
        <f t="shared" si="98"/>
        <v>12880.559123655939</v>
      </c>
    </row>
    <row r="1441" spans="1:15" x14ac:dyDescent="0.2">
      <c r="A1441" s="25">
        <f t="shared" si="97"/>
        <v>1461</v>
      </c>
      <c r="B1441" s="13">
        <v>42370</v>
      </c>
      <c r="C1441" s="2">
        <v>29.661606438859085</v>
      </c>
      <c r="D1441" s="5">
        <f t="shared" si="96"/>
        <v>112417.48840327594</v>
      </c>
      <c r="E1441" s="21">
        <v>34.402799999999999</v>
      </c>
      <c r="F1441" s="5">
        <f t="shared" si="94"/>
        <v>130386.61199999999</v>
      </c>
      <c r="G1441" s="4">
        <f t="shared" si="93"/>
        <v>-17969.12359672405</v>
      </c>
      <c r="K1441">
        <v>0</v>
      </c>
      <c r="L1441">
        <v>125.37685883937608</v>
      </c>
      <c r="M1441">
        <v>33.444249867657156</v>
      </c>
      <c r="N1441">
        <v>54.246276183694448</v>
      </c>
      <c r="O1441">
        <v>213.06738489072768</v>
      </c>
    </row>
    <row r="1442" spans="1:15" x14ac:dyDescent="0.2">
      <c r="A1442" s="25">
        <f t="shared" si="97"/>
        <v>1462</v>
      </c>
      <c r="B1442" s="13">
        <v>42371</v>
      </c>
      <c r="C1442" s="2">
        <v>32.712278810198576</v>
      </c>
      <c r="D1442" s="5">
        <f t="shared" si="96"/>
        <v>123979.5366906526</v>
      </c>
      <c r="E1442" s="21">
        <v>29.630299999999998</v>
      </c>
      <c r="F1442" s="5">
        <f t="shared" si="94"/>
        <v>112298.837</v>
      </c>
      <c r="G1442" s="4">
        <f t="shared" si="93"/>
        <v>11680.699690652604</v>
      </c>
      <c r="K1442">
        <v>0</v>
      </c>
      <c r="L1442">
        <v>174.97460202876908</v>
      </c>
      <c r="M1442">
        <v>44.777521441505776</v>
      </c>
      <c r="N1442">
        <v>78.067023036035948</v>
      </c>
      <c r="O1442">
        <v>297.8191465063108</v>
      </c>
    </row>
    <row r="1443" spans="1:15" x14ac:dyDescent="0.2">
      <c r="A1443" s="25">
        <f t="shared" si="97"/>
        <v>1463</v>
      </c>
      <c r="B1443" s="13">
        <v>42372</v>
      </c>
      <c r="C1443" s="2">
        <v>34.577112981760685</v>
      </c>
      <c r="D1443" s="5">
        <f t="shared" si="96"/>
        <v>131047.25820087301</v>
      </c>
      <c r="E1443" s="21">
        <v>33.564</v>
      </c>
      <c r="F1443" s="5">
        <f t="shared" si="94"/>
        <v>127207.56</v>
      </c>
      <c r="G1443" s="4">
        <f t="shared" si="93"/>
        <v>3839.698200873012</v>
      </c>
      <c r="K1443">
        <v>0</v>
      </c>
      <c r="L1443">
        <v>212.03957873264233</v>
      </c>
      <c r="M1443">
        <v>50.435878676933349</v>
      </c>
      <c r="N1443">
        <v>89.583123457903056</v>
      </c>
      <c r="O1443">
        <v>352.05858086747872</v>
      </c>
    </row>
    <row r="1444" spans="1:15" x14ac:dyDescent="0.2">
      <c r="A1444" s="25">
        <f t="shared" si="97"/>
        <v>1464</v>
      </c>
      <c r="B1444" s="13">
        <v>42373</v>
      </c>
      <c r="C1444" s="2">
        <v>37.033780864975846</v>
      </c>
      <c r="D1444" s="5">
        <f t="shared" si="96"/>
        <v>140358.02947825845</v>
      </c>
      <c r="E1444" s="21">
        <v>39.343400000000003</v>
      </c>
      <c r="F1444" s="5">
        <f t="shared" si="94"/>
        <v>149111.486</v>
      </c>
      <c r="G1444" s="4">
        <f t="shared" si="93"/>
        <v>-8753.4565217415511</v>
      </c>
      <c r="K1444">
        <v>0</v>
      </c>
      <c r="L1444">
        <v>147.30452059416461</v>
      </c>
      <c r="M1444">
        <v>26.018651953037324</v>
      </c>
      <c r="N1444">
        <v>70.706149980428407</v>
      </c>
      <c r="O1444">
        <v>244.02932252763037</v>
      </c>
    </row>
    <row r="1445" spans="1:15" x14ac:dyDescent="0.2">
      <c r="A1445" s="25">
        <f t="shared" si="97"/>
        <v>1465</v>
      </c>
      <c r="B1445" s="13">
        <v>42374</v>
      </c>
      <c r="C1445" s="2">
        <v>36.388537635320439</v>
      </c>
      <c r="D1445" s="5">
        <f t="shared" si="96"/>
        <v>137912.55763786446</v>
      </c>
      <c r="E1445" s="21">
        <v>39.267400000000002</v>
      </c>
      <c r="F1445" s="5">
        <f t="shared" si="94"/>
        <v>148823.446</v>
      </c>
      <c r="G1445" s="4">
        <f t="shared" si="93"/>
        <v>-10910.888362135534</v>
      </c>
      <c r="K1445">
        <v>0</v>
      </c>
      <c r="L1445">
        <v>120.55859738822454</v>
      </c>
      <c r="M1445">
        <v>17.885242479338146</v>
      </c>
      <c r="N1445">
        <v>62.422406754954544</v>
      </c>
      <c r="O1445">
        <v>200.86624662251725</v>
      </c>
    </row>
    <row r="1446" spans="1:15" x14ac:dyDescent="0.2">
      <c r="A1446" s="25">
        <f t="shared" si="97"/>
        <v>1466</v>
      </c>
      <c r="B1446" s="13">
        <v>42375</v>
      </c>
      <c r="C1446" s="2">
        <v>41.283128121025314</v>
      </c>
      <c r="D1446" s="5">
        <f t="shared" si="96"/>
        <v>156463.05557868595</v>
      </c>
      <c r="E1446" s="21">
        <v>40.390799999999999</v>
      </c>
      <c r="F1446" s="5">
        <f t="shared" si="94"/>
        <v>153081.13200000001</v>
      </c>
      <c r="G1446" s="4">
        <f t="shared" si="93"/>
        <v>3381.9235786859354</v>
      </c>
      <c r="K1446">
        <v>0</v>
      </c>
      <c r="L1446">
        <v>160.64879495634455</v>
      </c>
      <c r="M1446">
        <v>34.084869612438119</v>
      </c>
      <c r="N1446">
        <v>72.568505294214688</v>
      </c>
      <c r="O1446">
        <v>267.30216986299735</v>
      </c>
    </row>
    <row r="1447" spans="1:15" x14ac:dyDescent="0.2">
      <c r="A1447" s="25">
        <f t="shared" si="97"/>
        <v>1467</v>
      </c>
      <c r="B1447" s="13">
        <v>42376</v>
      </c>
      <c r="C1447" s="2">
        <v>42.694771917155386</v>
      </c>
      <c r="D1447" s="5">
        <f t="shared" si="96"/>
        <v>161813.18556601892</v>
      </c>
      <c r="E1447" s="21">
        <v>41.453899999999997</v>
      </c>
      <c r="F1447" s="5">
        <f t="shared" si="94"/>
        <v>157110.28099999999</v>
      </c>
      <c r="G1447" s="4">
        <f t="shared" si="93"/>
        <v>4702.9045660189295</v>
      </c>
      <c r="K1447">
        <v>0</v>
      </c>
      <c r="L1447">
        <v>93.846581398386363</v>
      </c>
      <c r="M1447">
        <v>14.16829682892581</v>
      </c>
      <c r="N1447">
        <v>53.819453790532073</v>
      </c>
      <c r="O1447">
        <v>161.83433201784425</v>
      </c>
    </row>
    <row r="1448" spans="1:15" x14ac:dyDescent="0.2">
      <c r="A1448" s="25">
        <f t="shared" si="97"/>
        <v>1468</v>
      </c>
      <c r="B1448" s="13">
        <v>42377</v>
      </c>
      <c r="C1448" s="2">
        <v>38.179966667860775</v>
      </c>
      <c r="D1448" s="5">
        <f t="shared" si="96"/>
        <v>144702.07367119234</v>
      </c>
      <c r="E1448" s="21">
        <v>42.408299999999997</v>
      </c>
      <c r="F1448" s="5">
        <f t="shared" si="94"/>
        <v>160727.45699999999</v>
      </c>
      <c r="G1448" s="4">
        <f t="shared" si="93"/>
        <v>-16025.383328807657</v>
      </c>
      <c r="K1448">
        <v>0</v>
      </c>
      <c r="L1448">
        <v>92.181736984359574</v>
      </c>
      <c r="M1448">
        <v>17.869541170423513</v>
      </c>
      <c r="N1448">
        <v>51.030967407583759</v>
      </c>
      <c r="O1448">
        <v>161.08224556236684</v>
      </c>
    </row>
    <row r="1449" spans="1:15" x14ac:dyDescent="0.2">
      <c r="A1449" s="25">
        <f t="shared" si="97"/>
        <v>1469</v>
      </c>
      <c r="B1449" s="13">
        <v>42378</v>
      </c>
      <c r="C1449" s="2">
        <v>37.691345514043718</v>
      </c>
      <c r="D1449" s="5">
        <f t="shared" si="96"/>
        <v>142850.1994982257</v>
      </c>
      <c r="E1449" s="21">
        <v>35.014699999999998</v>
      </c>
      <c r="F1449" s="5">
        <f t="shared" si="94"/>
        <v>132705.71299999999</v>
      </c>
      <c r="G1449" s="4">
        <f t="shared" ref="G1449:G1512" si="99">D1449-F1449</f>
        <v>10144.486498225713</v>
      </c>
      <c r="K1449">
        <v>0</v>
      </c>
      <c r="L1449">
        <v>118.91452583197641</v>
      </c>
      <c r="M1449">
        <v>31.510484123324861</v>
      </c>
      <c r="N1449">
        <v>54.636870992664591</v>
      </c>
      <c r="O1449">
        <v>205.06188094796588</v>
      </c>
    </row>
    <row r="1450" spans="1:15" x14ac:dyDescent="0.2">
      <c r="A1450" s="25">
        <f t="shared" si="97"/>
        <v>1470</v>
      </c>
      <c r="B1450" s="13">
        <v>42379</v>
      </c>
      <c r="C1450" s="2">
        <v>37.328985487718796</v>
      </c>
      <c r="D1450" s="5">
        <f t="shared" si="96"/>
        <v>141476.85499845425</v>
      </c>
      <c r="E1450" s="21">
        <v>37.774799999999999</v>
      </c>
      <c r="F1450" s="5">
        <f t="shared" ref="F1450:F1513" si="100">(E1450*1000000)*0.00379</f>
        <v>143166.492</v>
      </c>
      <c r="G1450" s="4">
        <f t="shared" si="99"/>
        <v>-1689.6370015457505</v>
      </c>
      <c r="K1450">
        <v>0</v>
      </c>
      <c r="L1450">
        <v>94.873211423050932</v>
      </c>
      <c r="M1450">
        <v>19.927309576331822</v>
      </c>
      <c r="N1450">
        <v>50.187501678554113</v>
      </c>
      <c r="O1450">
        <v>164.98802267793687</v>
      </c>
    </row>
    <row r="1451" spans="1:15" x14ac:dyDescent="0.2">
      <c r="A1451" s="25">
        <f t="shared" si="97"/>
        <v>1471</v>
      </c>
      <c r="B1451" s="13">
        <v>42380</v>
      </c>
      <c r="C1451" s="2">
        <v>16.660970074683334</v>
      </c>
      <c r="D1451" s="5">
        <f t="shared" si="96"/>
        <v>63145.076583049835</v>
      </c>
      <c r="E1451" s="21">
        <v>23.666</v>
      </c>
      <c r="F1451" s="5">
        <f t="shared" si="100"/>
        <v>89694.14</v>
      </c>
      <c r="G1451" s="4">
        <f t="shared" si="99"/>
        <v>-26549.063416950165</v>
      </c>
      <c r="O1451"/>
    </row>
    <row r="1452" spans="1:15" x14ac:dyDescent="0.2">
      <c r="A1452" s="25">
        <f t="shared" si="97"/>
        <v>1472</v>
      </c>
      <c r="B1452" s="13">
        <v>42381</v>
      </c>
      <c r="C1452" s="2">
        <v>22.70431325512553</v>
      </c>
      <c r="D1452" s="5">
        <f t="shared" si="96"/>
        <v>86049.347236925765</v>
      </c>
      <c r="E1452" s="21">
        <v>20.293600000000001</v>
      </c>
      <c r="F1452" s="5">
        <f t="shared" si="100"/>
        <v>76912.744000000006</v>
      </c>
      <c r="G1452" s="4">
        <f t="shared" si="99"/>
        <v>9136.6032369257591</v>
      </c>
      <c r="O1452"/>
    </row>
    <row r="1453" spans="1:15" x14ac:dyDescent="0.2">
      <c r="A1453" s="25">
        <f t="shared" si="97"/>
        <v>1473</v>
      </c>
      <c r="B1453" s="13">
        <v>42382</v>
      </c>
      <c r="C1453" s="2">
        <v>39.252499802915764</v>
      </c>
      <c r="D1453" s="5">
        <f t="shared" si="96"/>
        <v>148766.97425305075</v>
      </c>
      <c r="E1453" s="21">
        <v>44.085700000000003</v>
      </c>
      <c r="F1453" s="5">
        <f t="shared" si="100"/>
        <v>167084.80299999999</v>
      </c>
      <c r="G1453" s="4">
        <f t="shared" si="99"/>
        <v>-18317.828746949235</v>
      </c>
      <c r="O1453"/>
    </row>
    <row r="1454" spans="1:15" x14ac:dyDescent="0.2">
      <c r="A1454" s="25">
        <f t="shared" si="97"/>
        <v>1474</v>
      </c>
      <c r="B1454" s="13">
        <v>42383</v>
      </c>
      <c r="C1454" s="2">
        <v>42.101048189921961</v>
      </c>
      <c r="D1454" s="5">
        <f t="shared" si="96"/>
        <v>159562.97263980424</v>
      </c>
      <c r="E1454" s="21">
        <v>47.305799999999998</v>
      </c>
      <c r="F1454" s="5">
        <f t="shared" si="100"/>
        <v>179288.98199999999</v>
      </c>
      <c r="G1454" s="4">
        <f t="shared" si="99"/>
        <v>-19726.009360195749</v>
      </c>
      <c r="K1454">
        <v>0</v>
      </c>
      <c r="L1454">
        <v>139.17956636598095</v>
      </c>
      <c r="M1454">
        <v>37.165651380558565</v>
      </c>
      <c r="N1454">
        <v>55.557869284599114</v>
      </c>
      <c r="O1454">
        <v>231.90308703113863</v>
      </c>
    </row>
    <row r="1455" spans="1:15" x14ac:dyDescent="0.2">
      <c r="A1455" s="25">
        <f t="shared" si="97"/>
        <v>1475</v>
      </c>
      <c r="B1455" s="13">
        <v>42384</v>
      </c>
      <c r="C1455" s="2">
        <v>41.766979660525067</v>
      </c>
      <c r="D1455" s="5">
        <f t="shared" si="96"/>
        <v>158296.85291339</v>
      </c>
      <c r="E1455" s="21">
        <v>47.665399999999998</v>
      </c>
      <c r="F1455" s="5">
        <f t="shared" si="100"/>
        <v>180651.86600000001</v>
      </c>
      <c r="G1455" s="4">
        <f t="shared" si="99"/>
        <v>-22355.013086610008</v>
      </c>
      <c r="K1455">
        <v>0</v>
      </c>
      <c r="L1455">
        <v>105.38694940203303</v>
      </c>
      <c r="M1455">
        <v>24.645213845438157</v>
      </c>
      <c r="N1455">
        <v>49.102800680239156</v>
      </c>
      <c r="O1455">
        <v>179.13496392771032</v>
      </c>
    </row>
    <row r="1456" spans="1:15" x14ac:dyDescent="0.2">
      <c r="A1456" s="25">
        <f t="shared" si="97"/>
        <v>1476</v>
      </c>
      <c r="B1456" s="13">
        <v>42385</v>
      </c>
      <c r="C1456" s="2">
        <v>42.715569170653815</v>
      </c>
      <c r="D1456" s="5">
        <f t="shared" si="96"/>
        <v>161892.00715677795</v>
      </c>
      <c r="E1456" s="21">
        <v>44.907499999999999</v>
      </c>
      <c r="F1456" s="5">
        <f t="shared" si="100"/>
        <v>170199.42499999999</v>
      </c>
      <c r="G1456" s="4">
        <f t="shared" si="99"/>
        <v>-8307.417843222036</v>
      </c>
      <c r="K1456">
        <v>0</v>
      </c>
      <c r="L1456">
        <v>150.55432224363807</v>
      </c>
      <c r="M1456">
        <v>36.587493692084578</v>
      </c>
      <c r="N1456">
        <v>59.676065804931589</v>
      </c>
      <c r="O1456">
        <v>246.81788174065426</v>
      </c>
    </row>
    <row r="1457" spans="1:20" x14ac:dyDescent="0.2">
      <c r="A1457" s="25">
        <f t="shared" si="97"/>
        <v>1477</v>
      </c>
      <c r="B1457" s="13">
        <v>42386</v>
      </c>
      <c r="C1457" s="2">
        <v>39.91952036668355</v>
      </c>
      <c r="D1457" s="5">
        <f t="shared" si="96"/>
        <v>151294.98218973065</v>
      </c>
      <c r="E1457" s="21">
        <v>46.540999999999997</v>
      </c>
      <c r="F1457" s="5">
        <f t="shared" si="100"/>
        <v>176390.38999999998</v>
      </c>
      <c r="G1457" s="4">
        <f t="shared" si="99"/>
        <v>-25095.407810269331</v>
      </c>
      <c r="K1457">
        <v>0</v>
      </c>
      <c r="L1457">
        <v>179.83172037693987</v>
      </c>
      <c r="M1457">
        <v>47.832063120522818</v>
      </c>
      <c r="N1457">
        <v>69.412340349685252</v>
      </c>
      <c r="O1457">
        <v>297.07612384714798</v>
      </c>
    </row>
    <row r="1458" spans="1:20" x14ac:dyDescent="0.2">
      <c r="A1458" s="25">
        <f t="shared" si="97"/>
        <v>1478</v>
      </c>
      <c r="B1458" s="13">
        <v>42387</v>
      </c>
      <c r="C1458" s="2">
        <v>41.575322375617581</v>
      </c>
      <c r="D1458" s="5">
        <f t="shared" si="96"/>
        <v>157570.47180359063</v>
      </c>
      <c r="E1458" s="21">
        <v>45.837400000000002</v>
      </c>
      <c r="F1458" s="5">
        <f t="shared" si="100"/>
        <v>173723.74599999998</v>
      </c>
      <c r="G1458" s="4">
        <f t="shared" si="99"/>
        <v>-16153.274196409358</v>
      </c>
      <c r="K1458">
        <v>0</v>
      </c>
      <c r="L1458">
        <v>150.60762396761228</v>
      </c>
      <c r="M1458">
        <v>37.740986835196431</v>
      </c>
      <c r="N1458">
        <v>61.558805161403896</v>
      </c>
      <c r="O1458">
        <v>249.90741596421259</v>
      </c>
    </row>
    <row r="1459" spans="1:20" x14ac:dyDescent="0.2">
      <c r="A1459" s="25">
        <f t="shared" si="97"/>
        <v>1479</v>
      </c>
      <c r="B1459" s="13">
        <v>42388</v>
      </c>
      <c r="C1459" s="2">
        <v>42.636408543676211</v>
      </c>
      <c r="D1459" s="5">
        <f t="shared" si="96"/>
        <v>161591.98838053286</v>
      </c>
      <c r="E1459" s="21">
        <v>48.651299999999999</v>
      </c>
      <c r="F1459" s="5">
        <f t="shared" si="100"/>
        <v>184388.427</v>
      </c>
      <c r="G1459" s="4">
        <f t="shared" si="99"/>
        <v>-22796.438619467139</v>
      </c>
      <c r="K1459">
        <v>0</v>
      </c>
      <c r="L1459">
        <v>195.88708879332489</v>
      </c>
      <c r="M1459">
        <v>52.205843721957081</v>
      </c>
      <c r="N1459">
        <v>71.813002494186946</v>
      </c>
      <c r="O1459">
        <v>319.90593500946892</v>
      </c>
    </row>
    <row r="1460" spans="1:20" x14ac:dyDescent="0.2">
      <c r="A1460" s="25">
        <f t="shared" si="97"/>
        <v>1480</v>
      </c>
      <c r="B1460" s="13">
        <v>42389</v>
      </c>
      <c r="C1460" s="2">
        <v>40.352934584328075</v>
      </c>
      <c r="D1460" s="5">
        <f t="shared" si="96"/>
        <v>152937.62207460342</v>
      </c>
      <c r="E1460" s="21">
        <v>45.8232</v>
      </c>
      <c r="F1460" s="5">
        <f t="shared" si="100"/>
        <v>173669.92799999999</v>
      </c>
      <c r="G1460" s="4">
        <f t="shared" si="99"/>
        <v>-20732.305925396562</v>
      </c>
      <c r="K1460">
        <v>0</v>
      </c>
      <c r="L1460">
        <v>226.75969324125282</v>
      </c>
      <c r="M1460">
        <v>57.647558011116111</v>
      </c>
      <c r="N1460">
        <v>81.662079738981433</v>
      </c>
      <c r="O1460">
        <v>366.0693309913504</v>
      </c>
    </row>
    <row r="1461" spans="1:20" x14ac:dyDescent="0.2">
      <c r="A1461" s="25">
        <f t="shared" si="97"/>
        <v>1481</v>
      </c>
      <c r="B1461" s="13">
        <v>42390</v>
      </c>
      <c r="C1461" s="2">
        <v>39.66878289414695</v>
      </c>
      <c r="D1461" s="5">
        <f t="shared" si="96"/>
        <v>150344.68716881695</v>
      </c>
      <c r="E1461" s="21">
        <v>44.386600000000001</v>
      </c>
      <c r="F1461" s="5">
        <f t="shared" si="100"/>
        <v>168225.21400000001</v>
      </c>
      <c r="G1461" s="4">
        <f t="shared" si="99"/>
        <v>-17880.526831183059</v>
      </c>
      <c r="K1461">
        <v>0</v>
      </c>
      <c r="L1461">
        <v>208.42649934361322</v>
      </c>
      <c r="M1461">
        <v>54.312394563562215</v>
      </c>
      <c r="N1461">
        <v>76.216973861394067</v>
      </c>
      <c r="O1461">
        <v>338.95586776856953</v>
      </c>
    </row>
    <row r="1462" spans="1:20" x14ac:dyDescent="0.2">
      <c r="A1462" s="25">
        <f t="shared" si="97"/>
        <v>1482</v>
      </c>
      <c r="B1462" s="13">
        <v>42391</v>
      </c>
      <c r="C1462" s="2">
        <v>37.886174474549904</v>
      </c>
      <c r="D1462" s="5">
        <f t="shared" si="96"/>
        <v>143588.60125854413</v>
      </c>
      <c r="E1462" s="21">
        <v>42.453299999999999</v>
      </c>
      <c r="F1462" s="5">
        <f t="shared" si="100"/>
        <v>160898.00700000001</v>
      </c>
      <c r="G1462" s="4">
        <f t="shared" si="99"/>
        <v>-17309.405741455877</v>
      </c>
      <c r="K1462">
        <v>0</v>
      </c>
      <c r="L1462">
        <v>236.49001057049321</v>
      </c>
      <c r="M1462">
        <v>64.575145788034121</v>
      </c>
      <c r="N1462">
        <v>82.190289592047108</v>
      </c>
      <c r="O1462">
        <v>383.25544595057448</v>
      </c>
    </row>
    <row r="1463" spans="1:20" x14ac:dyDescent="0.2">
      <c r="A1463" s="25">
        <f t="shared" si="97"/>
        <v>1483</v>
      </c>
      <c r="B1463" s="13">
        <v>42392</v>
      </c>
      <c r="C1463" s="2">
        <v>40.257784383482218</v>
      </c>
      <c r="D1463" s="5">
        <f t="shared" si="96"/>
        <v>152577.00281339762</v>
      </c>
      <c r="E1463" s="21">
        <v>39.1096</v>
      </c>
      <c r="F1463" s="5">
        <f t="shared" si="100"/>
        <v>148225.38399999999</v>
      </c>
      <c r="G1463" s="4">
        <f t="shared" si="99"/>
        <v>4351.6188133976248</v>
      </c>
      <c r="K1463">
        <v>0</v>
      </c>
      <c r="L1463">
        <v>210.00419801020226</v>
      </c>
      <c r="M1463">
        <v>54.196145784881026</v>
      </c>
      <c r="N1463">
        <v>75.762085395590191</v>
      </c>
      <c r="O1463">
        <v>339.9624291906735</v>
      </c>
    </row>
    <row r="1464" spans="1:20" x14ac:dyDescent="0.2">
      <c r="A1464" s="25">
        <f t="shared" si="97"/>
        <v>1484</v>
      </c>
      <c r="B1464" s="13">
        <v>42393</v>
      </c>
      <c r="C1464" s="2">
        <v>40.952245518942973</v>
      </c>
      <c r="D1464" s="5">
        <f t="shared" si="96"/>
        <v>155209.01051679387</v>
      </c>
      <c r="E1464" s="21">
        <v>43.020099999999999</v>
      </c>
      <c r="F1464" s="5">
        <f t="shared" si="100"/>
        <v>163046.179</v>
      </c>
      <c r="G1464" s="4">
        <f t="shared" si="99"/>
        <v>-7837.1684832061292</v>
      </c>
      <c r="K1464">
        <v>0</v>
      </c>
      <c r="L1464">
        <v>209.93537544803354</v>
      </c>
      <c r="M1464">
        <v>53.847797354694272</v>
      </c>
      <c r="N1464">
        <v>74.325563968514629</v>
      </c>
      <c r="O1464">
        <v>338.10873677124243</v>
      </c>
    </row>
    <row r="1465" spans="1:20" x14ac:dyDescent="0.2">
      <c r="A1465" s="25">
        <f t="shared" si="97"/>
        <v>1485</v>
      </c>
      <c r="B1465" s="13">
        <v>42394</v>
      </c>
      <c r="C1465" s="2">
        <v>42.832155750725903</v>
      </c>
      <c r="D1465" s="5">
        <f t="shared" si="96"/>
        <v>162333.87029525117</v>
      </c>
      <c r="E1465" s="21">
        <v>47.4116</v>
      </c>
      <c r="F1465" s="5">
        <f t="shared" si="100"/>
        <v>179689.96400000001</v>
      </c>
      <c r="G1465" s="4">
        <f t="shared" si="99"/>
        <v>-17356.093704748841</v>
      </c>
      <c r="K1465">
        <v>0</v>
      </c>
      <c r="L1465">
        <v>191.80216323868555</v>
      </c>
      <c r="M1465">
        <v>50.149324151734518</v>
      </c>
      <c r="N1465">
        <v>69.627565478142429</v>
      </c>
      <c r="O1465">
        <v>311.57905286856248</v>
      </c>
    </row>
    <row r="1466" spans="1:20" x14ac:dyDescent="0.2">
      <c r="A1466" s="25">
        <f t="shared" si="97"/>
        <v>1486</v>
      </c>
      <c r="B1466" s="13">
        <v>42395</v>
      </c>
      <c r="C1466" s="2">
        <v>42.438163251309355</v>
      </c>
      <c r="D1466" s="5">
        <f t="shared" si="96"/>
        <v>160840.63872246246</v>
      </c>
      <c r="E1466" s="21">
        <v>46.084000000000003</v>
      </c>
      <c r="F1466" s="5">
        <f t="shared" si="100"/>
        <v>174658.36</v>
      </c>
      <c r="G1466" s="4">
        <f t="shared" si="99"/>
        <v>-13817.721277537523</v>
      </c>
      <c r="K1466">
        <v>0</v>
      </c>
      <c r="L1466">
        <v>218.59039488941593</v>
      </c>
      <c r="M1466">
        <v>57.397283176352637</v>
      </c>
      <c r="N1466">
        <v>75.777096770218094</v>
      </c>
      <c r="O1466">
        <v>351.76477483598671</v>
      </c>
    </row>
    <row r="1467" spans="1:20" x14ac:dyDescent="0.2">
      <c r="A1467" s="25">
        <f t="shared" si="97"/>
        <v>1487</v>
      </c>
      <c r="B1467" s="13">
        <v>42396</v>
      </c>
      <c r="C1467" s="2">
        <v>42.358206329508292</v>
      </c>
      <c r="D1467" s="5">
        <f t="shared" si="96"/>
        <v>160537.60198883642</v>
      </c>
      <c r="E1467" s="21">
        <v>46.012300000000003</v>
      </c>
      <c r="F1467" s="5">
        <f t="shared" si="100"/>
        <v>174386.617</v>
      </c>
      <c r="G1467" s="4">
        <f t="shared" si="99"/>
        <v>-13849.015011163574</v>
      </c>
      <c r="K1467">
        <v>0</v>
      </c>
      <c r="L1467">
        <v>229.35957878730923</v>
      </c>
      <c r="M1467">
        <v>62.286100935172286</v>
      </c>
      <c r="N1467">
        <v>76.92696837563183</v>
      </c>
      <c r="O1467">
        <v>368.57264809811335</v>
      </c>
    </row>
    <row r="1468" spans="1:20" x14ac:dyDescent="0.2">
      <c r="A1468" s="25">
        <f t="shared" si="97"/>
        <v>1488</v>
      </c>
      <c r="B1468" s="13">
        <v>42397</v>
      </c>
      <c r="C1468" s="2">
        <v>41.903723564954682</v>
      </c>
      <c r="D1468" s="5">
        <f t="shared" si="96"/>
        <v>158815.11231117824</v>
      </c>
      <c r="E1468" s="21">
        <v>45.42</v>
      </c>
      <c r="F1468" s="5">
        <f t="shared" si="100"/>
        <v>172141.8</v>
      </c>
      <c r="G1468" s="4">
        <f t="shared" si="99"/>
        <v>-13326.687688821752</v>
      </c>
      <c r="K1468">
        <v>0</v>
      </c>
      <c r="L1468">
        <v>217.41777339011293</v>
      </c>
      <c r="M1468">
        <v>60.093454459297035</v>
      </c>
      <c r="N1468">
        <v>71.805124960897487</v>
      </c>
      <c r="O1468">
        <v>349.31635281030748</v>
      </c>
    </row>
    <row r="1469" spans="1:20" x14ac:dyDescent="0.2">
      <c r="A1469" s="25">
        <f t="shared" si="97"/>
        <v>1489</v>
      </c>
      <c r="B1469" s="13">
        <v>42398</v>
      </c>
      <c r="C1469" s="2">
        <v>39.639205173581651</v>
      </c>
      <c r="D1469" s="5">
        <f t="shared" si="96"/>
        <v>150232.58760787445</v>
      </c>
      <c r="E1469" s="21">
        <v>44.894399999999997</v>
      </c>
      <c r="F1469" s="5">
        <f t="shared" si="100"/>
        <v>170149.77600000001</v>
      </c>
      <c r="G1469" s="4">
        <f t="shared" si="99"/>
        <v>-19917.188392125565</v>
      </c>
      <c r="K1469">
        <v>0</v>
      </c>
      <c r="L1469">
        <v>216.95352599135876</v>
      </c>
      <c r="M1469">
        <v>58.997058268380144</v>
      </c>
      <c r="N1469">
        <v>69.881802946091639</v>
      </c>
      <c r="O1469">
        <v>345.83238720583051</v>
      </c>
    </row>
    <row r="1470" spans="1:20" x14ac:dyDescent="0.2">
      <c r="A1470" s="25">
        <f t="shared" si="97"/>
        <v>1490</v>
      </c>
      <c r="B1470" s="13">
        <v>42399</v>
      </c>
      <c r="C1470" s="2">
        <v>39.497225516994497</v>
      </c>
      <c r="D1470" s="5">
        <f t="shared" si="96"/>
        <v>149694.48470940915</v>
      </c>
      <c r="E1470" s="21">
        <v>39.768799999999999</v>
      </c>
      <c r="F1470" s="5">
        <f t="shared" si="100"/>
        <v>150723.75200000001</v>
      </c>
      <c r="G1470" s="4">
        <f t="shared" si="99"/>
        <v>-1029.2672905908548</v>
      </c>
      <c r="K1470">
        <v>0</v>
      </c>
      <c r="L1470">
        <v>248.12720234701811</v>
      </c>
      <c r="M1470">
        <v>68.234941858961363</v>
      </c>
      <c r="N1470">
        <v>78.802545816580633</v>
      </c>
      <c r="O1470">
        <v>395.16469002256008</v>
      </c>
    </row>
    <row r="1471" spans="1:20" x14ac:dyDescent="0.2">
      <c r="A1471" s="25">
        <f t="shared" si="97"/>
        <v>1491</v>
      </c>
      <c r="B1471" s="13">
        <v>42400</v>
      </c>
      <c r="C1471" s="2">
        <v>39.110178565000446</v>
      </c>
      <c r="D1471" s="5">
        <f t="shared" si="96"/>
        <v>148227.57676135169</v>
      </c>
      <c r="E1471" s="21">
        <v>41.441499999999998</v>
      </c>
      <c r="F1471" s="5">
        <f t="shared" si="100"/>
        <v>157063.285</v>
      </c>
      <c r="G1471" s="4">
        <f t="shared" si="99"/>
        <v>-8835.7082386483089</v>
      </c>
      <c r="H1471" s="4">
        <f>SUM(G1441:G1471)</f>
        <v>-319302.09589112608</v>
      </c>
      <c r="K1471">
        <v>0</v>
      </c>
      <c r="L1471">
        <v>290.23883300936819</v>
      </c>
      <c r="M1471">
        <v>75.771552862425793</v>
      </c>
      <c r="N1471">
        <v>89.845422383294505</v>
      </c>
      <c r="O1471">
        <v>455.8558082550885</v>
      </c>
      <c r="P1471">
        <f>SUM(K1441:K1471)</f>
        <v>0</v>
      </c>
      <c r="Q1471">
        <f t="shared" ref="Q1471:T1471" si="101">SUM(L1441:L1471)</f>
        <v>4966.271527593688</v>
      </c>
      <c r="R1471">
        <f t="shared" si="101"/>
        <v>1243.8080555402848</v>
      </c>
      <c r="S1471">
        <f t="shared" si="101"/>
        <v>1927.2126816389959</v>
      </c>
      <c r="T1471">
        <f t="shared" si="101"/>
        <v>8137.2922647729683</v>
      </c>
    </row>
    <row r="1472" spans="1:20" x14ac:dyDescent="0.2">
      <c r="A1472" s="25">
        <f t="shared" si="97"/>
        <v>1492</v>
      </c>
      <c r="B1472" s="13">
        <v>42401</v>
      </c>
      <c r="C1472" s="2">
        <v>40.971886142990542</v>
      </c>
      <c r="D1472" s="5">
        <f t="shared" si="96"/>
        <v>155283.44848193417</v>
      </c>
      <c r="E1472" s="21">
        <v>47.551699999999997</v>
      </c>
      <c r="F1472" s="5">
        <f t="shared" si="100"/>
        <v>180220.943</v>
      </c>
      <c r="G1472" s="4">
        <f t="shared" si="99"/>
        <v>-24937.494518065825</v>
      </c>
      <c r="K1472">
        <v>0</v>
      </c>
      <c r="L1472">
        <v>100.83326620873279</v>
      </c>
      <c r="M1472">
        <v>16.479608785226787</v>
      </c>
      <c r="N1472">
        <v>47.262018865097723</v>
      </c>
      <c r="O1472">
        <v>164.57489385905731</v>
      </c>
    </row>
    <row r="1473" spans="1:15" x14ac:dyDescent="0.2">
      <c r="A1473" s="25">
        <f t="shared" si="97"/>
        <v>1493</v>
      </c>
      <c r="B1473" s="13">
        <v>42402</v>
      </c>
      <c r="C1473" s="2">
        <v>39.155526146931066</v>
      </c>
      <c r="D1473" s="5">
        <f t="shared" si="96"/>
        <v>148399.44409686874</v>
      </c>
      <c r="E1473" s="21">
        <v>41.662599999999998</v>
      </c>
      <c r="F1473" s="5">
        <f t="shared" si="100"/>
        <v>157901.25399999999</v>
      </c>
      <c r="G1473" s="4">
        <f t="shared" si="99"/>
        <v>-9501.8099031312449</v>
      </c>
      <c r="K1473">
        <v>0</v>
      </c>
      <c r="L1473">
        <v>122.74140235177852</v>
      </c>
      <c r="M1473">
        <v>33.716963952105843</v>
      </c>
      <c r="N1473">
        <v>44.32939907967166</v>
      </c>
      <c r="O1473">
        <v>200.78776538355601</v>
      </c>
    </row>
    <row r="1474" spans="1:15" x14ac:dyDescent="0.2">
      <c r="A1474" s="25">
        <f t="shared" si="97"/>
        <v>1494</v>
      </c>
      <c r="B1474" s="13">
        <v>42403</v>
      </c>
      <c r="C1474" s="2">
        <v>39.564644782827457</v>
      </c>
      <c r="D1474" s="5">
        <f t="shared" si="96"/>
        <v>149950.00372691607</v>
      </c>
      <c r="E1474" s="21">
        <v>41.852699999999999</v>
      </c>
      <c r="F1474" s="5">
        <f t="shared" si="100"/>
        <v>158621.73300000001</v>
      </c>
      <c r="G1474" s="4">
        <f t="shared" si="99"/>
        <v>-8671.7292730839399</v>
      </c>
      <c r="K1474">
        <v>0</v>
      </c>
      <c r="L1474">
        <v>143.02305404549244</v>
      </c>
      <c r="M1474">
        <v>40.762661161473638</v>
      </c>
      <c r="N1474">
        <v>45.882457607446554</v>
      </c>
      <c r="O1474">
        <v>229.66817281441263</v>
      </c>
    </row>
    <row r="1475" spans="1:15" x14ac:dyDescent="0.2">
      <c r="A1475" s="25">
        <f t="shared" si="97"/>
        <v>1495</v>
      </c>
      <c r="B1475" s="13">
        <v>42404</v>
      </c>
      <c r="C1475" s="2">
        <v>40.355050218545635</v>
      </c>
      <c r="D1475" s="5">
        <f t="shared" ref="D1475:D1538" si="102">(C1475*1000000)*0.00379</f>
        <v>152945.64032828796</v>
      </c>
      <c r="E1475" s="21">
        <v>42.252899999999997</v>
      </c>
      <c r="F1475" s="5">
        <f t="shared" si="100"/>
        <v>160138.49100000001</v>
      </c>
      <c r="G1475" s="4">
        <f t="shared" si="99"/>
        <v>-7192.8506717120472</v>
      </c>
      <c r="K1475">
        <v>0</v>
      </c>
      <c r="L1475">
        <v>162.56277468005433</v>
      </c>
      <c r="M1475">
        <v>42.584313221147831</v>
      </c>
      <c r="N1475">
        <v>52.024419941126709</v>
      </c>
      <c r="O1475">
        <v>257.17150784232888</v>
      </c>
    </row>
    <row r="1476" spans="1:15" x14ac:dyDescent="0.2">
      <c r="A1476" s="25">
        <f t="shared" si="97"/>
        <v>1496</v>
      </c>
      <c r="B1476" s="13">
        <v>42405</v>
      </c>
      <c r="C1476" s="2">
        <v>40.741639195429428</v>
      </c>
      <c r="D1476" s="5">
        <f t="shared" si="102"/>
        <v>154410.81255067754</v>
      </c>
      <c r="E1476" s="21">
        <v>43.389699999999998</v>
      </c>
      <c r="F1476" s="5">
        <f t="shared" si="100"/>
        <v>164446.96299999999</v>
      </c>
      <c r="G1476" s="4">
        <f t="shared" si="99"/>
        <v>-10036.150449322449</v>
      </c>
      <c r="K1476">
        <v>0</v>
      </c>
      <c r="L1476">
        <v>224.08914207390444</v>
      </c>
      <c r="M1476">
        <v>60.15534396530002</v>
      </c>
      <c r="N1476">
        <v>68.905697933845389</v>
      </c>
      <c r="O1476">
        <v>353.15018397304982</v>
      </c>
    </row>
    <row r="1477" spans="1:15" x14ac:dyDescent="0.2">
      <c r="A1477" s="25">
        <f t="shared" si="97"/>
        <v>1497</v>
      </c>
      <c r="B1477" s="13">
        <v>42406</v>
      </c>
      <c r="C1477" s="2">
        <v>43.025362950272829</v>
      </c>
      <c r="D1477" s="5">
        <f t="shared" si="102"/>
        <v>163066.12558153403</v>
      </c>
      <c r="E1477" s="21">
        <v>41.841000000000001</v>
      </c>
      <c r="F1477" s="5">
        <f t="shared" si="100"/>
        <v>158577.38999999998</v>
      </c>
      <c r="G1477" s="4">
        <f t="shared" si="99"/>
        <v>4488.7355815340416</v>
      </c>
      <c r="K1477">
        <v>0</v>
      </c>
      <c r="L1477">
        <v>248.33971010612029</v>
      </c>
      <c r="M1477">
        <v>67.016792811835714</v>
      </c>
      <c r="N1477">
        <v>76.246802045885872</v>
      </c>
      <c r="O1477">
        <v>391.60330496384188</v>
      </c>
    </row>
    <row r="1478" spans="1:15" x14ac:dyDescent="0.2">
      <c r="A1478" s="25">
        <f t="shared" si="97"/>
        <v>1498</v>
      </c>
      <c r="B1478" s="13">
        <v>42407</v>
      </c>
      <c r="C1478" s="2">
        <v>42.644937553101904</v>
      </c>
      <c r="D1478" s="5">
        <f t="shared" si="102"/>
        <v>161624.3133262562</v>
      </c>
      <c r="E1478" s="21">
        <v>44.918599999999998</v>
      </c>
      <c r="F1478" s="5">
        <f t="shared" si="100"/>
        <v>170241.49400000001</v>
      </c>
      <c r="G1478" s="4">
        <f t="shared" si="99"/>
        <v>-8617.1806737438019</v>
      </c>
      <c r="K1478">
        <v>0</v>
      </c>
      <c r="L1478">
        <v>287.9532324441866</v>
      </c>
      <c r="M1478">
        <v>80.796785171494221</v>
      </c>
      <c r="N1478">
        <v>84.256794003658271</v>
      </c>
      <c r="O1478">
        <v>453.00681161933909</v>
      </c>
    </row>
    <row r="1479" spans="1:15" x14ac:dyDescent="0.2">
      <c r="A1479" s="25">
        <f t="shared" si="97"/>
        <v>1499</v>
      </c>
      <c r="B1479" s="13">
        <v>42408</v>
      </c>
      <c r="C1479" s="2">
        <v>41.835720743274919</v>
      </c>
      <c r="D1479" s="5">
        <f t="shared" si="102"/>
        <v>158557.38161701194</v>
      </c>
      <c r="E1479" s="21">
        <v>47.134</v>
      </c>
      <c r="F1479" s="5">
        <f t="shared" si="100"/>
        <v>178637.86</v>
      </c>
      <c r="G1479" s="4">
        <f t="shared" si="99"/>
        <v>-20080.478382988047</v>
      </c>
      <c r="K1479">
        <v>0</v>
      </c>
      <c r="L1479">
        <v>368.12878750893947</v>
      </c>
      <c r="M1479">
        <v>100.48051023996699</v>
      </c>
      <c r="N1479">
        <v>101.52404114266692</v>
      </c>
      <c r="O1479">
        <v>570.13333889157332</v>
      </c>
    </row>
    <row r="1480" spans="1:15" x14ac:dyDescent="0.2">
      <c r="A1480" s="25">
        <f t="shared" si="97"/>
        <v>1500</v>
      </c>
      <c r="B1480" s="13">
        <v>42409</v>
      </c>
      <c r="C1480" s="2">
        <v>41.127593565883409</v>
      </c>
      <c r="D1480" s="5">
        <f t="shared" si="102"/>
        <v>155873.5796146981</v>
      </c>
      <c r="E1480" s="21">
        <v>43.039099999999998</v>
      </c>
      <c r="F1480" s="5">
        <f t="shared" si="100"/>
        <v>163118.18900000001</v>
      </c>
      <c r="G1480" s="4">
        <f t="shared" si="99"/>
        <v>-7244.609385301912</v>
      </c>
      <c r="K1480">
        <v>0</v>
      </c>
      <c r="L1480">
        <v>381.49108699858158</v>
      </c>
      <c r="M1480">
        <v>104.94469871599226</v>
      </c>
      <c r="N1480">
        <v>103.5425424603541</v>
      </c>
      <c r="O1480">
        <v>589.97832817492792</v>
      </c>
    </row>
    <row r="1481" spans="1:15" x14ac:dyDescent="0.2">
      <c r="A1481" s="25">
        <f t="shared" si="97"/>
        <v>1501</v>
      </c>
      <c r="B1481" s="13">
        <v>42410</v>
      </c>
      <c r="C1481" s="2">
        <v>40.437797935795437</v>
      </c>
      <c r="D1481" s="5">
        <f t="shared" si="102"/>
        <v>153259.25417666469</v>
      </c>
      <c r="E1481" s="21">
        <v>42.570999999999998</v>
      </c>
      <c r="F1481" s="5">
        <f t="shared" si="100"/>
        <v>161344.09</v>
      </c>
      <c r="G1481" s="4">
        <f t="shared" si="99"/>
        <v>-8084.8358233353065</v>
      </c>
      <c r="K1481">
        <v>0</v>
      </c>
      <c r="L1481">
        <v>377.37015205588312</v>
      </c>
      <c r="M1481">
        <v>104.19816105230245</v>
      </c>
      <c r="N1481">
        <v>101.96711323804394</v>
      </c>
      <c r="O1481">
        <v>583.53542634622954</v>
      </c>
    </row>
    <row r="1482" spans="1:15" x14ac:dyDescent="0.2">
      <c r="A1482" s="25">
        <f t="shared" si="97"/>
        <v>1502</v>
      </c>
      <c r="B1482" s="13">
        <v>42411</v>
      </c>
      <c r="C1482" s="2">
        <v>40.558050736144892</v>
      </c>
      <c r="D1482" s="5">
        <f t="shared" si="102"/>
        <v>153715.01228998913</v>
      </c>
      <c r="E1482" s="21">
        <v>40.792299999999997</v>
      </c>
      <c r="F1482" s="5">
        <f t="shared" si="100"/>
        <v>154602.81700000001</v>
      </c>
      <c r="G1482" s="4">
        <f t="shared" si="99"/>
        <v>-887.80471001088154</v>
      </c>
      <c r="K1482">
        <v>0</v>
      </c>
      <c r="L1482">
        <v>372.1817971332938</v>
      </c>
      <c r="M1482">
        <v>102.60888515250251</v>
      </c>
      <c r="N1482">
        <v>100.08803054229152</v>
      </c>
      <c r="O1482">
        <v>574.87871282808783</v>
      </c>
    </row>
    <row r="1483" spans="1:15" x14ac:dyDescent="0.2">
      <c r="A1483" s="25">
        <f t="shared" si="97"/>
        <v>1503</v>
      </c>
      <c r="B1483" s="13">
        <v>42412</v>
      </c>
      <c r="C1483" s="2">
        <v>39.715411374358517</v>
      </c>
      <c r="D1483" s="5">
        <f t="shared" si="102"/>
        <v>150521.4091088188</v>
      </c>
      <c r="E1483" s="21">
        <v>42.4617</v>
      </c>
      <c r="F1483" s="5">
        <f t="shared" si="100"/>
        <v>160929.84299999999</v>
      </c>
      <c r="G1483" s="4">
        <f t="shared" si="99"/>
        <v>-10408.433891181194</v>
      </c>
      <c r="K1483">
        <v>0</v>
      </c>
      <c r="L1483">
        <v>369.679410873839</v>
      </c>
      <c r="M1483">
        <v>104.7173972386871</v>
      </c>
      <c r="N1483">
        <v>98.43415495559519</v>
      </c>
      <c r="O1483">
        <v>572.83096306812126</v>
      </c>
    </row>
    <row r="1484" spans="1:15" x14ac:dyDescent="0.2">
      <c r="A1484" s="25">
        <f t="shared" si="97"/>
        <v>1504</v>
      </c>
      <c r="B1484" s="13">
        <v>42413</v>
      </c>
      <c r="C1484" s="2">
        <v>39.461436383051598</v>
      </c>
      <c r="D1484" s="5">
        <f t="shared" si="102"/>
        <v>149558.84389176554</v>
      </c>
      <c r="E1484" s="21">
        <v>38.64</v>
      </c>
      <c r="F1484" s="5">
        <f t="shared" si="100"/>
        <v>146445.6</v>
      </c>
      <c r="G1484" s="4">
        <f t="shared" si="99"/>
        <v>3113.2438917655381</v>
      </c>
      <c r="K1484">
        <v>0</v>
      </c>
      <c r="L1484">
        <v>368.17030295865743</v>
      </c>
      <c r="M1484">
        <v>105.77545857187924</v>
      </c>
      <c r="N1484">
        <v>97.615299633348016</v>
      </c>
      <c r="O1484">
        <v>571.56106116388469</v>
      </c>
    </row>
    <row r="1485" spans="1:15" x14ac:dyDescent="0.2">
      <c r="A1485" s="25">
        <f t="shared" si="97"/>
        <v>1505</v>
      </c>
      <c r="B1485" s="13">
        <v>42414</v>
      </c>
      <c r="C1485" s="2">
        <v>36.852044957036163</v>
      </c>
      <c r="D1485" s="5">
        <f t="shared" si="102"/>
        <v>139669.25038716703</v>
      </c>
      <c r="E1485" s="21">
        <v>40.6663</v>
      </c>
      <c r="F1485" s="5">
        <f t="shared" si="100"/>
        <v>154125.277</v>
      </c>
      <c r="G1485" s="4">
        <f t="shared" si="99"/>
        <v>-14456.026612832968</v>
      </c>
      <c r="K1485">
        <v>0</v>
      </c>
      <c r="L1485">
        <v>347.37994191117383</v>
      </c>
      <c r="M1485">
        <v>96.158868690644553</v>
      </c>
      <c r="N1485">
        <v>93.03594838140279</v>
      </c>
      <c r="O1485">
        <v>536.57475898322116</v>
      </c>
    </row>
    <row r="1486" spans="1:15" x14ac:dyDescent="0.2">
      <c r="A1486" s="25">
        <f t="shared" si="97"/>
        <v>1506</v>
      </c>
      <c r="B1486" s="13">
        <v>42415</v>
      </c>
      <c r="C1486" s="2">
        <v>41.043377723289119</v>
      </c>
      <c r="D1486" s="5">
        <f t="shared" si="102"/>
        <v>155554.40157126574</v>
      </c>
      <c r="E1486" s="21">
        <v>41.197400000000002</v>
      </c>
      <c r="F1486" s="5">
        <f t="shared" si="100"/>
        <v>156138.14600000001</v>
      </c>
      <c r="G1486" s="4">
        <f t="shared" si="99"/>
        <v>-583.74442873426597</v>
      </c>
      <c r="K1486">
        <v>0</v>
      </c>
      <c r="L1486">
        <v>408.75768465105864</v>
      </c>
      <c r="M1486">
        <v>114.94573518610304</v>
      </c>
      <c r="N1486">
        <v>104.38996682694507</v>
      </c>
      <c r="O1486">
        <v>628.09338666410667</v>
      </c>
    </row>
    <row r="1487" spans="1:15" x14ac:dyDescent="0.2">
      <c r="A1487" s="25">
        <f t="shared" si="97"/>
        <v>1507</v>
      </c>
      <c r="B1487" s="13">
        <v>42416</v>
      </c>
      <c r="C1487" s="2">
        <v>41.461644585779148</v>
      </c>
      <c r="D1487" s="5">
        <f t="shared" si="102"/>
        <v>157139.63298010296</v>
      </c>
      <c r="E1487" s="21">
        <v>45.589199999999998</v>
      </c>
      <c r="F1487" s="5">
        <f t="shared" si="100"/>
        <v>172783.068</v>
      </c>
      <c r="G1487" s="4">
        <f t="shared" si="99"/>
        <v>-15643.435019897035</v>
      </c>
      <c r="K1487">
        <v>0</v>
      </c>
      <c r="L1487">
        <v>418.04072631942432</v>
      </c>
      <c r="M1487">
        <v>117.2353931021905</v>
      </c>
      <c r="N1487">
        <v>105.41626631127411</v>
      </c>
      <c r="O1487">
        <v>640.69238573288885</v>
      </c>
    </row>
    <row r="1488" spans="1:15" x14ac:dyDescent="0.2">
      <c r="A1488" s="25">
        <f t="shared" si="97"/>
        <v>1508</v>
      </c>
      <c r="B1488" s="13">
        <v>42417</v>
      </c>
      <c r="C1488" s="2">
        <v>41.87433537652457</v>
      </c>
      <c r="D1488" s="5">
        <f t="shared" si="102"/>
        <v>158703.73107702812</v>
      </c>
      <c r="E1488" s="21">
        <v>42.238100000000003</v>
      </c>
      <c r="F1488" s="5">
        <f t="shared" si="100"/>
        <v>160082.399</v>
      </c>
      <c r="G1488" s="4">
        <f t="shared" si="99"/>
        <v>-1378.6679229718866</v>
      </c>
      <c r="K1488">
        <v>0</v>
      </c>
      <c r="L1488">
        <v>432.18656815648285</v>
      </c>
      <c r="M1488">
        <v>123.17034715970715</v>
      </c>
      <c r="N1488">
        <v>107.36338004286202</v>
      </c>
      <c r="O1488">
        <v>662.72029535905199</v>
      </c>
    </row>
    <row r="1489" spans="1:20" x14ac:dyDescent="0.2">
      <c r="A1489" s="25">
        <f t="shared" si="97"/>
        <v>1509</v>
      </c>
      <c r="B1489" s="13">
        <v>42418</v>
      </c>
      <c r="C1489" s="2">
        <v>39.107699822167426</v>
      </c>
      <c r="D1489" s="5">
        <f t="shared" si="102"/>
        <v>148218.18232601453</v>
      </c>
      <c r="E1489" s="21">
        <v>41.8369</v>
      </c>
      <c r="F1489" s="5">
        <f t="shared" si="100"/>
        <v>158561.851</v>
      </c>
      <c r="G1489" s="4">
        <f t="shared" si="99"/>
        <v>-10343.668673985463</v>
      </c>
      <c r="K1489">
        <v>0</v>
      </c>
      <c r="L1489">
        <v>408.65188901391463</v>
      </c>
      <c r="M1489">
        <v>111.48635770723696</v>
      </c>
      <c r="N1489">
        <v>102.30003373230556</v>
      </c>
      <c r="O1489">
        <v>622.4382804534572</v>
      </c>
    </row>
    <row r="1490" spans="1:20" x14ac:dyDescent="0.2">
      <c r="A1490" s="25">
        <f t="shared" si="97"/>
        <v>1510</v>
      </c>
      <c r="B1490" s="13">
        <v>42419</v>
      </c>
      <c r="C1490" s="2">
        <v>37.953792319398495</v>
      </c>
      <c r="D1490" s="5">
        <f t="shared" si="102"/>
        <v>143844.87289052029</v>
      </c>
      <c r="E1490" s="21">
        <v>39.174300000000002</v>
      </c>
      <c r="F1490" s="5">
        <f t="shared" si="100"/>
        <v>148470.59700000001</v>
      </c>
      <c r="G1490" s="4">
        <f t="shared" si="99"/>
        <v>-4625.7241094797209</v>
      </c>
      <c r="K1490">
        <v>0</v>
      </c>
      <c r="L1490">
        <v>359.08571538437815</v>
      </c>
      <c r="M1490">
        <v>93.098502557418385</v>
      </c>
      <c r="N1490">
        <v>92.456093995243194</v>
      </c>
      <c r="O1490">
        <v>544.64031193703977</v>
      </c>
    </row>
    <row r="1491" spans="1:20" x14ac:dyDescent="0.2">
      <c r="A1491" s="25">
        <f t="shared" si="97"/>
        <v>1511</v>
      </c>
      <c r="B1491" s="13">
        <v>42420</v>
      </c>
      <c r="C1491" s="2">
        <v>38.553295385314996</v>
      </c>
      <c r="D1491" s="5">
        <f t="shared" si="102"/>
        <v>146116.98951034382</v>
      </c>
      <c r="E1491" s="21">
        <v>37.106099999999998</v>
      </c>
      <c r="F1491" s="5">
        <f t="shared" si="100"/>
        <v>140632.11900000001</v>
      </c>
      <c r="G1491" s="4">
        <f t="shared" si="99"/>
        <v>5484.8705103438115</v>
      </c>
      <c r="K1491">
        <v>0</v>
      </c>
      <c r="L1491">
        <v>431.59689556439753</v>
      </c>
      <c r="M1491">
        <v>123.33718889200864</v>
      </c>
      <c r="N1491">
        <v>104.62935339416462</v>
      </c>
      <c r="O1491">
        <v>659.56343785057072</v>
      </c>
    </row>
    <row r="1492" spans="1:20" x14ac:dyDescent="0.2">
      <c r="A1492" s="25">
        <f t="shared" si="97"/>
        <v>1512</v>
      </c>
      <c r="B1492" s="13">
        <v>42421</v>
      </c>
      <c r="C1492" s="2">
        <v>37.723040559637624</v>
      </c>
      <c r="D1492" s="5">
        <f t="shared" si="102"/>
        <v>142970.32372102659</v>
      </c>
      <c r="E1492" s="21">
        <v>39.038699999999999</v>
      </c>
      <c r="F1492" s="5">
        <f t="shared" si="100"/>
        <v>147956.67300000001</v>
      </c>
      <c r="G1492" s="4">
        <f t="shared" si="99"/>
        <v>-4986.3492789734155</v>
      </c>
      <c r="K1492">
        <v>0</v>
      </c>
      <c r="L1492">
        <v>454.11737520684449</v>
      </c>
      <c r="M1492">
        <v>129.61047752680892</v>
      </c>
      <c r="N1492">
        <v>108.03966298408332</v>
      </c>
      <c r="O1492">
        <v>691.76751571773673</v>
      </c>
    </row>
    <row r="1493" spans="1:20" x14ac:dyDescent="0.2">
      <c r="A1493" s="25">
        <f t="shared" si="97"/>
        <v>1513</v>
      </c>
      <c r="B1493" s="13">
        <v>42422</v>
      </c>
      <c r="C1493" s="2">
        <v>39.595940626560107</v>
      </c>
      <c r="D1493" s="5">
        <f t="shared" si="102"/>
        <v>150068.61497466281</v>
      </c>
      <c r="E1493" s="21">
        <v>42.128300000000003</v>
      </c>
      <c r="F1493" s="5">
        <f t="shared" si="100"/>
        <v>159666.25700000001</v>
      </c>
      <c r="G1493" s="4">
        <f t="shared" si="99"/>
        <v>-9597.6420253372053</v>
      </c>
      <c r="K1493">
        <v>0</v>
      </c>
      <c r="L1493">
        <v>440.57984186532872</v>
      </c>
      <c r="M1493">
        <v>125.68954735858077</v>
      </c>
      <c r="N1493">
        <v>104.7624920499878</v>
      </c>
      <c r="O1493">
        <v>671.03188127389728</v>
      </c>
    </row>
    <row r="1494" spans="1:20" x14ac:dyDescent="0.2">
      <c r="A1494" s="25">
        <f t="shared" si="97"/>
        <v>1514</v>
      </c>
      <c r="B1494" s="13">
        <v>42423</v>
      </c>
      <c r="C1494" s="2">
        <v>38.839726017699121</v>
      </c>
      <c r="D1494" s="5">
        <f t="shared" si="102"/>
        <v>147202.56160707967</v>
      </c>
      <c r="E1494" s="21">
        <v>38.931600000000003</v>
      </c>
      <c r="F1494" s="5">
        <f t="shared" si="100"/>
        <v>147550.764</v>
      </c>
      <c r="G1494" s="4">
        <f t="shared" si="99"/>
        <v>-348.20239292032784</v>
      </c>
      <c r="K1494">
        <v>0</v>
      </c>
      <c r="L1494">
        <v>398.39582513241629</v>
      </c>
      <c r="M1494">
        <v>108.2999552691594</v>
      </c>
      <c r="N1494">
        <v>96.230084447946709</v>
      </c>
      <c r="O1494">
        <v>602.92586484952244</v>
      </c>
    </row>
    <row r="1495" spans="1:20" x14ac:dyDescent="0.2">
      <c r="A1495" s="25">
        <f t="shared" si="97"/>
        <v>1515</v>
      </c>
      <c r="B1495" s="13">
        <v>42424</v>
      </c>
      <c r="C1495" s="2">
        <v>36.122980335369192</v>
      </c>
      <c r="D1495" s="5">
        <f t="shared" si="102"/>
        <v>136906.09547104922</v>
      </c>
      <c r="E1495" s="21">
        <v>46.174799999999998</v>
      </c>
      <c r="F1495" s="5">
        <f t="shared" si="100"/>
        <v>175002.492</v>
      </c>
      <c r="G1495" s="4">
        <f t="shared" si="99"/>
        <v>-38096.396528950776</v>
      </c>
      <c r="K1495">
        <v>0</v>
      </c>
      <c r="L1495">
        <v>384.3309442118948</v>
      </c>
      <c r="M1495">
        <v>106.98662821708299</v>
      </c>
      <c r="N1495">
        <v>92.974677655751307</v>
      </c>
      <c r="O1495">
        <v>584.29225008472906</v>
      </c>
    </row>
    <row r="1496" spans="1:20" x14ac:dyDescent="0.2">
      <c r="A1496" s="25">
        <f t="shared" si="97"/>
        <v>1516</v>
      </c>
      <c r="B1496" s="13">
        <v>42425</v>
      </c>
      <c r="C1496" s="2">
        <v>35.520760210891979</v>
      </c>
      <c r="D1496" s="5">
        <f t="shared" si="102"/>
        <v>134623.6811992806</v>
      </c>
      <c r="E1496" s="21">
        <v>17.0015</v>
      </c>
      <c r="F1496" s="5">
        <f t="shared" si="100"/>
        <v>64435.684999999998</v>
      </c>
      <c r="G1496" s="4">
        <f t="shared" si="99"/>
        <v>70187.996199280606</v>
      </c>
      <c r="K1496">
        <v>0</v>
      </c>
      <c r="L1496">
        <v>420.34901083510721</v>
      </c>
      <c r="M1496">
        <v>122.11377651896635</v>
      </c>
      <c r="N1496">
        <v>98.751913260259414</v>
      </c>
      <c r="O1496">
        <v>641.21470061433297</v>
      </c>
    </row>
    <row r="1497" spans="1:20" x14ac:dyDescent="0.2">
      <c r="A1497" s="25">
        <f t="shared" si="97"/>
        <v>1517</v>
      </c>
      <c r="B1497" s="13">
        <v>42426</v>
      </c>
      <c r="C1497" s="2">
        <v>40.422321707939339</v>
      </c>
      <c r="D1497" s="5">
        <f t="shared" si="102"/>
        <v>153200.59927309011</v>
      </c>
      <c r="E1497" s="21">
        <v>39.74</v>
      </c>
      <c r="F1497" s="5">
        <f t="shared" si="100"/>
        <v>150614.6</v>
      </c>
      <c r="G1497" s="4">
        <f t="shared" si="99"/>
        <v>2585.9992730900995</v>
      </c>
      <c r="K1497">
        <v>0</v>
      </c>
      <c r="L1497">
        <v>485.39834050116019</v>
      </c>
      <c r="M1497">
        <v>142.49512364969945</v>
      </c>
      <c r="N1497">
        <v>109.74103148287374</v>
      </c>
      <c r="O1497">
        <v>737.63449563373342</v>
      </c>
    </row>
    <row r="1498" spans="1:20" x14ac:dyDescent="0.2">
      <c r="A1498" s="25">
        <f t="shared" si="97"/>
        <v>1518</v>
      </c>
      <c r="B1498" s="13">
        <v>42427</v>
      </c>
      <c r="C1498" s="2">
        <v>40.405196584207239</v>
      </c>
      <c r="D1498" s="5">
        <f t="shared" si="102"/>
        <v>153135.69505414541</v>
      </c>
      <c r="E1498" s="21">
        <v>38.902900000000002</v>
      </c>
      <c r="F1498" s="5">
        <f t="shared" si="100"/>
        <v>147441.99100000001</v>
      </c>
      <c r="G1498" s="4">
        <f t="shared" si="99"/>
        <v>5693.7040541454044</v>
      </c>
      <c r="K1498">
        <v>0</v>
      </c>
      <c r="L1498">
        <v>462.82432639174266</v>
      </c>
      <c r="M1498">
        <v>134.59741191405107</v>
      </c>
      <c r="N1498">
        <v>104.98929584013131</v>
      </c>
      <c r="O1498">
        <v>702.41103414592499</v>
      </c>
    </row>
    <row r="1499" spans="1:20" x14ac:dyDescent="0.2">
      <c r="A1499" s="25">
        <f t="shared" si="97"/>
        <v>1519</v>
      </c>
      <c r="B1499" s="13">
        <v>42428</v>
      </c>
      <c r="C1499" s="2">
        <v>37.962007334070812</v>
      </c>
      <c r="D1499" s="5">
        <f t="shared" si="102"/>
        <v>143876.00779612837</v>
      </c>
      <c r="E1499" s="21">
        <v>36.702100000000002</v>
      </c>
      <c r="F1499" s="5">
        <f t="shared" si="100"/>
        <v>139100.959</v>
      </c>
      <c r="G1499" s="4">
        <f t="shared" si="99"/>
        <v>4775.0487961283652</v>
      </c>
      <c r="K1499">
        <v>0</v>
      </c>
      <c r="L1499">
        <v>453.06011362205919</v>
      </c>
      <c r="M1499">
        <v>130.26898886798648</v>
      </c>
      <c r="N1499">
        <v>102.58160550644838</v>
      </c>
      <c r="O1499">
        <v>685.91070799649401</v>
      </c>
    </row>
    <row r="1500" spans="1:20" x14ac:dyDescent="0.2">
      <c r="A1500" s="25">
        <f t="shared" si="97"/>
        <v>1520</v>
      </c>
      <c r="B1500" s="13">
        <v>42429</v>
      </c>
      <c r="C1500" s="2">
        <v>37.746934895859091</v>
      </c>
      <c r="D1500" s="5">
        <f t="shared" si="102"/>
        <v>143060.88325530596</v>
      </c>
      <c r="E1500" s="21">
        <v>39.615499999999997</v>
      </c>
      <c r="F1500" s="5">
        <f t="shared" si="100"/>
        <v>150142.745</v>
      </c>
      <c r="G1500" s="4">
        <f t="shared" si="99"/>
        <v>-7081.8617446940334</v>
      </c>
      <c r="H1500" s="4">
        <f>SUM(G1472:G1500)</f>
        <v>-126475.49811436588</v>
      </c>
      <c r="K1500">
        <v>0</v>
      </c>
      <c r="L1500">
        <v>501.31053588671256</v>
      </c>
      <c r="M1500">
        <v>144.89713031381308</v>
      </c>
      <c r="N1500">
        <v>110.20690901261537</v>
      </c>
      <c r="O1500">
        <v>756.41457521314101</v>
      </c>
      <c r="P1500">
        <f>SUM(K1472:K1500)</f>
        <v>0</v>
      </c>
      <c r="Q1500">
        <f t="shared" ref="Q1500:T1500" si="103">SUM(L1472:L1500)</f>
        <v>10332.62985409356</v>
      </c>
      <c r="R1500">
        <f t="shared" si="103"/>
        <v>2888.6290129713725</v>
      </c>
      <c r="S1500">
        <f t="shared" si="103"/>
        <v>2659.9474863733267</v>
      </c>
      <c r="T1500">
        <f t="shared" si="103"/>
        <v>15881.206353438258</v>
      </c>
    </row>
    <row r="1501" spans="1:20" x14ac:dyDescent="0.2">
      <c r="A1501" s="25">
        <f t="shared" si="97"/>
        <v>1521</v>
      </c>
      <c r="B1501" s="13">
        <v>42430</v>
      </c>
      <c r="C1501" s="2">
        <v>36.345159482013592</v>
      </c>
      <c r="D1501" s="5">
        <f t="shared" si="102"/>
        <v>137748.15443683151</v>
      </c>
      <c r="E1501" s="21">
        <v>35.8536</v>
      </c>
      <c r="F1501" s="5">
        <f t="shared" si="100"/>
        <v>135885.144</v>
      </c>
      <c r="G1501" s="4">
        <f t="shared" si="99"/>
        <v>1863.0104368315078</v>
      </c>
      <c r="K1501">
        <v>0</v>
      </c>
      <c r="L1501">
        <v>524.12614645842632</v>
      </c>
      <c r="M1501">
        <v>153.00911882104489</v>
      </c>
      <c r="N1501">
        <v>112.19759325313574</v>
      </c>
      <c r="O1501">
        <v>789.33285853260702</v>
      </c>
    </row>
    <row r="1502" spans="1:20" x14ac:dyDescent="0.2">
      <c r="A1502" s="25">
        <f t="shared" ref="A1502:A1565" si="104">A1501+1</f>
        <v>1522</v>
      </c>
      <c r="B1502" s="13">
        <v>42431</v>
      </c>
      <c r="C1502" s="2">
        <v>36.578972849004536</v>
      </c>
      <c r="D1502" s="5">
        <f t="shared" si="102"/>
        <v>138634.3070977272</v>
      </c>
      <c r="E1502" s="21">
        <v>34.756</v>
      </c>
      <c r="F1502" s="5">
        <f t="shared" si="100"/>
        <v>131725.24</v>
      </c>
      <c r="G1502" s="4">
        <f t="shared" si="99"/>
        <v>6909.0670977272093</v>
      </c>
      <c r="K1502">
        <v>0</v>
      </c>
      <c r="L1502">
        <v>530.39834888329131</v>
      </c>
      <c r="M1502">
        <v>155.20504722341744</v>
      </c>
      <c r="N1502">
        <v>117.15958791316868</v>
      </c>
      <c r="O1502">
        <v>802.76298401987742</v>
      </c>
    </row>
    <row r="1503" spans="1:20" x14ac:dyDescent="0.2">
      <c r="A1503" s="25">
        <f t="shared" si="104"/>
        <v>1523</v>
      </c>
      <c r="B1503" s="13">
        <v>42432</v>
      </c>
      <c r="C1503" s="2">
        <v>36.805502280828534</v>
      </c>
      <c r="D1503" s="5">
        <f t="shared" si="102"/>
        <v>139492.85364434015</v>
      </c>
      <c r="E1503" s="21">
        <v>35.793799999999997</v>
      </c>
      <c r="F1503" s="5">
        <f t="shared" si="100"/>
        <v>135658.50200000001</v>
      </c>
      <c r="G1503" s="4">
        <f t="shared" si="99"/>
        <v>3834.3516443401459</v>
      </c>
      <c r="K1503">
        <v>0</v>
      </c>
      <c r="L1503">
        <v>551.61838363372578</v>
      </c>
      <c r="M1503">
        <v>163.00145200805622</v>
      </c>
      <c r="N1503">
        <v>124.75127079642699</v>
      </c>
      <c r="O1503">
        <v>839.37110643820893</v>
      </c>
    </row>
    <row r="1504" spans="1:20" x14ac:dyDescent="0.2">
      <c r="A1504" s="25">
        <f t="shared" si="104"/>
        <v>1524</v>
      </c>
      <c r="B1504" s="13">
        <v>42433</v>
      </c>
      <c r="C1504" s="2">
        <v>33.196740910986691</v>
      </c>
      <c r="D1504" s="5">
        <f t="shared" si="102"/>
        <v>125815.64805263956</v>
      </c>
      <c r="E1504" s="21">
        <v>34.754300000000001</v>
      </c>
      <c r="F1504" s="5">
        <f t="shared" si="100"/>
        <v>131718.79699999999</v>
      </c>
      <c r="G1504" s="4">
        <f t="shared" si="99"/>
        <v>-5903.1489473604306</v>
      </c>
      <c r="K1504">
        <v>0</v>
      </c>
      <c r="L1504">
        <v>583.90195191146631</v>
      </c>
      <c r="M1504">
        <v>174.85656429177308</v>
      </c>
      <c r="N1504">
        <v>134.27398038644014</v>
      </c>
      <c r="O1504">
        <v>893.03249658967957</v>
      </c>
    </row>
    <row r="1505" spans="1:15" x14ac:dyDescent="0.2">
      <c r="A1505" s="25">
        <f t="shared" si="104"/>
        <v>1525</v>
      </c>
      <c r="B1505" s="13">
        <v>42434</v>
      </c>
      <c r="C1505" s="2">
        <v>31.967672959951294</v>
      </c>
      <c r="D1505" s="5">
        <f t="shared" si="102"/>
        <v>121157.48051821539</v>
      </c>
      <c r="E1505" s="21">
        <v>28.944199999999999</v>
      </c>
      <c r="F1505" s="5">
        <f t="shared" si="100"/>
        <v>109698.518</v>
      </c>
      <c r="G1505" s="4">
        <f t="shared" si="99"/>
        <v>11458.962518215398</v>
      </c>
      <c r="K1505">
        <v>0</v>
      </c>
      <c r="L1505">
        <v>536.56643233091677</v>
      </c>
      <c r="M1505">
        <v>155.59592807835412</v>
      </c>
      <c r="N1505">
        <v>129.60547319839915</v>
      </c>
      <c r="O1505">
        <v>821.76783360767001</v>
      </c>
    </row>
    <row r="1506" spans="1:15" x14ac:dyDescent="0.2">
      <c r="A1506" s="25">
        <f t="shared" si="104"/>
        <v>1526</v>
      </c>
      <c r="B1506" s="13">
        <v>42435</v>
      </c>
      <c r="C1506" s="2">
        <v>30.208866874170997</v>
      </c>
      <c r="D1506" s="5">
        <f t="shared" si="102"/>
        <v>114491.60545310807</v>
      </c>
      <c r="E1506" s="21">
        <v>30.708500000000001</v>
      </c>
      <c r="F1506" s="5">
        <f t="shared" si="100"/>
        <v>116385.215</v>
      </c>
      <c r="G1506" s="4">
        <f t="shared" si="99"/>
        <v>-1893.6095468919229</v>
      </c>
      <c r="K1506">
        <v>0</v>
      </c>
      <c r="L1506">
        <v>559.87666310881946</v>
      </c>
      <c r="M1506">
        <v>163.68396533759065</v>
      </c>
      <c r="N1506">
        <v>137.52523157992152</v>
      </c>
      <c r="O1506">
        <v>861.0858600263316</v>
      </c>
    </row>
    <row r="1507" spans="1:15" x14ac:dyDescent="0.2">
      <c r="A1507" s="25">
        <f t="shared" si="104"/>
        <v>1527</v>
      </c>
      <c r="B1507" s="13">
        <v>42436</v>
      </c>
      <c r="C1507" s="2">
        <v>30.339661465484017</v>
      </c>
      <c r="D1507" s="5">
        <f t="shared" si="102"/>
        <v>114987.31695418443</v>
      </c>
      <c r="E1507" s="21">
        <v>31.910900000000002</v>
      </c>
      <c r="F1507" s="5">
        <f t="shared" si="100"/>
        <v>120942.311</v>
      </c>
      <c r="G1507" s="4">
        <f t="shared" si="99"/>
        <v>-5954.9940458155761</v>
      </c>
      <c r="K1507">
        <v>0</v>
      </c>
      <c r="L1507">
        <v>418.80322884841746</v>
      </c>
      <c r="M1507">
        <v>114.21350711103621</v>
      </c>
      <c r="N1507">
        <v>112.77012943629494</v>
      </c>
      <c r="O1507">
        <v>645.78686539574858</v>
      </c>
    </row>
    <row r="1508" spans="1:15" x14ac:dyDescent="0.2">
      <c r="A1508" s="25">
        <f t="shared" si="104"/>
        <v>1528</v>
      </c>
      <c r="B1508" s="13">
        <v>42437</v>
      </c>
      <c r="C1508" s="2">
        <v>29.10345170162671</v>
      </c>
      <c r="D1508" s="5">
        <f t="shared" si="102"/>
        <v>110302.08194916524</v>
      </c>
      <c r="E1508" s="21">
        <v>28.507200000000001</v>
      </c>
      <c r="F1508" s="5">
        <f t="shared" si="100"/>
        <v>108042.288</v>
      </c>
      <c r="G1508" s="4">
        <f t="shared" si="99"/>
        <v>2259.793949165236</v>
      </c>
      <c r="K1508">
        <v>0</v>
      </c>
      <c r="L1508">
        <v>464.89183764200624</v>
      </c>
      <c r="M1508">
        <v>131.64051630748992</v>
      </c>
      <c r="N1508">
        <v>124.50994547345012</v>
      </c>
      <c r="O1508">
        <v>721.04229942294626</v>
      </c>
    </row>
    <row r="1509" spans="1:15" x14ac:dyDescent="0.2">
      <c r="A1509" s="25">
        <f t="shared" si="104"/>
        <v>1529</v>
      </c>
      <c r="B1509" s="13">
        <v>42438</v>
      </c>
      <c r="C1509" s="2">
        <v>28.576101332238746</v>
      </c>
      <c r="D1509" s="5">
        <f t="shared" si="102"/>
        <v>108303.42404918485</v>
      </c>
      <c r="E1509" s="21">
        <v>28.0411</v>
      </c>
      <c r="F1509" s="5">
        <f t="shared" si="100"/>
        <v>106275.769</v>
      </c>
      <c r="G1509" s="4">
        <f t="shared" si="99"/>
        <v>2027.6550491848466</v>
      </c>
      <c r="K1509">
        <v>0</v>
      </c>
      <c r="L1509">
        <v>574.29613669622165</v>
      </c>
      <c r="M1509">
        <v>172.40983509708971</v>
      </c>
      <c r="N1509">
        <v>149.51696192845708</v>
      </c>
      <c r="O1509">
        <v>896.22293372176841</v>
      </c>
    </row>
    <row r="1510" spans="1:15" x14ac:dyDescent="0.2">
      <c r="A1510" s="25">
        <f t="shared" si="104"/>
        <v>1530</v>
      </c>
      <c r="B1510" s="13">
        <v>42439</v>
      </c>
      <c r="C1510" s="2">
        <v>28.101986742488513</v>
      </c>
      <c r="D1510" s="5">
        <f t="shared" si="102"/>
        <v>106506.52975403146</v>
      </c>
      <c r="E1510" s="21">
        <v>28.200099999999999</v>
      </c>
      <c r="F1510" s="5">
        <f t="shared" si="100"/>
        <v>106878.379</v>
      </c>
      <c r="G1510" s="4">
        <f t="shared" si="99"/>
        <v>-371.84924596853671</v>
      </c>
      <c r="K1510">
        <v>0</v>
      </c>
      <c r="L1510">
        <v>669.1516092887083</v>
      </c>
      <c r="M1510">
        <v>206.23099426159834</v>
      </c>
      <c r="N1510">
        <v>172.17983536612579</v>
      </c>
      <c r="O1510">
        <v>1047.5624389164325</v>
      </c>
    </row>
    <row r="1511" spans="1:15" x14ac:dyDescent="0.2">
      <c r="A1511" s="25">
        <f t="shared" si="104"/>
        <v>1531</v>
      </c>
      <c r="B1511" s="13">
        <v>42440</v>
      </c>
      <c r="C1511" s="2">
        <v>28.673749144448671</v>
      </c>
      <c r="D1511" s="5">
        <f t="shared" si="102"/>
        <v>108673.50925746046</v>
      </c>
      <c r="E1511" s="21">
        <v>28.3249</v>
      </c>
      <c r="F1511" s="5">
        <f t="shared" si="100"/>
        <v>107351.371</v>
      </c>
      <c r="G1511" s="4">
        <f t="shared" si="99"/>
        <v>1322.138257460465</v>
      </c>
      <c r="K1511">
        <v>0</v>
      </c>
      <c r="L1511">
        <v>636.94404810854189</v>
      </c>
      <c r="M1511">
        <v>194.24373106331001</v>
      </c>
      <c r="N1511">
        <v>169.64206904976663</v>
      </c>
      <c r="O1511">
        <v>1000.8298482216185</v>
      </c>
    </row>
    <row r="1512" spans="1:15" x14ac:dyDescent="0.2">
      <c r="A1512" s="25">
        <f t="shared" si="104"/>
        <v>1532</v>
      </c>
      <c r="B1512" s="13">
        <v>42441</v>
      </c>
      <c r="C1512" s="2">
        <v>28.887385027316775</v>
      </c>
      <c r="D1512" s="5">
        <f t="shared" si="102"/>
        <v>109483.18925353058</v>
      </c>
      <c r="E1512" s="21">
        <v>28.0503</v>
      </c>
      <c r="F1512" s="5">
        <f t="shared" si="100"/>
        <v>106310.637</v>
      </c>
      <c r="G1512" s="4">
        <f t="shared" si="99"/>
        <v>3172.552253530579</v>
      </c>
      <c r="K1512">
        <v>0</v>
      </c>
      <c r="L1512">
        <v>547.03086281386209</v>
      </c>
      <c r="M1512">
        <v>158.61898362247186</v>
      </c>
      <c r="N1512">
        <v>152.88750085602811</v>
      </c>
      <c r="O1512">
        <v>858.53734729236203</v>
      </c>
    </row>
    <row r="1513" spans="1:15" x14ac:dyDescent="0.2">
      <c r="A1513" s="25">
        <f t="shared" si="104"/>
        <v>1533</v>
      </c>
      <c r="B1513" s="13">
        <v>42442</v>
      </c>
      <c r="C1513" s="2">
        <v>29.25041311286218</v>
      </c>
      <c r="D1513" s="5">
        <f t="shared" si="102"/>
        <v>110859.06569774766</v>
      </c>
      <c r="E1513" s="21">
        <v>29.750699999999998</v>
      </c>
      <c r="F1513" s="5">
        <f t="shared" si="100"/>
        <v>112755.15300000001</v>
      </c>
      <c r="G1513" s="4">
        <f t="shared" ref="G1513:G1576" si="105">D1513-F1513</f>
        <v>-1896.0873022523447</v>
      </c>
      <c r="K1513">
        <v>0</v>
      </c>
      <c r="L1513">
        <v>582.41123875118706</v>
      </c>
      <c r="M1513">
        <v>180.24125029313169</v>
      </c>
      <c r="N1513">
        <v>163.36839689837655</v>
      </c>
      <c r="O1513">
        <v>926.02088594269526</v>
      </c>
    </row>
    <row r="1514" spans="1:15" x14ac:dyDescent="0.2">
      <c r="A1514" s="25">
        <f t="shared" si="104"/>
        <v>1534</v>
      </c>
      <c r="B1514" s="13">
        <v>42443</v>
      </c>
      <c r="C1514" s="2">
        <v>30.101609953014343</v>
      </c>
      <c r="D1514" s="5">
        <f t="shared" si="102"/>
        <v>114085.10172192437</v>
      </c>
      <c r="E1514" s="21">
        <v>30.8367</v>
      </c>
      <c r="F1514" s="5">
        <f t="shared" ref="F1514:F1577" si="106">(E1514*1000000)*0.00379</f>
        <v>116871.09299999999</v>
      </c>
      <c r="G1514" s="4">
        <f t="shared" si="105"/>
        <v>-2785.9912780756276</v>
      </c>
      <c r="K1514">
        <v>0</v>
      </c>
      <c r="L1514">
        <v>685.72514409525297</v>
      </c>
      <c r="M1514">
        <v>210.76497007131786</v>
      </c>
      <c r="N1514">
        <v>188.79928164611897</v>
      </c>
      <c r="O1514">
        <v>1085.2893958126897</v>
      </c>
    </row>
    <row r="1515" spans="1:15" x14ac:dyDescent="0.2">
      <c r="A1515" s="25">
        <f t="shared" si="104"/>
        <v>1535</v>
      </c>
      <c r="B1515" s="13">
        <v>42444</v>
      </c>
      <c r="C1515" s="2">
        <v>34.147394587979562</v>
      </c>
      <c r="D1515" s="5">
        <f t="shared" si="102"/>
        <v>129418.62548844254</v>
      </c>
      <c r="E1515" s="21">
        <v>33.037100000000002</v>
      </c>
      <c r="F1515" s="5">
        <f t="shared" si="106"/>
        <v>125210.60900000001</v>
      </c>
      <c r="G1515" s="4">
        <f t="shared" si="105"/>
        <v>4208.0164884425321</v>
      </c>
      <c r="K1515">
        <v>0</v>
      </c>
      <c r="L1515">
        <v>757.79826161175868</v>
      </c>
      <c r="M1515">
        <v>238.64089093095291</v>
      </c>
      <c r="N1515">
        <v>207.66523836269027</v>
      </c>
      <c r="O1515">
        <v>1204.1043909054019</v>
      </c>
    </row>
    <row r="1516" spans="1:15" x14ac:dyDescent="0.2">
      <c r="A1516" s="25">
        <f t="shared" si="104"/>
        <v>1536</v>
      </c>
      <c r="B1516" s="13">
        <v>42445</v>
      </c>
      <c r="C1516" s="2">
        <v>34.857222532431621</v>
      </c>
      <c r="D1516" s="5">
        <f t="shared" si="102"/>
        <v>132108.87339791583</v>
      </c>
      <c r="E1516" s="21">
        <v>34.874299999999998</v>
      </c>
      <c r="F1516" s="5">
        <f t="shared" si="106"/>
        <v>132173.59700000001</v>
      </c>
      <c r="G1516" s="4">
        <f t="shared" si="105"/>
        <v>-64.723602084181039</v>
      </c>
      <c r="K1516">
        <v>0</v>
      </c>
      <c r="L1516">
        <v>826.95297047808856</v>
      </c>
      <c r="M1516">
        <v>265.05809106480575</v>
      </c>
      <c r="N1516">
        <v>226.15972811892743</v>
      </c>
      <c r="O1516">
        <v>1318.1707896618218</v>
      </c>
    </row>
    <row r="1517" spans="1:15" x14ac:dyDescent="0.2">
      <c r="A1517" s="25">
        <f t="shared" si="104"/>
        <v>1537</v>
      </c>
      <c r="B1517" s="13">
        <v>42446</v>
      </c>
      <c r="C1517" s="2">
        <v>34.676020029785931</v>
      </c>
      <c r="D1517" s="5">
        <f t="shared" si="102"/>
        <v>131422.11591288866</v>
      </c>
      <c r="E1517" s="21">
        <v>35.452100000000002</v>
      </c>
      <c r="F1517" s="5">
        <f t="shared" si="106"/>
        <v>134363.459</v>
      </c>
      <c r="G1517" s="4">
        <f t="shared" si="105"/>
        <v>-2941.3430871113378</v>
      </c>
      <c r="K1517">
        <v>0</v>
      </c>
      <c r="L1517">
        <v>794.63551982148738</v>
      </c>
      <c r="M1517">
        <v>254.35005059266993</v>
      </c>
      <c r="N1517">
        <v>222.09850878476641</v>
      </c>
      <c r="O1517">
        <v>1271.0840791989237</v>
      </c>
    </row>
    <row r="1518" spans="1:15" x14ac:dyDescent="0.2">
      <c r="A1518" s="25">
        <f t="shared" si="104"/>
        <v>1538</v>
      </c>
      <c r="B1518" s="13">
        <v>42447</v>
      </c>
      <c r="C1518" s="2">
        <v>33.277720622793581</v>
      </c>
      <c r="D1518" s="5">
        <f t="shared" si="102"/>
        <v>126122.56116038768</v>
      </c>
      <c r="E1518" s="21">
        <v>35.106099999999998</v>
      </c>
      <c r="F1518" s="5">
        <f t="shared" si="106"/>
        <v>133052.11900000001</v>
      </c>
      <c r="G1518" s="4">
        <f t="shared" si="105"/>
        <v>-6929.557839612331</v>
      </c>
      <c r="K1518">
        <v>0</v>
      </c>
      <c r="L1518">
        <v>854.9720529200066</v>
      </c>
      <c r="M1518">
        <v>276.000439483756</v>
      </c>
      <c r="N1518">
        <v>238.94285922013142</v>
      </c>
      <c r="O1518">
        <v>1369.9153516238939</v>
      </c>
    </row>
    <row r="1519" spans="1:15" x14ac:dyDescent="0.2">
      <c r="A1519" s="25">
        <f t="shared" si="104"/>
        <v>1539</v>
      </c>
      <c r="B1519" s="13">
        <v>42448</v>
      </c>
      <c r="C1519" s="2">
        <v>32.658419873666588</v>
      </c>
      <c r="D1519" s="5">
        <f t="shared" si="102"/>
        <v>123775.41132119637</v>
      </c>
      <c r="E1519" s="21">
        <v>30.825199999999999</v>
      </c>
      <c r="F1519" s="5">
        <f t="shared" si="106"/>
        <v>116827.508</v>
      </c>
      <c r="G1519" s="4">
        <f t="shared" si="105"/>
        <v>6947.9033211963688</v>
      </c>
      <c r="K1519">
        <v>0</v>
      </c>
      <c r="L1519">
        <v>940.38650671876053</v>
      </c>
      <c r="M1519">
        <v>308.59293737528418</v>
      </c>
      <c r="N1519">
        <v>261.74274756478712</v>
      </c>
      <c r="O1519">
        <v>1510.7221916588319</v>
      </c>
    </row>
    <row r="1520" spans="1:15" x14ac:dyDescent="0.2">
      <c r="A1520" s="25">
        <f t="shared" si="104"/>
        <v>1540</v>
      </c>
      <c r="B1520" s="13">
        <v>42449</v>
      </c>
      <c r="C1520" s="2">
        <v>30.914725380178826</v>
      </c>
      <c r="D1520" s="5">
        <f t="shared" si="102"/>
        <v>117166.80919087776</v>
      </c>
      <c r="E1520" s="21">
        <v>32.128599999999999</v>
      </c>
      <c r="F1520" s="5">
        <f t="shared" si="106"/>
        <v>121767.394</v>
      </c>
      <c r="G1520" s="4">
        <f t="shared" si="105"/>
        <v>-4600.5848091222433</v>
      </c>
      <c r="K1520">
        <v>0</v>
      </c>
      <c r="L1520">
        <v>953.39850383568398</v>
      </c>
      <c r="M1520">
        <v>313.30358642157108</v>
      </c>
      <c r="N1520">
        <v>268.12264193493269</v>
      </c>
      <c r="O1520">
        <v>1534.8247321921879</v>
      </c>
    </row>
    <row r="1521" spans="1:20" x14ac:dyDescent="0.2">
      <c r="A1521" s="25">
        <f t="shared" si="104"/>
        <v>1541</v>
      </c>
      <c r="B1521" s="13">
        <v>42450</v>
      </c>
      <c r="C1521" s="2">
        <v>33.128266929772892</v>
      </c>
      <c r="D1521" s="5">
        <f t="shared" si="102"/>
        <v>125556.13166383926</v>
      </c>
      <c r="E1521" s="21">
        <v>34.069000000000003</v>
      </c>
      <c r="F1521" s="5">
        <f t="shared" si="106"/>
        <v>129121.51</v>
      </c>
      <c r="G1521" s="4">
        <f t="shared" si="105"/>
        <v>-3565.3783361607348</v>
      </c>
      <c r="K1521">
        <v>0</v>
      </c>
      <c r="L1521">
        <v>988.01207477314074</v>
      </c>
      <c r="M1521">
        <v>326.65484734950763</v>
      </c>
      <c r="N1521">
        <v>279.4532735288999</v>
      </c>
      <c r="O1521">
        <v>1594.1201956515483</v>
      </c>
    </row>
    <row r="1522" spans="1:20" x14ac:dyDescent="0.2">
      <c r="A1522" s="25">
        <f t="shared" si="104"/>
        <v>1542</v>
      </c>
      <c r="B1522" s="13">
        <v>42451</v>
      </c>
      <c r="C1522" s="2">
        <v>32.965351626513019</v>
      </c>
      <c r="D1522" s="5">
        <f t="shared" si="102"/>
        <v>124938.68266448434</v>
      </c>
      <c r="E1522" s="21">
        <v>33.810200000000002</v>
      </c>
      <c r="F1522" s="5">
        <f t="shared" si="106"/>
        <v>128140.658</v>
      </c>
      <c r="G1522" s="4">
        <f t="shared" si="105"/>
        <v>-3201.9753355156572</v>
      </c>
      <c r="K1522">
        <v>0</v>
      </c>
      <c r="L1522">
        <v>941.0887204602235</v>
      </c>
      <c r="M1522">
        <v>308.01893074588173</v>
      </c>
      <c r="N1522">
        <v>271.56188562342686</v>
      </c>
      <c r="O1522">
        <v>1520.669536829532</v>
      </c>
    </row>
    <row r="1523" spans="1:20" x14ac:dyDescent="0.2">
      <c r="A1523" s="25">
        <f t="shared" si="104"/>
        <v>1543</v>
      </c>
      <c r="B1523" s="13">
        <v>42452</v>
      </c>
      <c r="C1523" s="2">
        <v>30.261136092995418</v>
      </c>
      <c r="D1523" s="5">
        <f t="shared" si="102"/>
        <v>114689.70579245263</v>
      </c>
      <c r="E1523" s="21">
        <v>30.705200000000001</v>
      </c>
      <c r="F1523" s="5">
        <f t="shared" si="106"/>
        <v>116372.708</v>
      </c>
      <c r="G1523" s="4">
        <f t="shared" si="105"/>
        <v>-1683.002207547368</v>
      </c>
      <c r="K1523">
        <v>0</v>
      </c>
      <c r="L1523">
        <v>752.0672969943613</v>
      </c>
      <c r="M1523">
        <v>233.35119968501255</v>
      </c>
      <c r="N1523">
        <v>229.54716680070823</v>
      </c>
      <c r="O1523">
        <v>1214.9656634800822</v>
      </c>
    </row>
    <row r="1524" spans="1:20" x14ac:dyDescent="0.2">
      <c r="A1524" s="25">
        <f t="shared" si="104"/>
        <v>1544</v>
      </c>
      <c r="B1524" s="13">
        <v>42453</v>
      </c>
      <c r="C1524" s="2">
        <v>29.924586537598163</v>
      </c>
      <c r="D1524" s="5">
        <f t="shared" si="102"/>
        <v>113414.18297749704</v>
      </c>
      <c r="E1524" s="21">
        <v>30.366399999999999</v>
      </c>
      <c r="F1524" s="5">
        <f t="shared" si="106"/>
        <v>115088.656</v>
      </c>
      <c r="G1524" s="4">
        <f t="shared" si="105"/>
        <v>-1674.4730225029634</v>
      </c>
      <c r="K1524">
        <v>0</v>
      </c>
      <c r="L1524">
        <v>817.18325763672124</v>
      </c>
      <c r="M1524">
        <v>263.18421984502453</v>
      </c>
      <c r="N1524">
        <v>247.77640706940477</v>
      </c>
      <c r="O1524">
        <v>1328.1438845511504</v>
      </c>
    </row>
    <row r="1525" spans="1:20" x14ac:dyDescent="0.2">
      <c r="A1525" s="25">
        <f t="shared" si="104"/>
        <v>1545</v>
      </c>
      <c r="B1525" s="13">
        <v>42454</v>
      </c>
      <c r="C1525" s="2">
        <v>29.117312989878386</v>
      </c>
      <c r="D1525" s="5">
        <f t="shared" si="102"/>
        <v>110354.61623163908</v>
      </c>
      <c r="E1525" s="21">
        <v>29.277899999999999</v>
      </c>
      <c r="F1525" s="5">
        <f t="shared" si="106"/>
        <v>110963.24099999999</v>
      </c>
      <c r="G1525" s="4">
        <f t="shared" si="105"/>
        <v>-608.62476836091082</v>
      </c>
      <c r="K1525">
        <v>0</v>
      </c>
      <c r="L1525">
        <v>931.09534709832064</v>
      </c>
      <c r="M1525">
        <v>304.48194506338569</v>
      </c>
      <c r="N1525">
        <v>278.02373970007858</v>
      </c>
      <c r="O1525">
        <v>1513.6010318617848</v>
      </c>
    </row>
    <row r="1526" spans="1:20" x14ac:dyDescent="0.2">
      <c r="A1526" s="25">
        <f t="shared" si="104"/>
        <v>1546</v>
      </c>
      <c r="B1526" s="13">
        <v>42455</v>
      </c>
      <c r="C1526" s="2">
        <v>32.033733353050231</v>
      </c>
      <c r="D1526" s="5">
        <f t="shared" si="102"/>
        <v>121407.84940806039</v>
      </c>
      <c r="E1526" s="21">
        <v>29.687100000000001</v>
      </c>
      <c r="F1526" s="5">
        <f t="shared" si="106"/>
        <v>112514.109</v>
      </c>
      <c r="G1526" s="4">
        <f t="shared" si="105"/>
        <v>8893.7404080603883</v>
      </c>
      <c r="K1526">
        <v>0</v>
      </c>
      <c r="L1526">
        <v>977.97415660583647</v>
      </c>
      <c r="M1526">
        <v>321.36920517714833</v>
      </c>
      <c r="N1526">
        <v>292.35724836670903</v>
      </c>
      <c r="O1526">
        <v>1591.7006101496938</v>
      </c>
    </row>
    <row r="1527" spans="1:20" x14ac:dyDescent="0.2">
      <c r="A1527" s="25">
        <f t="shared" si="104"/>
        <v>1547</v>
      </c>
      <c r="B1527" s="13">
        <v>42456</v>
      </c>
      <c r="C1527" s="2">
        <v>34.740018537103452</v>
      </c>
      <c r="D1527" s="5">
        <f t="shared" si="102"/>
        <v>131664.67025562207</v>
      </c>
      <c r="E1527" s="21">
        <v>34.542900000000003</v>
      </c>
      <c r="F1527" s="5">
        <f t="shared" si="106"/>
        <v>130917.591</v>
      </c>
      <c r="G1527" s="4">
        <f t="shared" si="105"/>
        <v>747.07925562206947</v>
      </c>
      <c r="K1527">
        <v>0</v>
      </c>
      <c r="L1527">
        <v>976.78879129402583</v>
      </c>
      <c r="M1527">
        <v>322.75347561534858</v>
      </c>
      <c r="N1527">
        <v>294.75452175884465</v>
      </c>
      <c r="O1527">
        <v>1594.2967886682191</v>
      </c>
    </row>
    <row r="1528" spans="1:20" x14ac:dyDescent="0.2">
      <c r="A1528" s="25">
        <f t="shared" si="104"/>
        <v>1548</v>
      </c>
      <c r="B1528" s="13">
        <v>42457</v>
      </c>
      <c r="C1528" s="2">
        <v>34.444925268454291</v>
      </c>
      <c r="D1528" s="5">
        <f t="shared" si="102"/>
        <v>130546.26676744176</v>
      </c>
      <c r="E1528" s="21">
        <v>36.150700000000001</v>
      </c>
      <c r="F1528" s="5">
        <f t="shared" si="106"/>
        <v>137011.15299999999</v>
      </c>
      <c r="G1528" s="4">
        <f t="shared" si="105"/>
        <v>-6464.8862325582304</v>
      </c>
      <c r="K1528">
        <v>0</v>
      </c>
      <c r="L1528">
        <v>990.08372136493836</v>
      </c>
      <c r="M1528">
        <v>323.64875329524159</v>
      </c>
      <c r="N1528">
        <v>302.00143605225634</v>
      </c>
      <c r="O1528">
        <v>1615.7339107124362</v>
      </c>
    </row>
    <row r="1529" spans="1:20" x14ac:dyDescent="0.2">
      <c r="A1529" s="25">
        <f t="shared" si="104"/>
        <v>1549</v>
      </c>
      <c r="B1529" s="13">
        <v>42458</v>
      </c>
      <c r="C1529" s="2">
        <v>32.525330555624421</v>
      </c>
      <c r="D1529" s="5">
        <f t="shared" si="102"/>
        <v>123271.00280581656</v>
      </c>
      <c r="E1529" s="21">
        <v>34.469099999999997</v>
      </c>
      <c r="F1529" s="5">
        <f t="shared" si="106"/>
        <v>130637.889</v>
      </c>
      <c r="G1529" s="4">
        <f t="shared" si="105"/>
        <v>-7366.886194183433</v>
      </c>
      <c r="K1529">
        <v>0</v>
      </c>
      <c r="L1529">
        <v>703.36293870915142</v>
      </c>
      <c r="M1529">
        <v>208.07260376443173</v>
      </c>
      <c r="N1529">
        <v>233.92764256387198</v>
      </c>
      <c r="O1529">
        <v>1145.3631850374552</v>
      </c>
    </row>
    <row r="1530" spans="1:20" x14ac:dyDescent="0.2">
      <c r="A1530" s="25">
        <f t="shared" si="104"/>
        <v>1550</v>
      </c>
      <c r="B1530" s="13">
        <v>42459</v>
      </c>
      <c r="C1530" s="2">
        <v>34.693344645420311</v>
      </c>
      <c r="D1530" s="5">
        <f t="shared" si="102"/>
        <v>131487.776206143</v>
      </c>
      <c r="E1530" s="21">
        <v>32.1143</v>
      </c>
      <c r="F1530" s="5">
        <f t="shared" si="106"/>
        <v>121713.197</v>
      </c>
      <c r="G1530" s="4">
        <f t="shared" si="105"/>
        <v>9774.5792061429966</v>
      </c>
      <c r="K1530">
        <v>0</v>
      </c>
      <c r="L1530">
        <v>703.01614446205872</v>
      </c>
      <c r="M1530">
        <v>210.99855433001289</v>
      </c>
      <c r="N1530">
        <v>235.23597594417677</v>
      </c>
      <c r="O1530">
        <v>1149.2506747362484</v>
      </c>
    </row>
    <row r="1531" spans="1:20" x14ac:dyDescent="0.2">
      <c r="A1531" s="25">
        <f t="shared" si="104"/>
        <v>1551</v>
      </c>
      <c r="B1531" s="13">
        <v>42460</v>
      </c>
      <c r="C1531" s="2">
        <v>37.040530217172297</v>
      </c>
      <c r="D1531" s="5">
        <f t="shared" si="102"/>
        <v>140383.609523083</v>
      </c>
      <c r="E1531" s="21">
        <v>35.758299999999998</v>
      </c>
      <c r="F1531" s="5">
        <f t="shared" si="106"/>
        <v>135523.95699999999</v>
      </c>
      <c r="G1531" s="4">
        <f t="shared" si="105"/>
        <v>4859.6525230830011</v>
      </c>
      <c r="H1531" s="4">
        <f>SUM(G1501:G1531)</f>
        <v>10371.386607878914</v>
      </c>
      <c r="K1531">
        <v>0</v>
      </c>
      <c r="L1531">
        <v>762.07498878545039</v>
      </c>
      <c r="M1531">
        <v>242.67691630424588</v>
      </c>
      <c r="N1531">
        <v>252.15701025856811</v>
      </c>
      <c r="O1531">
        <v>1256.9089153482644</v>
      </c>
      <c r="P1531">
        <f>SUM(K1501:K1531)</f>
        <v>0</v>
      </c>
      <c r="Q1531">
        <f t="shared" ref="Q1531:T1531" si="107">SUM(L1501:L1531)</f>
        <v>22536.633286140852</v>
      </c>
      <c r="R1531">
        <f t="shared" si="107"/>
        <v>7054.8725106319635</v>
      </c>
      <c r="S1531">
        <f t="shared" si="107"/>
        <v>6330.7152894352921</v>
      </c>
      <c r="T1531">
        <f t="shared" si="107"/>
        <v>35922.221086208112</v>
      </c>
    </row>
    <row r="1532" spans="1:20" x14ac:dyDescent="0.2">
      <c r="A1532" s="25">
        <f t="shared" si="104"/>
        <v>1552</v>
      </c>
      <c r="B1532" s="13">
        <v>42461</v>
      </c>
      <c r="C1532" s="2">
        <v>35.434340561947003</v>
      </c>
      <c r="D1532" s="5">
        <f t="shared" si="102"/>
        <v>134296.15072977915</v>
      </c>
      <c r="E1532" s="21">
        <v>36.317799999999998</v>
      </c>
      <c r="F1532" s="5">
        <f t="shared" si="106"/>
        <v>137644.462</v>
      </c>
      <c r="G1532" s="4">
        <f t="shared" si="105"/>
        <v>-3348.3112702208455</v>
      </c>
      <c r="K1532">
        <v>0</v>
      </c>
      <c r="L1532">
        <v>920.11444331628059</v>
      </c>
      <c r="M1532">
        <v>299.64011732469078</v>
      </c>
      <c r="N1532">
        <v>291.6205012940099</v>
      </c>
      <c r="O1532">
        <v>1511.3750619349812</v>
      </c>
    </row>
    <row r="1533" spans="1:20" x14ac:dyDescent="0.2">
      <c r="A1533" s="25">
        <f t="shared" si="104"/>
        <v>1553</v>
      </c>
      <c r="B1533" s="13">
        <v>42462</v>
      </c>
      <c r="C1533" s="2">
        <v>35.758754603658709</v>
      </c>
      <c r="D1533" s="5">
        <f t="shared" si="102"/>
        <v>135525.67994786651</v>
      </c>
      <c r="E1533" s="21">
        <v>33.807099999999998</v>
      </c>
      <c r="F1533" s="5">
        <f t="shared" si="106"/>
        <v>128128.909</v>
      </c>
      <c r="G1533" s="4">
        <f t="shared" si="105"/>
        <v>7396.7709478665056</v>
      </c>
      <c r="K1533">
        <v>0</v>
      </c>
      <c r="L1533">
        <v>1049.8096003482242</v>
      </c>
      <c r="M1533">
        <v>348.29176478692983</v>
      </c>
      <c r="N1533">
        <v>326.83085820710386</v>
      </c>
      <c r="O1533">
        <v>1724.9322233422579</v>
      </c>
    </row>
    <row r="1534" spans="1:20" x14ac:dyDescent="0.2">
      <c r="A1534" s="25">
        <f t="shared" si="104"/>
        <v>1554</v>
      </c>
      <c r="B1534" s="13">
        <v>42463</v>
      </c>
      <c r="C1534" s="2">
        <v>35.538940317571857</v>
      </c>
      <c r="D1534" s="5">
        <f t="shared" si="102"/>
        <v>134692.58380359734</v>
      </c>
      <c r="E1534" s="21">
        <v>35.699599999999997</v>
      </c>
      <c r="F1534" s="5">
        <f t="shared" si="106"/>
        <v>135301.484</v>
      </c>
      <c r="G1534" s="4">
        <f t="shared" si="105"/>
        <v>-608.90019640265382</v>
      </c>
      <c r="K1534">
        <v>0</v>
      </c>
      <c r="L1534">
        <v>1180.5148212153019</v>
      </c>
      <c r="M1534">
        <v>400.27940887844647</v>
      </c>
      <c r="N1534">
        <v>362.65384815393213</v>
      </c>
      <c r="O1534">
        <v>1943.4480782476805</v>
      </c>
    </row>
    <row r="1535" spans="1:20" x14ac:dyDescent="0.2">
      <c r="A1535" s="25">
        <f t="shared" si="104"/>
        <v>1555</v>
      </c>
      <c r="B1535" s="13">
        <v>42464</v>
      </c>
      <c r="C1535" s="2">
        <v>37.484457158991766</v>
      </c>
      <c r="D1535" s="5">
        <f t="shared" si="102"/>
        <v>142066.0926325788</v>
      </c>
      <c r="E1535" s="21">
        <v>38.895699999999998</v>
      </c>
      <c r="F1535" s="5">
        <f t="shared" si="106"/>
        <v>147414.70300000001</v>
      </c>
      <c r="G1535" s="4">
        <f t="shared" si="105"/>
        <v>-5348.6103674212063</v>
      </c>
      <c r="K1535">
        <v>0</v>
      </c>
      <c r="L1535">
        <v>1231.5455473685734</v>
      </c>
      <c r="M1535">
        <v>420.60008843344025</v>
      </c>
      <c r="N1535">
        <v>378.47980421782961</v>
      </c>
      <c r="O1535">
        <v>2030.6254400198432</v>
      </c>
    </row>
    <row r="1536" spans="1:20" x14ac:dyDescent="0.2">
      <c r="A1536" s="25">
        <f t="shared" si="104"/>
        <v>1556</v>
      </c>
      <c r="B1536" s="13">
        <v>42465</v>
      </c>
      <c r="C1536" s="2">
        <v>37.682298777153818</v>
      </c>
      <c r="D1536" s="5">
        <f t="shared" si="102"/>
        <v>142815.91236541298</v>
      </c>
      <c r="E1536" s="21">
        <v>37.167700000000004</v>
      </c>
      <c r="F1536" s="5">
        <f t="shared" si="106"/>
        <v>140865.58300000001</v>
      </c>
      <c r="G1536" s="4">
        <f t="shared" si="105"/>
        <v>1950.3293654129666</v>
      </c>
      <c r="K1536">
        <v>0</v>
      </c>
      <c r="L1536">
        <v>1278.8440315468706</v>
      </c>
      <c r="M1536">
        <v>437.72725339704681</v>
      </c>
      <c r="N1536">
        <v>394.29442269745471</v>
      </c>
      <c r="O1536">
        <v>2110.865707641372</v>
      </c>
    </row>
    <row r="1537" spans="1:15" x14ac:dyDescent="0.2">
      <c r="A1537" s="25">
        <f t="shared" si="104"/>
        <v>1557</v>
      </c>
      <c r="B1537" s="13">
        <v>42466</v>
      </c>
      <c r="C1537" s="2">
        <v>35.491405220591261</v>
      </c>
      <c r="D1537" s="5">
        <f t="shared" si="102"/>
        <v>134512.42578604087</v>
      </c>
      <c r="E1537" s="21">
        <v>37.707999999999998</v>
      </c>
      <c r="F1537" s="5">
        <f t="shared" si="106"/>
        <v>142913.32</v>
      </c>
      <c r="G1537" s="4">
        <f t="shared" si="105"/>
        <v>-8400.8942139591381</v>
      </c>
      <c r="K1537">
        <v>0</v>
      </c>
      <c r="L1537">
        <v>1455.1715759718079</v>
      </c>
      <c r="M1537">
        <v>509.83768105327499</v>
      </c>
      <c r="N1537">
        <v>441.99778988778388</v>
      </c>
      <c r="O1537">
        <v>2407.0070469128668</v>
      </c>
    </row>
    <row r="1538" spans="1:15" x14ac:dyDescent="0.2">
      <c r="A1538" s="25">
        <f t="shared" si="104"/>
        <v>1558</v>
      </c>
      <c r="B1538" s="13">
        <v>42467</v>
      </c>
      <c r="C1538" s="2">
        <v>33.812725340730267</v>
      </c>
      <c r="D1538" s="5">
        <f t="shared" si="102"/>
        <v>128150.2290413677</v>
      </c>
      <c r="E1538" s="21">
        <v>33.645200000000003</v>
      </c>
      <c r="F1538" s="5">
        <f t="shared" si="106"/>
        <v>127515.308</v>
      </c>
      <c r="G1538" s="4">
        <f t="shared" si="105"/>
        <v>634.92104136769194</v>
      </c>
      <c r="K1538">
        <v>0</v>
      </c>
      <c r="L1538">
        <v>1287.854682786782</v>
      </c>
      <c r="M1538">
        <v>435.81237947721979</v>
      </c>
      <c r="N1538">
        <v>404.95700731771421</v>
      </c>
      <c r="O1538">
        <v>2128.624069581716</v>
      </c>
    </row>
    <row r="1539" spans="1:15" x14ac:dyDescent="0.2">
      <c r="A1539" s="25">
        <f t="shared" si="104"/>
        <v>1559</v>
      </c>
      <c r="B1539" s="13">
        <v>42468</v>
      </c>
      <c r="C1539" s="2">
        <v>32.267460589147319</v>
      </c>
      <c r="D1539" s="5">
        <f t="shared" ref="D1539:D1602" si="108">(C1539*1000000)*0.00379</f>
        <v>122293.67563286834</v>
      </c>
      <c r="E1539" s="21">
        <v>45.327500000000001</v>
      </c>
      <c r="F1539" s="5">
        <f t="shared" si="106"/>
        <v>171791.22500000001</v>
      </c>
      <c r="G1539" s="4">
        <f t="shared" si="105"/>
        <v>-49497.549367131665</v>
      </c>
      <c r="K1539">
        <v>0</v>
      </c>
      <c r="L1539">
        <v>1077.2931724987204</v>
      </c>
      <c r="M1539">
        <v>351.1936563546152</v>
      </c>
      <c r="N1539">
        <v>352.23609342212075</v>
      </c>
      <c r="O1539">
        <v>1780.7229222754565</v>
      </c>
    </row>
    <row r="1540" spans="1:15" x14ac:dyDescent="0.2">
      <c r="A1540" s="25">
        <f t="shared" si="104"/>
        <v>1560</v>
      </c>
      <c r="B1540" s="13">
        <v>42469</v>
      </c>
      <c r="C1540" s="2">
        <v>32.938086042544619</v>
      </c>
      <c r="D1540" s="5">
        <f t="shared" si="108"/>
        <v>124835.3461012441</v>
      </c>
      <c r="E1540" s="21">
        <v>32.4968</v>
      </c>
      <c r="F1540" s="5">
        <f t="shared" si="106"/>
        <v>123162.872</v>
      </c>
      <c r="G1540" s="4">
        <f t="shared" si="105"/>
        <v>1672.4741012440936</v>
      </c>
      <c r="K1540">
        <v>0</v>
      </c>
      <c r="L1540">
        <v>1221.0866282830434</v>
      </c>
      <c r="M1540">
        <v>412.62075237264173</v>
      </c>
      <c r="N1540">
        <v>390.35705264185168</v>
      </c>
      <c r="O1540">
        <v>2024.0644332975367</v>
      </c>
    </row>
    <row r="1541" spans="1:15" x14ac:dyDescent="0.2">
      <c r="A1541" s="25">
        <f t="shared" si="104"/>
        <v>1561</v>
      </c>
      <c r="B1541" s="13">
        <v>42470</v>
      </c>
      <c r="C1541" s="2">
        <v>32.10129313108245</v>
      </c>
      <c r="D1541" s="5">
        <f t="shared" si="108"/>
        <v>121663.90096680248</v>
      </c>
      <c r="E1541" s="21">
        <v>31.9574</v>
      </c>
      <c r="F1541" s="5">
        <f t="shared" si="106"/>
        <v>121118.546</v>
      </c>
      <c r="G1541" s="4">
        <f t="shared" si="105"/>
        <v>545.35496680247888</v>
      </c>
      <c r="K1541">
        <v>0</v>
      </c>
      <c r="L1541">
        <v>722.37784422073207</v>
      </c>
      <c r="M1541">
        <v>200.33452344365159</v>
      </c>
      <c r="N1541">
        <v>266.9437195493951</v>
      </c>
      <c r="O1541">
        <v>1189.6560872137788</v>
      </c>
    </row>
    <row r="1542" spans="1:15" x14ac:dyDescent="0.2">
      <c r="A1542" s="25">
        <f t="shared" si="104"/>
        <v>1562</v>
      </c>
      <c r="B1542" s="13">
        <v>42471</v>
      </c>
      <c r="C1542" s="2">
        <v>64.24713079164701</v>
      </c>
      <c r="D1542" s="5">
        <f t="shared" si="108"/>
        <v>243496.62570034218</v>
      </c>
      <c r="E1542" s="21">
        <v>50.086399999999998</v>
      </c>
      <c r="F1542" s="5">
        <f t="shared" si="106"/>
        <v>189827.45600000001</v>
      </c>
      <c r="G1542" s="4">
        <f t="shared" si="105"/>
        <v>53669.169700342172</v>
      </c>
      <c r="K1542">
        <v>0</v>
      </c>
      <c r="L1542">
        <v>1058.7534880502801</v>
      </c>
      <c r="M1542">
        <v>346.71031080490121</v>
      </c>
      <c r="N1542">
        <v>352.48929161084345</v>
      </c>
      <c r="O1542">
        <v>1757.9530904660246</v>
      </c>
    </row>
    <row r="1543" spans="1:15" x14ac:dyDescent="0.2">
      <c r="A1543" s="25">
        <f t="shared" si="104"/>
        <v>1563</v>
      </c>
      <c r="B1543" s="13">
        <v>42472</v>
      </c>
      <c r="C1543" s="2">
        <v>68.868260131281659</v>
      </c>
      <c r="D1543" s="5">
        <f t="shared" si="108"/>
        <v>261010.70589755749</v>
      </c>
      <c r="E1543" s="21">
        <v>65.210700000000003</v>
      </c>
      <c r="F1543" s="5">
        <f t="shared" si="106"/>
        <v>247148.55299999999</v>
      </c>
      <c r="G1543" s="4">
        <f t="shared" si="105"/>
        <v>13862.152897557506</v>
      </c>
      <c r="K1543">
        <v>0</v>
      </c>
      <c r="L1543">
        <v>1279.2743436997498</v>
      </c>
      <c r="M1543">
        <v>436.35063635658025</v>
      </c>
      <c r="N1543">
        <v>412.66052487932882</v>
      </c>
      <c r="O1543">
        <v>2128.285504935659</v>
      </c>
    </row>
    <row r="1544" spans="1:15" x14ac:dyDescent="0.2">
      <c r="A1544" s="25">
        <f t="shared" si="104"/>
        <v>1564</v>
      </c>
      <c r="B1544" s="13">
        <v>42473</v>
      </c>
      <c r="C1544" s="2">
        <v>66.993218535067641</v>
      </c>
      <c r="D1544" s="5">
        <f t="shared" si="108"/>
        <v>253904.29824790635</v>
      </c>
      <c r="E1544" s="21">
        <v>63.945099999999996</v>
      </c>
      <c r="F1544" s="5">
        <f t="shared" si="106"/>
        <v>242351.929</v>
      </c>
      <c r="G1544" s="4">
        <f t="shared" si="105"/>
        <v>11552.369247906347</v>
      </c>
      <c r="K1544">
        <v>0</v>
      </c>
      <c r="L1544">
        <v>1432.6640013850595</v>
      </c>
      <c r="M1544">
        <v>498.89716874142943</v>
      </c>
      <c r="N1544">
        <v>455.7891959719621</v>
      </c>
      <c r="O1544">
        <v>2387.3503660984511</v>
      </c>
    </row>
    <row r="1545" spans="1:15" x14ac:dyDescent="0.2">
      <c r="A1545" s="25">
        <f t="shared" si="104"/>
        <v>1565</v>
      </c>
      <c r="B1545" s="13">
        <v>42474</v>
      </c>
      <c r="C1545" s="2">
        <v>65.690985180115973</v>
      </c>
      <c r="D1545" s="5">
        <f t="shared" si="108"/>
        <v>248968.83383263953</v>
      </c>
      <c r="E1545" s="21">
        <v>63.154000000000003</v>
      </c>
      <c r="F1545" s="5">
        <f t="shared" si="106"/>
        <v>239353.66</v>
      </c>
      <c r="G1545" s="4">
        <f t="shared" si="105"/>
        <v>9615.173832639528</v>
      </c>
      <c r="K1545">
        <v>0</v>
      </c>
      <c r="L1545">
        <v>1466.4716951279299</v>
      </c>
      <c r="M1545">
        <v>511.9401286472372</v>
      </c>
      <c r="N1545">
        <v>467.69139463696274</v>
      </c>
      <c r="O1545">
        <v>2446.10321841213</v>
      </c>
    </row>
    <row r="1546" spans="1:15" x14ac:dyDescent="0.2">
      <c r="A1546" s="25">
        <f t="shared" si="104"/>
        <v>1566</v>
      </c>
      <c r="B1546" s="13">
        <v>42475</v>
      </c>
      <c r="C1546" s="2">
        <v>65.650394510471685</v>
      </c>
      <c r="D1546" s="5">
        <f t="shared" si="108"/>
        <v>248814.99519468768</v>
      </c>
      <c r="E1546" s="21">
        <v>62.162599999999998</v>
      </c>
      <c r="F1546" s="5">
        <f t="shared" si="106"/>
        <v>235596.25399999999</v>
      </c>
      <c r="G1546" s="4">
        <f t="shared" si="105"/>
        <v>13218.741194687696</v>
      </c>
      <c r="K1546">
        <v>0</v>
      </c>
      <c r="L1546">
        <v>1366.382942625557</v>
      </c>
      <c r="M1546">
        <v>470.74091120521763</v>
      </c>
      <c r="N1546">
        <v>443.4288427032871</v>
      </c>
      <c r="O1546">
        <v>2280.5526965340619</v>
      </c>
    </row>
    <row r="1547" spans="1:15" x14ac:dyDescent="0.2">
      <c r="A1547" s="25">
        <f t="shared" si="104"/>
        <v>1567</v>
      </c>
      <c r="B1547" s="13">
        <v>42476</v>
      </c>
      <c r="C1547" s="2">
        <v>67.288492361400529</v>
      </c>
      <c r="D1547" s="5">
        <f t="shared" si="108"/>
        <v>255023.386049708</v>
      </c>
      <c r="E1547" s="21">
        <v>61.583799999999997</v>
      </c>
      <c r="F1547" s="5">
        <f t="shared" si="106"/>
        <v>233402.60199999998</v>
      </c>
      <c r="G1547" s="4">
        <f t="shared" si="105"/>
        <v>21620.784049708018</v>
      </c>
      <c r="K1547">
        <v>0</v>
      </c>
      <c r="L1547">
        <v>1303.1716060794777</v>
      </c>
      <c r="M1547">
        <v>444.8322939607279</v>
      </c>
      <c r="N1547">
        <v>428.68789226127871</v>
      </c>
      <c r="O1547">
        <v>2176.6917923014844</v>
      </c>
    </row>
    <row r="1548" spans="1:15" x14ac:dyDescent="0.2">
      <c r="A1548" s="25">
        <f t="shared" si="104"/>
        <v>1568</v>
      </c>
      <c r="B1548" s="13">
        <v>42477</v>
      </c>
      <c r="C1548" s="2">
        <v>66.008253013895541</v>
      </c>
      <c r="D1548" s="5">
        <f t="shared" si="108"/>
        <v>250171.27892266409</v>
      </c>
      <c r="E1548" s="21">
        <v>63.690100000000001</v>
      </c>
      <c r="F1548" s="5">
        <f t="shared" si="106"/>
        <v>241385.47899999999</v>
      </c>
      <c r="G1548" s="4">
        <f t="shared" si="105"/>
        <v>8785.7999226640968</v>
      </c>
      <c r="K1548">
        <v>0</v>
      </c>
      <c r="L1548">
        <v>1405.4871728790067</v>
      </c>
      <c r="M1548">
        <v>486.22284596208601</v>
      </c>
      <c r="N1548">
        <v>458.77656110152242</v>
      </c>
      <c r="O1548">
        <v>2350.4865799426152</v>
      </c>
    </row>
    <row r="1549" spans="1:15" x14ac:dyDescent="0.2">
      <c r="A1549" s="25">
        <f t="shared" si="104"/>
        <v>1569</v>
      </c>
      <c r="B1549" s="13">
        <v>42478</v>
      </c>
      <c r="C1549" s="2">
        <v>65.391560276297199</v>
      </c>
      <c r="D1549" s="5">
        <f t="shared" si="108"/>
        <v>247834.01344716636</v>
      </c>
      <c r="E1549" s="21">
        <v>63.597700000000003</v>
      </c>
      <c r="F1549" s="5">
        <f t="shared" si="106"/>
        <v>241035.283</v>
      </c>
      <c r="G1549" s="4">
        <f t="shared" si="105"/>
        <v>6798.7304471663665</v>
      </c>
      <c r="K1549">
        <v>0</v>
      </c>
      <c r="L1549">
        <v>1491.0840942149134</v>
      </c>
      <c r="M1549">
        <v>521.44383428356309</v>
      </c>
      <c r="N1549">
        <v>484.14280643012086</v>
      </c>
      <c r="O1549">
        <v>2496.6707349285975</v>
      </c>
    </row>
    <row r="1550" spans="1:15" x14ac:dyDescent="0.2">
      <c r="A1550" s="25">
        <f t="shared" si="104"/>
        <v>1570</v>
      </c>
      <c r="B1550" s="13">
        <v>42479</v>
      </c>
      <c r="C1550" s="2">
        <v>65.739431396541761</v>
      </c>
      <c r="D1550" s="5">
        <f t="shared" si="108"/>
        <v>249152.44499289326</v>
      </c>
      <c r="E1550" s="21">
        <v>62.372100000000003</v>
      </c>
      <c r="F1550" s="5">
        <f t="shared" si="106"/>
        <v>236390.25899999999</v>
      </c>
      <c r="G1550" s="4">
        <f t="shared" si="105"/>
        <v>12762.185992893268</v>
      </c>
      <c r="K1550">
        <v>0</v>
      </c>
      <c r="L1550">
        <v>1619.9501246618495</v>
      </c>
      <c r="M1550">
        <v>573.72696033939656</v>
      </c>
      <c r="N1550">
        <v>521.83960465872417</v>
      </c>
      <c r="O1550">
        <v>2715.5166896599703</v>
      </c>
    </row>
    <row r="1551" spans="1:15" x14ac:dyDescent="0.2">
      <c r="A1551" s="25">
        <f t="shared" si="104"/>
        <v>1571</v>
      </c>
      <c r="B1551" s="13">
        <v>42480</v>
      </c>
      <c r="C1551" s="2">
        <v>55.109244694600015</v>
      </c>
      <c r="D1551" s="5">
        <f t="shared" si="108"/>
        <v>208864.03739253405</v>
      </c>
      <c r="E1551" s="21">
        <v>57.526800000000001</v>
      </c>
      <c r="F1551" s="5">
        <f t="shared" si="106"/>
        <v>218026.57199999999</v>
      </c>
      <c r="G1551" s="4">
        <f t="shared" si="105"/>
        <v>-9162.5346074659319</v>
      </c>
      <c r="K1551">
        <v>0</v>
      </c>
      <c r="L1551">
        <v>1684.0733042914658</v>
      </c>
      <c r="M1551">
        <v>599.99340188942017</v>
      </c>
      <c r="N1551">
        <v>541.77437477129979</v>
      </c>
      <c r="O1551">
        <v>2825.8410809521856</v>
      </c>
    </row>
    <row r="1552" spans="1:15" x14ac:dyDescent="0.2">
      <c r="A1552" s="25">
        <f t="shared" si="104"/>
        <v>1572</v>
      </c>
      <c r="B1552" s="13">
        <v>42481</v>
      </c>
      <c r="C1552" s="2">
        <v>64.590269750407344</v>
      </c>
      <c r="D1552" s="5">
        <f t="shared" si="108"/>
        <v>244797.12235404385</v>
      </c>
      <c r="E1552" s="21">
        <v>54.893799999999999</v>
      </c>
      <c r="F1552" s="5">
        <f t="shared" si="106"/>
        <v>208047.50200000001</v>
      </c>
      <c r="G1552" s="4">
        <f t="shared" si="105"/>
        <v>36749.620354043844</v>
      </c>
      <c r="K1552">
        <v>0</v>
      </c>
      <c r="L1552">
        <v>1780.2656729315763</v>
      </c>
      <c r="M1552">
        <v>638.58509325129683</v>
      </c>
      <c r="N1552">
        <v>571.08655758396367</v>
      </c>
      <c r="O1552">
        <v>2989.9373237668369</v>
      </c>
    </row>
    <row r="1553" spans="1:20" x14ac:dyDescent="0.2">
      <c r="A1553" s="25">
        <f t="shared" si="104"/>
        <v>1573</v>
      </c>
      <c r="B1553" s="13">
        <v>42482</v>
      </c>
      <c r="C1553" s="2">
        <v>64.343336368620228</v>
      </c>
      <c r="D1553" s="5">
        <f t="shared" si="108"/>
        <v>243861.24483707067</v>
      </c>
      <c r="E1553" s="21">
        <v>60.991100000000003</v>
      </c>
      <c r="F1553" s="5">
        <f t="shared" si="106"/>
        <v>231156.269</v>
      </c>
      <c r="G1553" s="4">
        <f t="shared" si="105"/>
        <v>12704.97583707067</v>
      </c>
      <c r="K1553">
        <v>0</v>
      </c>
      <c r="L1553">
        <v>1901.4921464440845</v>
      </c>
      <c r="M1553">
        <v>688.73645903262604</v>
      </c>
      <c r="N1553">
        <v>606.72086202521973</v>
      </c>
      <c r="O1553">
        <v>3196.9494675019305</v>
      </c>
    </row>
    <row r="1554" spans="1:20" x14ac:dyDescent="0.2">
      <c r="A1554" s="25">
        <f t="shared" si="104"/>
        <v>1574</v>
      </c>
      <c r="B1554" s="13">
        <v>42483</v>
      </c>
      <c r="C1554" s="2">
        <v>51.944962575144451</v>
      </c>
      <c r="D1554" s="5">
        <f t="shared" si="108"/>
        <v>196871.40815979749</v>
      </c>
      <c r="E1554" s="21">
        <v>56.960599999999999</v>
      </c>
      <c r="F1554" s="5">
        <f t="shared" si="106"/>
        <v>215880.674</v>
      </c>
      <c r="G1554" s="4">
        <f t="shared" si="105"/>
        <v>-19009.265840202512</v>
      </c>
      <c r="K1554">
        <v>0</v>
      </c>
      <c r="L1554">
        <v>1738.5852157429956</v>
      </c>
      <c r="M1554">
        <v>620.62503263038263</v>
      </c>
      <c r="N1554">
        <v>564.94311837178157</v>
      </c>
      <c r="O1554">
        <v>2924.1533667451599</v>
      </c>
    </row>
    <row r="1555" spans="1:20" x14ac:dyDescent="0.2">
      <c r="A1555" s="25">
        <f t="shared" si="104"/>
        <v>1575</v>
      </c>
      <c r="B1555" s="13">
        <v>42484</v>
      </c>
      <c r="C1555" s="2">
        <v>35.392773719443859</v>
      </c>
      <c r="D1555" s="5">
        <f t="shared" si="108"/>
        <v>134138.61239669222</v>
      </c>
      <c r="E1555" s="21">
        <v>36.7224</v>
      </c>
      <c r="F1555" s="5">
        <f t="shared" si="106"/>
        <v>139177.89600000001</v>
      </c>
      <c r="G1555" s="4">
        <f t="shared" si="105"/>
        <v>-5039.2836033077911</v>
      </c>
      <c r="K1555">
        <v>0</v>
      </c>
      <c r="L1555">
        <v>1724.8980538290632</v>
      </c>
      <c r="M1555">
        <v>615.28477964241279</v>
      </c>
      <c r="N1555">
        <v>563.32083963789057</v>
      </c>
      <c r="O1555">
        <v>2903.5036731093664</v>
      </c>
    </row>
    <row r="1556" spans="1:20" x14ac:dyDescent="0.2">
      <c r="A1556" s="25">
        <f t="shared" si="104"/>
        <v>1576</v>
      </c>
      <c r="B1556" s="13">
        <v>42485</v>
      </c>
      <c r="C1556" s="2">
        <v>36.483506384434385</v>
      </c>
      <c r="D1556" s="5">
        <f t="shared" si="108"/>
        <v>138272.48919700633</v>
      </c>
      <c r="E1556" s="21">
        <v>32.005699999999997</v>
      </c>
      <c r="F1556" s="5">
        <f t="shared" si="106"/>
        <v>121301.60299999999</v>
      </c>
      <c r="G1556" s="4">
        <f t="shared" si="105"/>
        <v>16970.886197006344</v>
      </c>
      <c r="K1556">
        <v>0</v>
      </c>
      <c r="L1556">
        <v>1593.9242513496831</v>
      </c>
      <c r="M1556">
        <v>560.1079618500155</v>
      </c>
      <c r="N1556">
        <v>529.93960879526662</v>
      </c>
      <c r="O1556">
        <v>2683.9718219949655</v>
      </c>
    </row>
    <row r="1557" spans="1:20" x14ac:dyDescent="0.2">
      <c r="A1557" s="25">
        <f t="shared" si="104"/>
        <v>1577</v>
      </c>
      <c r="B1557" s="13">
        <v>42486</v>
      </c>
      <c r="C1557" s="2">
        <v>33.795934886590736</v>
      </c>
      <c r="D1557" s="5">
        <f t="shared" si="108"/>
        <v>128086.59322017888</v>
      </c>
      <c r="E1557" s="21">
        <v>31.244499999999999</v>
      </c>
      <c r="F1557" s="5">
        <f t="shared" si="106"/>
        <v>118416.655</v>
      </c>
      <c r="G1557" s="4">
        <f t="shared" si="105"/>
        <v>9669.9382201788831</v>
      </c>
      <c r="K1557">
        <v>0</v>
      </c>
      <c r="L1557">
        <v>1383.0302211733492</v>
      </c>
      <c r="M1557">
        <v>472.08840517332976</v>
      </c>
      <c r="N1557">
        <v>473.94474482131164</v>
      </c>
      <c r="O1557">
        <v>2329.0633711679907</v>
      </c>
    </row>
    <row r="1558" spans="1:20" x14ac:dyDescent="0.2">
      <c r="A1558" s="25">
        <f t="shared" si="104"/>
        <v>1578</v>
      </c>
      <c r="B1558" s="13">
        <v>42487</v>
      </c>
      <c r="C1558" s="2">
        <v>31.708300688020948</v>
      </c>
      <c r="D1558" s="5">
        <f t="shared" si="108"/>
        <v>120174.45960759939</v>
      </c>
      <c r="E1558" s="21">
        <v>30.882899999999999</v>
      </c>
      <c r="F1558" s="5">
        <f t="shared" si="106"/>
        <v>117046.19100000001</v>
      </c>
      <c r="G1558" s="4">
        <f t="shared" si="105"/>
        <v>3128.2686075993843</v>
      </c>
      <c r="K1558">
        <v>0</v>
      </c>
      <c r="L1558">
        <v>1575.4217016552175</v>
      </c>
      <c r="M1558">
        <v>550.00457723397267</v>
      </c>
      <c r="N1558">
        <v>530.39822523166367</v>
      </c>
      <c r="O1558">
        <v>2655.8245041208538</v>
      </c>
    </row>
    <row r="1559" spans="1:20" x14ac:dyDescent="0.2">
      <c r="A1559" s="25">
        <f t="shared" si="104"/>
        <v>1579</v>
      </c>
      <c r="B1559" s="13">
        <v>42488</v>
      </c>
      <c r="C1559" s="2">
        <v>28.950186578680206</v>
      </c>
      <c r="D1559" s="5">
        <f t="shared" si="108"/>
        <v>109721.20713319798</v>
      </c>
      <c r="E1559" s="21">
        <v>26.6295</v>
      </c>
      <c r="F1559" s="5">
        <f t="shared" si="106"/>
        <v>100925.80499999999</v>
      </c>
      <c r="G1559" s="4">
        <f t="shared" si="105"/>
        <v>8795.4021331979893</v>
      </c>
      <c r="K1559">
        <v>0</v>
      </c>
      <c r="L1559">
        <v>1438.3540606606202</v>
      </c>
      <c r="M1559">
        <v>492.62601491427887</v>
      </c>
      <c r="N1559">
        <v>494.49922469908927</v>
      </c>
      <c r="O1559">
        <v>2425.4793002739884</v>
      </c>
    </row>
    <row r="1560" spans="1:20" x14ac:dyDescent="0.2">
      <c r="A1560" s="25">
        <f t="shared" si="104"/>
        <v>1580</v>
      </c>
      <c r="B1560" s="13">
        <v>42489</v>
      </c>
      <c r="C1560" s="2">
        <v>28.109126004688065</v>
      </c>
      <c r="D1560" s="5">
        <f t="shared" si="108"/>
        <v>106533.58755776777</v>
      </c>
      <c r="E1560" s="21">
        <v>26.737400000000001</v>
      </c>
      <c r="F1560" s="5">
        <f t="shared" si="106"/>
        <v>101334.746</v>
      </c>
      <c r="G1560" s="4">
        <f t="shared" si="105"/>
        <v>5198.8415577677661</v>
      </c>
      <c r="K1560">
        <v>0</v>
      </c>
      <c r="L1560">
        <v>1606.9194479687767</v>
      </c>
      <c r="M1560">
        <v>561.64983512193635</v>
      </c>
      <c r="N1560">
        <v>544.06369359327005</v>
      </c>
      <c r="O1560">
        <v>2712.6329766839826</v>
      </c>
    </row>
    <row r="1561" spans="1:20" x14ac:dyDescent="0.2">
      <c r="A1561" s="25">
        <f t="shared" si="104"/>
        <v>1581</v>
      </c>
      <c r="B1561" s="13">
        <v>42490</v>
      </c>
      <c r="C1561" s="2">
        <v>26.437465396227896</v>
      </c>
      <c r="D1561" s="5">
        <f t="shared" si="108"/>
        <v>100197.99385170372</v>
      </c>
      <c r="E1561" s="21">
        <v>25.635000000000002</v>
      </c>
      <c r="F1561" s="5">
        <f t="shared" si="106"/>
        <v>97156.65</v>
      </c>
      <c r="G1561" s="4">
        <f t="shared" si="105"/>
        <v>3041.3438517037284</v>
      </c>
      <c r="H1561" s="4">
        <f>SUM(G1532:G1561)</f>
        <v>159928.88500071561</v>
      </c>
      <c r="K1561">
        <v>0</v>
      </c>
      <c r="L1561">
        <v>1304.9510805835205</v>
      </c>
      <c r="M1561">
        <v>427.27637109961404</v>
      </c>
      <c r="N1561">
        <v>466.59919090598788</v>
      </c>
      <c r="O1561">
        <v>2198.8266425891225</v>
      </c>
      <c r="P1561">
        <f>SUM(K1532:K1561)</f>
        <v>0</v>
      </c>
      <c r="Q1561">
        <f t="shared" ref="Q1561:T1561" si="109">SUM(L1532:L1561)</f>
        <v>41579.766972910518</v>
      </c>
      <c r="R1561">
        <f t="shared" si="109"/>
        <v>14334.180647662381</v>
      </c>
      <c r="S1561">
        <f t="shared" si="109"/>
        <v>13523.16765207997</v>
      </c>
      <c r="T1561">
        <f t="shared" si="109"/>
        <v>69437.115272652853</v>
      </c>
    </row>
    <row r="1562" spans="1:20" x14ac:dyDescent="0.2">
      <c r="A1562" s="25">
        <f t="shared" si="104"/>
        <v>1582</v>
      </c>
      <c r="B1562" s="13">
        <v>42491</v>
      </c>
      <c r="C1562" s="2">
        <v>26.730779632370563</v>
      </c>
      <c r="D1562" s="5">
        <f t="shared" si="108"/>
        <v>101309.65480668443</v>
      </c>
      <c r="E1562" s="21">
        <v>26.064599999999999</v>
      </c>
      <c r="F1562" s="5">
        <f t="shared" si="106"/>
        <v>98784.834000000003</v>
      </c>
      <c r="G1562" s="4">
        <f t="shared" si="105"/>
        <v>2524.8208066844236</v>
      </c>
      <c r="K1562">
        <v>0</v>
      </c>
      <c r="L1562">
        <v>1455.6427996032896</v>
      </c>
      <c r="M1562">
        <v>494.45468160790534</v>
      </c>
      <c r="N1562">
        <v>508.91599489170807</v>
      </c>
      <c r="O1562">
        <v>2459.013476102903</v>
      </c>
    </row>
    <row r="1563" spans="1:20" x14ac:dyDescent="0.2">
      <c r="A1563" s="25">
        <f t="shared" si="104"/>
        <v>1583</v>
      </c>
      <c r="B1563" s="13">
        <v>42492</v>
      </c>
      <c r="C1563" s="2">
        <v>29.84639064725901</v>
      </c>
      <c r="D1563" s="5">
        <f t="shared" si="108"/>
        <v>113117.82055311165</v>
      </c>
      <c r="E1563" s="21">
        <v>29.443300000000001</v>
      </c>
      <c r="F1563" s="5">
        <f t="shared" si="106"/>
        <v>111590.107</v>
      </c>
      <c r="G1563" s="4">
        <f t="shared" si="105"/>
        <v>1527.713553111651</v>
      </c>
      <c r="K1563">
        <v>0</v>
      </c>
      <c r="L1563">
        <v>1851.6786174859865</v>
      </c>
      <c r="M1563">
        <v>643.86456729352176</v>
      </c>
      <c r="N1563">
        <v>610.3327739652068</v>
      </c>
      <c r="O1563">
        <v>3105.8759587447148</v>
      </c>
    </row>
    <row r="1564" spans="1:20" x14ac:dyDescent="0.2">
      <c r="A1564" s="25">
        <f t="shared" si="104"/>
        <v>1584</v>
      </c>
      <c r="B1564" s="13">
        <v>42493</v>
      </c>
      <c r="C1564" s="2">
        <v>30.481031764240061</v>
      </c>
      <c r="D1564" s="5">
        <f t="shared" si="108"/>
        <v>115523.11038646982</v>
      </c>
      <c r="E1564" s="21">
        <v>29.361899999999999</v>
      </c>
      <c r="F1564" s="5">
        <f t="shared" si="106"/>
        <v>111281.601</v>
      </c>
      <c r="G1564" s="4">
        <f t="shared" si="105"/>
        <v>4241.5093864698283</v>
      </c>
      <c r="K1564">
        <v>0</v>
      </c>
      <c r="L1564">
        <v>2090.562281558824</v>
      </c>
      <c r="M1564">
        <v>719.00495779979713</v>
      </c>
      <c r="N1564">
        <v>668.36738122089719</v>
      </c>
      <c r="O1564">
        <v>3477.9346205795182</v>
      </c>
    </row>
    <row r="1565" spans="1:20" x14ac:dyDescent="0.2">
      <c r="A1565" s="25">
        <f t="shared" si="104"/>
        <v>1585</v>
      </c>
      <c r="B1565" s="13">
        <v>42494</v>
      </c>
      <c r="C1565" s="2">
        <v>30.056883956828774</v>
      </c>
      <c r="D1565" s="5">
        <f t="shared" si="108"/>
        <v>113915.59019638105</v>
      </c>
      <c r="E1565" s="21">
        <v>28.945799999999998</v>
      </c>
      <c r="F1565" s="5">
        <f t="shared" si="106"/>
        <v>109704.58199999999</v>
      </c>
      <c r="G1565" s="4">
        <f t="shared" si="105"/>
        <v>4211.0081963810517</v>
      </c>
      <c r="K1565">
        <v>0</v>
      </c>
      <c r="L1565">
        <v>2378.6782616243863</v>
      </c>
      <c r="M1565">
        <v>808.76655929506546</v>
      </c>
      <c r="N1565">
        <v>737.99892052670805</v>
      </c>
      <c r="O1565">
        <v>3925.4437414461595</v>
      </c>
    </row>
    <row r="1566" spans="1:20" x14ac:dyDescent="0.2">
      <c r="A1566" s="25">
        <f t="shared" ref="A1566:A1629" si="110">A1565+1</f>
        <v>1586</v>
      </c>
      <c r="B1566" s="13">
        <v>42495</v>
      </c>
      <c r="C1566" s="2">
        <v>31.282756651761193</v>
      </c>
      <c r="D1566" s="5">
        <f t="shared" si="108"/>
        <v>118561.64771017492</v>
      </c>
      <c r="E1566" s="21">
        <v>28.265699999999999</v>
      </c>
      <c r="F1566" s="5">
        <f t="shared" si="106"/>
        <v>107127.003</v>
      </c>
      <c r="G1566" s="4">
        <f t="shared" si="105"/>
        <v>11434.644710174922</v>
      </c>
      <c r="K1566">
        <v>0</v>
      </c>
      <c r="L1566">
        <v>2280.7325290764702</v>
      </c>
      <c r="M1566">
        <v>748.44661823684157</v>
      </c>
      <c r="N1566">
        <v>703.75481908440315</v>
      </c>
      <c r="O1566">
        <v>3732.9339663977148</v>
      </c>
    </row>
    <row r="1567" spans="1:20" x14ac:dyDescent="0.2">
      <c r="A1567" s="25">
        <f t="shared" si="110"/>
        <v>1587</v>
      </c>
      <c r="B1567" s="13">
        <v>42496</v>
      </c>
      <c r="C1567" s="2">
        <v>29.113607622518586</v>
      </c>
      <c r="D1567" s="5">
        <f t="shared" si="108"/>
        <v>110340.57288934545</v>
      </c>
      <c r="E1567" s="21">
        <v>29.474799999999998</v>
      </c>
      <c r="F1567" s="5">
        <f t="shared" si="106"/>
        <v>111709.492</v>
      </c>
      <c r="G1567" s="4">
        <f t="shared" si="105"/>
        <v>-1368.9191106545477</v>
      </c>
      <c r="K1567">
        <v>0</v>
      </c>
      <c r="L1567">
        <v>1552.5260413462954</v>
      </c>
      <c r="M1567">
        <v>456.83333319648705</v>
      </c>
      <c r="N1567">
        <v>508.5672817262336</v>
      </c>
      <c r="O1567">
        <v>2517.9266562690159</v>
      </c>
    </row>
    <row r="1568" spans="1:20" x14ac:dyDescent="0.2">
      <c r="A1568" s="25">
        <f t="shared" si="110"/>
        <v>1588</v>
      </c>
      <c r="B1568" s="13">
        <v>42497</v>
      </c>
      <c r="C1568" s="2">
        <v>28.124377930129064</v>
      </c>
      <c r="D1568" s="5">
        <f t="shared" si="108"/>
        <v>106591.39235518916</v>
      </c>
      <c r="E1568" s="21">
        <v>26.2166</v>
      </c>
      <c r="F1568" s="5">
        <f t="shared" si="106"/>
        <v>99360.914000000004</v>
      </c>
      <c r="G1568" s="4">
        <f t="shared" si="105"/>
        <v>7230.4783551891596</v>
      </c>
      <c r="K1568">
        <v>0</v>
      </c>
      <c r="L1568">
        <v>1605.5059327457307</v>
      </c>
      <c r="M1568">
        <v>463.88519041859541</v>
      </c>
      <c r="N1568">
        <v>515.86564020857725</v>
      </c>
      <c r="O1568">
        <v>2585.2567633729032</v>
      </c>
    </row>
    <row r="1569" spans="1:15" x14ac:dyDescent="0.2">
      <c r="A1569" s="25">
        <f t="shared" si="110"/>
        <v>1589</v>
      </c>
      <c r="B1569" s="13">
        <v>42498</v>
      </c>
      <c r="C1569" s="2">
        <v>26.705390190811556</v>
      </c>
      <c r="D1569" s="5">
        <f t="shared" si="108"/>
        <v>101213.4288231758</v>
      </c>
      <c r="E1569" s="21">
        <v>27.277899999999999</v>
      </c>
      <c r="F1569" s="5">
        <f t="shared" si="106"/>
        <v>103383.24099999999</v>
      </c>
      <c r="G1569" s="4">
        <f t="shared" si="105"/>
        <v>-2169.8121768241981</v>
      </c>
      <c r="K1569">
        <v>0</v>
      </c>
      <c r="L1569">
        <v>1773.5933613178772</v>
      </c>
      <c r="M1569">
        <v>508.80638428628509</v>
      </c>
      <c r="N1569">
        <v>553.12174559613675</v>
      </c>
      <c r="O1569">
        <v>2835.5214912002994</v>
      </c>
    </row>
    <row r="1570" spans="1:15" x14ac:dyDescent="0.2">
      <c r="A1570" s="25">
        <f t="shared" si="110"/>
        <v>1590</v>
      </c>
      <c r="B1570" s="13">
        <v>42499</v>
      </c>
      <c r="C1570" s="2">
        <v>29.367956256697145</v>
      </c>
      <c r="D1570" s="5">
        <f t="shared" si="108"/>
        <v>111304.55421288217</v>
      </c>
      <c r="E1570" s="21">
        <v>29.103100000000001</v>
      </c>
      <c r="F1570" s="5">
        <f t="shared" si="106"/>
        <v>110300.749</v>
      </c>
      <c r="G1570" s="4">
        <f t="shared" si="105"/>
        <v>1003.8052128821728</v>
      </c>
      <c r="K1570">
        <v>0</v>
      </c>
      <c r="L1570">
        <v>2024.8284881289662</v>
      </c>
      <c r="M1570">
        <v>580.77612416692284</v>
      </c>
      <c r="N1570">
        <v>609.26162180215749</v>
      </c>
      <c r="O1570">
        <v>3214.8662340980468</v>
      </c>
    </row>
    <row r="1571" spans="1:15" x14ac:dyDescent="0.2">
      <c r="A1571" s="25">
        <f t="shared" si="110"/>
        <v>1591</v>
      </c>
      <c r="B1571" s="13">
        <v>42500</v>
      </c>
      <c r="C1571" s="2">
        <v>32.060640376139098</v>
      </c>
      <c r="D1571" s="5">
        <f t="shared" si="108"/>
        <v>121509.82702556718</v>
      </c>
      <c r="E1571" s="21">
        <v>29.1752</v>
      </c>
      <c r="F1571" s="5">
        <f t="shared" si="106"/>
        <v>110574.008</v>
      </c>
      <c r="G1571" s="4">
        <f t="shared" si="105"/>
        <v>10935.81902556718</v>
      </c>
      <c r="K1571">
        <v>0</v>
      </c>
      <c r="L1571">
        <v>2295.6214157684858</v>
      </c>
      <c r="M1571">
        <v>652.87431579801387</v>
      </c>
      <c r="N1571">
        <v>670.37567839693259</v>
      </c>
      <c r="O1571">
        <v>3618.8714099634321</v>
      </c>
    </row>
    <row r="1572" spans="1:15" x14ac:dyDescent="0.2">
      <c r="A1572" s="25">
        <f t="shared" si="110"/>
        <v>1592</v>
      </c>
      <c r="B1572" s="13">
        <v>42501</v>
      </c>
      <c r="C1572" s="2">
        <v>33.688823491767714</v>
      </c>
      <c r="D1572" s="5">
        <f t="shared" si="108"/>
        <v>127680.64103379962</v>
      </c>
      <c r="E1572" s="21">
        <v>31.408999999999999</v>
      </c>
      <c r="F1572" s="5">
        <f t="shared" si="106"/>
        <v>119040.11</v>
      </c>
      <c r="G1572" s="4">
        <f t="shared" si="105"/>
        <v>8640.5310337996198</v>
      </c>
      <c r="K1572">
        <v>0</v>
      </c>
      <c r="L1572">
        <v>2465.6623645802842</v>
      </c>
      <c r="M1572">
        <v>688.2613676849262</v>
      </c>
      <c r="N1572">
        <v>705.67270016977523</v>
      </c>
      <c r="O1572">
        <v>3859.5964324349861</v>
      </c>
    </row>
    <row r="1573" spans="1:15" x14ac:dyDescent="0.2">
      <c r="A1573" s="25">
        <f t="shared" si="110"/>
        <v>1593</v>
      </c>
      <c r="B1573" s="13">
        <v>42502</v>
      </c>
      <c r="C1573" s="2">
        <v>43.239049497971834</v>
      </c>
      <c r="D1573" s="5">
        <f t="shared" si="108"/>
        <v>163875.99759731325</v>
      </c>
      <c r="E1573" s="21">
        <v>38.404600000000002</v>
      </c>
      <c r="F1573" s="5">
        <f t="shared" si="106"/>
        <v>145553.43400000001</v>
      </c>
      <c r="G1573" s="4">
        <f t="shared" si="105"/>
        <v>18322.563597313245</v>
      </c>
      <c r="K1573">
        <v>0</v>
      </c>
      <c r="L1573">
        <v>2741.1405564521265</v>
      </c>
      <c r="M1573">
        <v>755.26654391375268</v>
      </c>
      <c r="N1573">
        <v>764.99184950486028</v>
      </c>
      <c r="O1573">
        <v>4261.3989498707397</v>
      </c>
    </row>
    <row r="1574" spans="1:15" x14ac:dyDescent="0.2">
      <c r="A1574" s="25">
        <f t="shared" si="110"/>
        <v>1594</v>
      </c>
      <c r="B1574" s="13">
        <v>42503</v>
      </c>
      <c r="C1574" s="2">
        <v>43.66188523107531</v>
      </c>
      <c r="D1574" s="5">
        <f t="shared" si="108"/>
        <v>165478.54502577541</v>
      </c>
      <c r="E1574" s="21">
        <v>41.342199999999998</v>
      </c>
      <c r="F1574" s="5">
        <f t="shared" si="106"/>
        <v>156686.93799999999</v>
      </c>
      <c r="G1574" s="4">
        <f t="shared" si="105"/>
        <v>8791.6070257754182</v>
      </c>
      <c r="K1574">
        <v>0</v>
      </c>
      <c r="L1574">
        <v>2810.2375492499118</v>
      </c>
      <c r="M1574">
        <v>754.53323425586291</v>
      </c>
      <c r="N1574">
        <v>774.53193156531404</v>
      </c>
      <c r="O1574">
        <v>4339.3027150710886</v>
      </c>
    </row>
    <row r="1575" spans="1:15" x14ac:dyDescent="0.2">
      <c r="A1575" s="25">
        <f t="shared" si="110"/>
        <v>1595</v>
      </c>
      <c r="B1575" s="13">
        <v>42504</v>
      </c>
      <c r="C1575" s="2">
        <v>43.52228094875548</v>
      </c>
      <c r="D1575" s="5">
        <f t="shared" si="108"/>
        <v>164949.44479578326</v>
      </c>
      <c r="E1575" s="21">
        <v>37.942100000000003</v>
      </c>
      <c r="F1575" s="5">
        <f t="shared" si="106"/>
        <v>143800.55900000001</v>
      </c>
      <c r="G1575" s="4">
        <f t="shared" si="105"/>
        <v>21148.885795783252</v>
      </c>
      <c r="K1575">
        <v>0</v>
      </c>
      <c r="L1575">
        <v>3024.1845223204382</v>
      </c>
      <c r="M1575">
        <v>796.49694913807355</v>
      </c>
      <c r="N1575">
        <v>817.91403987913827</v>
      </c>
      <c r="O1575">
        <v>4638.5955113376494</v>
      </c>
    </row>
    <row r="1576" spans="1:15" x14ac:dyDescent="0.2">
      <c r="A1576" s="25">
        <f t="shared" si="110"/>
        <v>1596</v>
      </c>
      <c r="B1576" s="13">
        <v>42505</v>
      </c>
      <c r="C1576" s="2">
        <v>33.37535760826097</v>
      </c>
      <c r="D1576" s="5">
        <f t="shared" si="108"/>
        <v>126492.60533530908</v>
      </c>
      <c r="E1576" s="21">
        <v>34.5411</v>
      </c>
      <c r="F1576" s="5">
        <f t="shared" si="106"/>
        <v>130910.769</v>
      </c>
      <c r="G1576" s="4">
        <f t="shared" si="105"/>
        <v>-4418.1636646909174</v>
      </c>
      <c r="K1576">
        <v>0</v>
      </c>
      <c r="L1576">
        <v>2678.899555472593</v>
      </c>
      <c r="M1576">
        <v>676.82101047511605</v>
      </c>
      <c r="N1576">
        <v>728.37012749415192</v>
      </c>
      <c r="O1576">
        <v>4084.0906934418608</v>
      </c>
    </row>
    <row r="1577" spans="1:15" x14ac:dyDescent="0.2">
      <c r="A1577" s="25">
        <f t="shared" si="110"/>
        <v>1597</v>
      </c>
      <c r="B1577" s="13">
        <v>42506</v>
      </c>
      <c r="C1577" s="2">
        <v>34.435907098977395</v>
      </c>
      <c r="D1577" s="5">
        <f t="shared" si="108"/>
        <v>130512.08790512432</v>
      </c>
      <c r="E1577" s="21">
        <v>35.399299999999997</v>
      </c>
      <c r="F1577" s="5">
        <f t="shared" si="106"/>
        <v>134163.34700000001</v>
      </c>
      <c r="G1577" s="4">
        <f t="shared" ref="G1577:G1640" si="111">D1577-F1577</f>
        <v>-3651.2590948756842</v>
      </c>
      <c r="K1577">
        <v>0</v>
      </c>
      <c r="L1577">
        <v>2676.5868661995924</v>
      </c>
      <c r="M1577">
        <v>657.41697210551763</v>
      </c>
      <c r="N1577">
        <v>721.23371959478936</v>
      </c>
      <c r="O1577">
        <v>4055.2375578998995</v>
      </c>
    </row>
    <row r="1578" spans="1:15" x14ac:dyDescent="0.2">
      <c r="A1578" s="25">
        <f t="shared" si="110"/>
        <v>1598</v>
      </c>
      <c r="B1578" s="13">
        <v>42507</v>
      </c>
      <c r="C1578" s="2">
        <v>34.14855425207152</v>
      </c>
      <c r="D1578" s="5">
        <f t="shared" si="108"/>
        <v>129423.02061535107</v>
      </c>
      <c r="E1578" s="21">
        <v>33.203000000000003</v>
      </c>
      <c r="F1578" s="5">
        <f t="shared" ref="F1578:F1641" si="112">(E1578*1000000)*0.00379</f>
        <v>125839.37000000001</v>
      </c>
      <c r="G1578" s="4">
        <f t="shared" si="111"/>
        <v>3583.6506153510563</v>
      </c>
      <c r="K1578">
        <v>0</v>
      </c>
      <c r="L1578">
        <v>2469.0318038788787</v>
      </c>
      <c r="M1578">
        <v>582.36273453414412</v>
      </c>
      <c r="N1578">
        <v>667.51820661484203</v>
      </c>
      <c r="O1578">
        <v>3718.9127450278647</v>
      </c>
    </row>
    <row r="1579" spans="1:15" x14ac:dyDescent="0.2">
      <c r="A1579" s="25">
        <f t="shared" si="110"/>
        <v>1599</v>
      </c>
      <c r="B1579" s="13">
        <v>42508</v>
      </c>
      <c r="C1579" s="2">
        <v>32.851278702815293</v>
      </c>
      <c r="D1579" s="5">
        <f t="shared" si="108"/>
        <v>124506.34628366996</v>
      </c>
      <c r="E1579" s="21">
        <v>32.740299999999998</v>
      </c>
      <c r="F1579" s="5">
        <f t="shared" si="112"/>
        <v>124085.73699999998</v>
      </c>
      <c r="G1579" s="4">
        <f t="shared" si="111"/>
        <v>420.60928366998269</v>
      </c>
      <c r="K1579">
        <v>0</v>
      </c>
      <c r="L1579">
        <v>2376.336732367748</v>
      </c>
      <c r="M1579">
        <v>537.67809819842307</v>
      </c>
      <c r="N1579">
        <v>643.66928047159342</v>
      </c>
      <c r="O1579">
        <v>3557.6841110377645</v>
      </c>
    </row>
    <row r="1580" spans="1:15" x14ac:dyDescent="0.2">
      <c r="A1580" s="25">
        <f t="shared" si="110"/>
        <v>1600</v>
      </c>
      <c r="B1580" s="13">
        <v>42509</v>
      </c>
      <c r="C1580" s="2">
        <v>33.103155364978804</v>
      </c>
      <c r="D1580" s="5">
        <f t="shared" si="108"/>
        <v>125460.95883326967</v>
      </c>
      <c r="E1580" s="21">
        <v>31.5243</v>
      </c>
      <c r="F1580" s="5">
        <f t="shared" si="112"/>
        <v>119477.09699999999</v>
      </c>
      <c r="G1580" s="4">
        <f t="shared" si="111"/>
        <v>5983.8618332696788</v>
      </c>
      <c r="K1580">
        <v>0</v>
      </c>
      <c r="L1580">
        <v>2827.606584308915</v>
      </c>
      <c r="M1580">
        <v>644.05027760628047</v>
      </c>
      <c r="N1580">
        <v>736.02076317500041</v>
      </c>
      <c r="O1580">
        <v>4207.6776250901958</v>
      </c>
    </row>
    <row r="1581" spans="1:15" x14ac:dyDescent="0.2">
      <c r="A1581" s="25">
        <f t="shared" si="110"/>
        <v>1601</v>
      </c>
      <c r="B1581" s="13">
        <v>42510</v>
      </c>
      <c r="C1581" s="2">
        <v>32.839429010277691</v>
      </c>
      <c r="D1581" s="5">
        <f t="shared" si="108"/>
        <v>124461.43594895245</v>
      </c>
      <c r="E1581" s="21">
        <v>31.906700000000001</v>
      </c>
      <c r="F1581" s="5">
        <f t="shared" si="112"/>
        <v>120926.393</v>
      </c>
      <c r="G1581" s="4">
        <f t="shared" si="111"/>
        <v>3535.042948952454</v>
      </c>
      <c r="K1581">
        <v>0</v>
      </c>
      <c r="L1581">
        <v>3110.666673148768</v>
      </c>
      <c r="M1581">
        <v>698.1703723157558</v>
      </c>
      <c r="N1581">
        <v>792.29269715633382</v>
      </c>
      <c r="O1581">
        <v>4601.1297426208575</v>
      </c>
    </row>
    <row r="1582" spans="1:15" x14ac:dyDescent="0.2">
      <c r="A1582" s="25">
        <f t="shared" si="110"/>
        <v>1602</v>
      </c>
      <c r="B1582" s="13">
        <v>42511</v>
      </c>
      <c r="C1582" s="2">
        <v>35.355398537352563</v>
      </c>
      <c r="D1582" s="5">
        <f t="shared" si="108"/>
        <v>133996.96045656622</v>
      </c>
      <c r="E1582" s="21">
        <v>30.575800000000001</v>
      </c>
      <c r="F1582" s="5">
        <f t="shared" si="112"/>
        <v>115882.28199999999</v>
      </c>
      <c r="G1582" s="4">
        <f t="shared" si="111"/>
        <v>18114.678456566224</v>
      </c>
      <c r="K1582">
        <v>0</v>
      </c>
      <c r="L1582">
        <v>2862.8492502867557</v>
      </c>
      <c r="M1582">
        <v>618.93726075070424</v>
      </c>
      <c r="N1582">
        <v>730.6723444636292</v>
      </c>
      <c r="O1582">
        <v>4212.4588555010896</v>
      </c>
    </row>
    <row r="1583" spans="1:15" x14ac:dyDescent="0.2">
      <c r="A1583" s="25">
        <f t="shared" si="110"/>
        <v>1603</v>
      </c>
      <c r="B1583" s="13">
        <v>42512</v>
      </c>
      <c r="C1583" s="2">
        <v>35.315765835111073</v>
      </c>
      <c r="D1583" s="5">
        <f t="shared" si="108"/>
        <v>133846.75251507098</v>
      </c>
      <c r="E1583" s="21">
        <v>35.079000000000001</v>
      </c>
      <c r="F1583" s="5">
        <f t="shared" si="112"/>
        <v>132949.41</v>
      </c>
      <c r="G1583" s="4">
        <f t="shared" si="111"/>
        <v>897.34251507098088</v>
      </c>
      <c r="K1583">
        <v>0</v>
      </c>
      <c r="L1583">
        <v>2676.6804235377358</v>
      </c>
      <c r="M1583">
        <v>557.30708951549207</v>
      </c>
      <c r="N1583">
        <v>684.33177072889021</v>
      </c>
      <c r="O1583">
        <v>3918.319283782118</v>
      </c>
    </row>
    <row r="1584" spans="1:15" x14ac:dyDescent="0.2">
      <c r="A1584" s="25">
        <f t="shared" si="110"/>
        <v>1604</v>
      </c>
      <c r="B1584" s="13">
        <v>42513</v>
      </c>
      <c r="C1584" s="2">
        <v>36.839609933757295</v>
      </c>
      <c r="D1584" s="5">
        <f t="shared" si="108"/>
        <v>139622.12164894017</v>
      </c>
      <c r="E1584" s="21">
        <v>36.296900000000001</v>
      </c>
      <c r="F1584" s="5">
        <f t="shared" si="112"/>
        <v>137565.25099999999</v>
      </c>
      <c r="G1584" s="4">
        <f t="shared" si="111"/>
        <v>2056.8706489401811</v>
      </c>
      <c r="K1584">
        <v>0</v>
      </c>
      <c r="L1584">
        <v>2891.2391508974738</v>
      </c>
      <c r="M1584">
        <v>592.43398781868211</v>
      </c>
      <c r="N1584">
        <v>724.81710187202907</v>
      </c>
      <c r="O1584">
        <v>4208.4902405881849</v>
      </c>
    </row>
    <row r="1585" spans="1:20" x14ac:dyDescent="0.2">
      <c r="A1585" s="25">
        <f t="shared" si="110"/>
        <v>1605</v>
      </c>
      <c r="B1585" s="13">
        <v>42514</v>
      </c>
      <c r="C1585" s="2">
        <v>31.170156801381346</v>
      </c>
      <c r="D1585" s="5">
        <f t="shared" si="108"/>
        <v>118134.8942772353</v>
      </c>
      <c r="E1585" s="21">
        <v>35.0167</v>
      </c>
      <c r="F1585" s="5">
        <f t="shared" si="112"/>
        <v>132713.29300000001</v>
      </c>
      <c r="G1585" s="4">
        <f t="shared" si="111"/>
        <v>-14578.398722764701</v>
      </c>
      <c r="K1585">
        <v>0</v>
      </c>
      <c r="L1585">
        <v>2793.3342450392952</v>
      </c>
      <c r="M1585">
        <v>554.06267213223043</v>
      </c>
      <c r="N1585">
        <v>698.17504192157344</v>
      </c>
      <c r="O1585">
        <v>4045.5719590930994</v>
      </c>
    </row>
    <row r="1586" spans="1:20" x14ac:dyDescent="0.2">
      <c r="A1586" s="25">
        <f t="shared" si="110"/>
        <v>1606</v>
      </c>
      <c r="B1586" s="13">
        <v>42515</v>
      </c>
      <c r="C1586" s="2">
        <v>31.600921935841626</v>
      </c>
      <c r="D1586" s="5">
        <f t="shared" si="108"/>
        <v>119767.49413683977</v>
      </c>
      <c r="E1586" s="21">
        <v>31.081800000000001</v>
      </c>
      <c r="F1586" s="5">
        <f t="shared" si="112"/>
        <v>117800.022</v>
      </c>
      <c r="G1586" s="4">
        <f t="shared" si="111"/>
        <v>1967.4721368397732</v>
      </c>
      <c r="K1586">
        <v>0</v>
      </c>
      <c r="L1586">
        <v>2807.1255156089333</v>
      </c>
      <c r="M1586">
        <v>541.76240472668758</v>
      </c>
      <c r="N1586">
        <v>695.87418767289614</v>
      </c>
      <c r="O1586">
        <v>4044.7621080085173</v>
      </c>
    </row>
    <row r="1587" spans="1:20" x14ac:dyDescent="0.2">
      <c r="A1587" s="25">
        <f t="shared" si="110"/>
        <v>1607</v>
      </c>
      <c r="B1587" s="13">
        <v>42516</v>
      </c>
      <c r="C1587" s="2">
        <v>30.659124954175663</v>
      </c>
      <c r="D1587" s="5">
        <f t="shared" si="108"/>
        <v>116198.08357632576</v>
      </c>
      <c r="E1587" s="21">
        <v>30.000699999999998</v>
      </c>
      <c r="F1587" s="5">
        <f t="shared" si="112"/>
        <v>113702.65300000001</v>
      </c>
      <c r="G1587" s="4">
        <f t="shared" si="111"/>
        <v>2495.430576325758</v>
      </c>
      <c r="K1587">
        <v>0</v>
      </c>
      <c r="L1587">
        <v>2697.3774664968232</v>
      </c>
      <c r="M1587">
        <v>503.52362108602938</v>
      </c>
      <c r="N1587">
        <v>667.40828114849478</v>
      </c>
      <c r="O1587">
        <v>3868.3093687313476</v>
      </c>
    </row>
    <row r="1588" spans="1:20" x14ac:dyDescent="0.2">
      <c r="A1588" s="25">
        <f t="shared" si="110"/>
        <v>1608</v>
      </c>
      <c r="B1588" s="13">
        <v>42517</v>
      </c>
      <c r="C1588" s="2">
        <v>30.121875604705004</v>
      </c>
      <c r="D1588" s="5">
        <f t="shared" si="108"/>
        <v>114161.90854183196</v>
      </c>
      <c r="E1588" s="21">
        <v>30.141200000000001</v>
      </c>
      <c r="F1588" s="5">
        <f t="shared" si="112"/>
        <v>114235.148</v>
      </c>
      <c r="G1588" s="4">
        <f t="shared" si="111"/>
        <v>-73.239458168041892</v>
      </c>
      <c r="K1588">
        <v>0</v>
      </c>
      <c r="L1588">
        <v>3022.9318859345544</v>
      </c>
      <c r="M1588">
        <v>558.57875873208502</v>
      </c>
      <c r="N1588">
        <v>729.63802709229435</v>
      </c>
      <c r="O1588">
        <v>4311.1486717589341</v>
      </c>
    </row>
    <row r="1589" spans="1:20" x14ac:dyDescent="0.2">
      <c r="A1589" s="25">
        <f t="shared" si="110"/>
        <v>1609</v>
      </c>
      <c r="B1589" s="13">
        <v>42518</v>
      </c>
      <c r="C1589" s="2">
        <v>29.621627330857628</v>
      </c>
      <c r="D1589" s="5">
        <f t="shared" si="108"/>
        <v>112265.96758395041</v>
      </c>
      <c r="E1589" s="21">
        <v>29.802</v>
      </c>
      <c r="F1589" s="5">
        <f t="shared" si="112"/>
        <v>112949.58</v>
      </c>
      <c r="G1589" s="4">
        <f t="shared" si="111"/>
        <v>-683.6124160495965</v>
      </c>
      <c r="K1589">
        <v>0</v>
      </c>
      <c r="L1589">
        <v>3335.1996183692008</v>
      </c>
      <c r="M1589">
        <v>607.66716287174677</v>
      </c>
      <c r="N1589">
        <v>788.11249533316743</v>
      </c>
      <c r="O1589">
        <v>4730.9792765741149</v>
      </c>
    </row>
    <row r="1590" spans="1:20" x14ac:dyDescent="0.2">
      <c r="A1590" s="25">
        <f t="shared" si="110"/>
        <v>1610</v>
      </c>
      <c r="B1590" s="13">
        <v>42519</v>
      </c>
      <c r="C1590" s="2">
        <v>26.047005895770866</v>
      </c>
      <c r="D1590" s="5">
        <f t="shared" si="108"/>
        <v>98718.15234497159</v>
      </c>
      <c r="E1590" s="21">
        <v>27.875</v>
      </c>
      <c r="F1590" s="5">
        <f t="shared" si="112"/>
        <v>105646.25</v>
      </c>
      <c r="G1590" s="4">
        <f t="shared" si="111"/>
        <v>-6928.0976550284104</v>
      </c>
      <c r="K1590">
        <v>0</v>
      </c>
      <c r="L1590">
        <v>3365.8215639652726</v>
      </c>
      <c r="M1590">
        <v>597.82061077006199</v>
      </c>
      <c r="N1590">
        <v>788.04092590616926</v>
      </c>
      <c r="O1590">
        <v>4751.6831006415041</v>
      </c>
    </row>
    <row r="1591" spans="1:20" x14ac:dyDescent="0.2">
      <c r="A1591" s="25">
        <f t="shared" si="110"/>
        <v>1611</v>
      </c>
      <c r="B1591" s="13">
        <v>42520</v>
      </c>
      <c r="C1591" s="2">
        <v>26.264404774281498</v>
      </c>
      <c r="D1591" s="5">
        <f t="shared" si="108"/>
        <v>99542.094094526881</v>
      </c>
      <c r="E1591" s="21">
        <v>25.374400000000001</v>
      </c>
      <c r="F1591" s="5">
        <f t="shared" si="112"/>
        <v>96168.975999999995</v>
      </c>
      <c r="G1591" s="4">
        <f t="shared" si="111"/>
        <v>3373.1180945268861</v>
      </c>
      <c r="K1591">
        <v>0</v>
      </c>
      <c r="L1591">
        <v>3203.4923484405335</v>
      </c>
      <c r="M1591">
        <v>550.26515225653861</v>
      </c>
      <c r="N1591">
        <v>749.28666770260202</v>
      </c>
      <c r="O1591">
        <v>4503.0441683996742</v>
      </c>
    </row>
    <row r="1592" spans="1:20" x14ac:dyDescent="0.2">
      <c r="A1592" s="25">
        <f t="shared" si="110"/>
        <v>1612</v>
      </c>
      <c r="B1592" s="13">
        <v>42521</v>
      </c>
      <c r="C1592" s="2">
        <v>29.604141364345772</v>
      </c>
      <c r="D1592" s="5">
        <f t="shared" si="108"/>
        <v>112199.69577087047</v>
      </c>
      <c r="E1592" s="21">
        <v>28.482099999999999</v>
      </c>
      <c r="F1592" s="5">
        <f t="shared" si="112"/>
        <v>107947.159</v>
      </c>
      <c r="G1592" s="4">
        <f t="shared" si="111"/>
        <v>4252.5367708704725</v>
      </c>
      <c r="H1592" s="4">
        <f>SUM(G1562:G1592)</f>
        <v>112822.49828045927</v>
      </c>
      <c r="K1592">
        <v>0</v>
      </c>
      <c r="L1592">
        <v>3440.1970596707824</v>
      </c>
      <c r="M1592">
        <v>580.18324036065871</v>
      </c>
      <c r="N1592">
        <v>791.25123404816338</v>
      </c>
      <c r="O1592">
        <v>4811.6315340796045</v>
      </c>
      <c r="P1592">
        <f>SUM(K1562:K1592)</f>
        <v>0</v>
      </c>
      <c r="Q1592">
        <f t="shared" ref="Q1592:T1592" si="113">SUM(L1562:L1592)</f>
        <v>79585.971464882925</v>
      </c>
      <c r="R1592">
        <f t="shared" si="113"/>
        <v>19131.312253348206</v>
      </c>
      <c r="S1592">
        <f t="shared" si="113"/>
        <v>21486.385250934669</v>
      </c>
      <c r="T1592">
        <f t="shared" si="113"/>
        <v>120203.6689691658</v>
      </c>
    </row>
    <row r="1593" spans="1:20" x14ac:dyDescent="0.2">
      <c r="A1593" s="25">
        <f t="shared" si="110"/>
        <v>1613</v>
      </c>
      <c r="B1593" s="13">
        <v>42522</v>
      </c>
      <c r="C1593" s="2">
        <v>29.779735745184173</v>
      </c>
      <c r="D1593" s="5">
        <f t="shared" si="108"/>
        <v>112865.19847424801</v>
      </c>
      <c r="E1593" s="21">
        <v>30.050899999999999</v>
      </c>
      <c r="F1593" s="5">
        <f t="shared" si="112"/>
        <v>113892.91099999999</v>
      </c>
      <c r="G1593" s="4">
        <f t="shared" si="111"/>
        <v>-1027.7125257519801</v>
      </c>
      <c r="K1593">
        <v>0</v>
      </c>
      <c r="L1593">
        <v>3807.6206300702188</v>
      </c>
      <c r="M1593">
        <v>649.57548038912671</v>
      </c>
      <c r="N1593">
        <v>864.99610809916749</v>
      </c>
      <c r="O1593">
        <v>5322.1922185585136</v>
      </c>
    </row>
    <row r="1594" spans="1:20" x14ac:dyDescent="0.2">
      <c r="A1594" s="25">
        <f t="shared" si="110"/>
        <v>1614</v>
      </c>
      <c r="B1594" s="13">
        <v>42523</v>
      </c>
      <c r="C1594" s="2">
        <v>29.017717121553179</v>
      </c>
      <c r="D1594" s="5">
        <f t="shared" si="108"/>
        <v>109977.14789068655</v>
      </c>
      <c r="E1594" s="21">
        <v>28.2074</v>
      </c>
      <c r="F1594" s="5">
        <f t="shared" si="112"/>
        <v>106906.046</v>
      </c>
      <c r="G1594" s="4">
        <f t="shared" si="111"/>
        <v>3071.1018906865502</v>
      </c>
      <c r="K1594">
        <v>0</v>
      </c>
      <c r="L1594">
        <v>3996.1444753639039</v>
      </c>
      <c r="M1594">
        <v>667.32693510979482</v>
      </c>
      <c r="N1594">
        <v>895.6575045356409</v>
      </c>
      <c r="O1594">
        <v>5559.1289150093398</v>
      </c>
    </row>
    <row r="1595" spans="1:20" x14ac:dyDescent="0.2">
      <c r="A1595" s="25">
        <f t="shared" si="110"/>
        <v>1615</v>
      </c>
      <c r="B1595" s="13">
        <v>42524</v>
      </c>
      <c r="C1595" s="2">
        <v>28.204603151265175</v>
      </c>
      <c r="D1595" s="5">
        <f t="shared" si="108"/>
        <v>106895.44594329501</v>
      </c>
      <c r="E1595" s="21">
        <v>27.433399999999999</v>
      </c>
      <c r="F1595" s="5">
        <f t="shared" si="112"/>
        <v>103972.586</v>
      </c>
      <c r="G1595" s="4">
        <f t="shared" si="111"/>
        <v>2922.8599432950141</v>
      </c>
      <c r="K1595">
        <v>0</v>
      </c>
      <c r="L1595">
        <v>4284.1503751264681</v>
      </c>
      <c r="M1595">
        <v>701.3099752651807</v>
      </c>
      <c r="N1595">
        <v>945.658511508826</v>
      </c>
      <c r="O1595">
        <v>5931.1188619004752</v>
      </c>
    </row>
    <row r="1596" spans="1:20" x14ac:dyDescent="0.2">
      <c r="A1596" s="25">
        <f t="shared" si="110"/>
        <v>1616</v>
      </c>
      <c r="B1596" s="13">
        <v>42525</v>
      </c>
      <c r="C1596" s="2">
        <v>28.424044186919978</v>
      </c>
      <c r="D1596" s="5">
        <f t="shared" si="108"/>
        <v>107727.12746842673</v>
      </c>
      <c r="E1596" s="21">
        <v>27.735399999999998</v>
      </c>
      <c r="F1596" s="5">
        <f t="shared" si="112"/>
        <v>105117.166</v>
      </c>
      <c r="G1596" s="4">
        <f t="shared" si="111"/>
        <v>2609.961468426729</v>
      </c>
      <c r="K1596">
        <v>0</v>
      </c>
      <c r="L1596">
        <v>4445.5694715710706</v>
      </c>
      <c r="M1596">
        <v>710.87865288040803</v>
      </c>
      <c r="N1596">
        <v>970.14690054069854</v>
      </c>
      <c r="O1596">
        <v>6126.595024992178</v>
      </c>
    </row>
    <row r="1597" spans="1:20" x14ac:dyDescent="0.2">
      <c r="A1597" s="25">
        <f t="shared" si="110"/>
        <v>1617</v>
      </c>
      <c r="B1597" s="13">
        <v>42526</v>
      </c>
      <c r="C1597" s="2">
        <v>27.113053711693976</v>
      </c>
      <c r="D1597" s="5">
        <f t="shared" si="108"/>
        <v>102758.47356732016</v>
      </c>
      <c r="E1597" s="21">
        <v>27.1479</v>
      </c>
      <c r="F1597" s="5">
        <f t="shared" si="112"/>
        <v>102890.541</v>
      </c>
      <c r="G1597" s="4">
        <f t="shared" si="111"/>
        <v>-132.06743267983256</v>
      </c>
      <c r="K1597">
        <v>0</v>
      </c>
      <c r="L1597">
        <v>4574.1687058617963</v>
      </c>
      <c r="M1597">
        <v>713.92219696040274</v>
      </c>
      <c r="N1597">
        <v>987.81857331030005</v>
      </c>
      <c r="O1597">
        <v>6275.9094761324995</v>
      </c>
    </row>
    <row r="1598" spans="1:20" x14ac:dyDescent="0.2">
      <c r="A1598" s="25">
        <f t="shared" si="110"/>
        <v>1618</v>
      </c>
      <c r="B1598" s="13">
        <v>42527</v>
      </c>
      <c r="C1598" s="2">
        <v>29.062824154878623</v>
      </c>
      <c r="D1598" s="5">
        <f t="shared" si="108"/>
        <v>110148.10354698998</v>
      </c>
      <c r="E1598" s="21">
        <v>27.8247</v>
      </c>
      <c r="F1598" s="5">
        <f t="shared" si="112"/>
        <v>105455.613</v>
      </c>
      <c r="G1598" s="4">
        <f t="shared" si="111"/>
        <v>4692.4905469899822</v>
      </c>
      <c r="K1598">
        <v>0</v>
      </c>
      <c r="L1598">
        <v>4521.2973389649351</v>
      </c>
      <c r="M1598">
        <v>685.83629824559171</v>
      </c>
      <c r="N1598">
        <v>970.68250255217015</v>
      </c>
      <c r="O1598">
        <v>6177.8161397626973</v>
      </c>
    </row>
    <row r="1599" spans="1:20" x14ac:dyDescent="0.2">
      <c r="A1599" s="25">
        <f t="shared" si="110"/>
        <v>1619</v>
      </c>
      <c r="B1599" s="13">
        <v>42528</v>
      </c>
      <c r="C1599" s="2">
        <v>26.848219029345788</v>
      </c>
      <c r="D1599" s="5">
        <f t="shared" si="108"/>
        <v>101754.75012122054</v>
      </c>
      <c r="E1599" s="21">
        <v>27.008299999999998</v>
      </c>
      <c r="F1599" s="5">
        <f t="shared" si="112"/>
        <v>102361.45699999999</v>
      </c>
      <c r="G1599" s="4">
        <f t="shared" si="111"/>
        <v>-606.70687877945602</v>
      </c>
      <c r="K1599">
        <v>0</v>
      </c>
      <c r="L1599">
        <v>4394.8335645474299</v>
      </c>
      <c r="M1599">
        <v>646.79719634811318</v>
      </c>
      <c r="N1599">
        <v>939.80636561383801</v>
      </c>
      <c r="O1599">
        <v>5981.4371265093814</v>
      </c>
    </row>
    <row r="1600" spans="1:20" x14ac:dyDescent="0.2">
      <c r="A1600" s="25">
        <f t="shared" si="110"/>
        <v>1620</v>
      </c>
      <c r="B1600" s="13">
        <v>42529</v>
      </c>
      <c r="C1600" s="2">
        <v>26.180447283306041</v>
      </c>
      <c r="D1600" s="5">
        <f t="shared" si="108"/>
        <v>99223.895203729888</v>
      </c>
      <c r="E1600" s="21">
        <v>26.117599999999999</v>
      </c>
      <c r="F1600" s="5">
        <f t="shared" si="112"/>
        <v>98985.703999999998</v>
      </c>
      <c r="G1600" s="4">
        <f t="shared" si="111"/>
        <v>238.19120372988982</v>
      </c>
      <c r="K1600">
        <v>0</v>
      </c>
      <c r="L1600">
        <v>4487.096491105538</v>
      </c>
      <c r="M1600">
        <v>643.12437890417709</v>
      </c>
      <c r="N1600">
        <v>951.38218049925615</v>
      </c>
      <c r="O1600">
        <v>6081.6030505089711</v>
      </c>
    </row>
    <row r="1601" spans="1:15" x14ac:dyDescent="0.2">
      <c r="A1601" s="25">
        <f t="shared" si="110"/>
        <v>1621</v>
      </c>
      <c r="B1601" s="13">
        <v>42530</v>
      </c>
      <c r="C1601" s="2">
        <v>26.234952200945642</v>
      </c>
      <c r="D1601" s="5">
        <f t="shared" si="108"/>
        <v>99430.468841583977</v>
      </c>
      <c r="E1601" s="21">
        <v>24.947399999999998</v>
      </c>
      <c r="F1601" s="5">
        <f t="shared" si="112"/>
        <v>94550.645999999993</v>
      </c>
      <c r="G1601" s="4">
        <f t="shared" si="111"/>
        <v>4879.822841583984</v>
      </c>
      <c r="K1601">
        <v>0</v>
      </c>
      <c r="L1601">
        <v>4342.1711144339142</v>
      </c>
      <c r="M1601">
        <v>602.81532008445527</v>
      </c>
      <c r="N1601">
        <v>918.28514300260758</v>
      </c>
      <c r="O1601">
        <v>5863.2715775209772</v>
      </c>
    </row>
    <row r="1602" spans="1:15" x14ac:dyDescent="0.2">
      <c r="A1602" s="25">
        <f t="shared" si="110"/>
        <v>1622</v>
      </c>
      <c r="B1602" s="13">
        <v>42531</v>
      </c>
      <c r="C1602" s="2">
        <v>26.648975084463139</v>
      </c>
      <c r="D1602" s="5">
        <f t="shared" si="108"/>
        <v>100999.61557011529</v>
      </c>
      <c r="E1602" s="21">
        <v>25.947800000000001</v>
      </c>
      <c r="F1602" s="5">
        <f t="shared" si="112"/>
        <v>98342.161999999997</v>
      </c>
      <c r="G1602" s="4">
        <f t="shared" si="111"/>
        <v>2657.4535701152927</v>
      </c>
      <c r="K1602">
        <v>0</v>
      </c>
      <c r="L1602">
        <v>3955.7987503824643</v>
      </c>
      <c r="M1602">
        <v>525.38126226406268</v>
      </c>
      <c r="N1602">
        <v>843.71450599891057</v>
      </c>
      <c r="O1602">
        <v>5324.8945186454375</v>
      </c>
    </row>
    <row r="1603" spans="1:15" x14ac:dyDescent="0.2">
      <c r="A1603" s="25">
        <f t="shared" si="110"/>
        <v>1623</v>
      </c>
      <c r="B1603" s="13">
        <v>42532</v>
      </c>
      <c r="C1603" s="2">
        <v>26.441001183509254</v>
      </c>
      <c r="D1603" s="5">
        <f t="shared" ref="D1603:D1653" si="114">(C1603*1000000)*0.00379</f>
        <v>100211.39448550007</v>
      </c>
      <c r="E1603" s="21">
        <v>25.776199999999999</v>
      </c>
      <c r="F1603" s="5">
        <f t="shared" si="112"/>
        <v>97691.797999999995</v>
      </c>
      <c r="G1603" s="4">
        <f t="shared" si="111"/>
        <v>2519.5964855000784</v>
      </c>
      <c r="K1603">
        <v>0</v>
      </c>
      <c r="L1603">
        <v>4015.0553568013547</v>
      </c>
      <c r="M1603">
        <v>518.85848262636762</v>
      </c>
      <c r="N1603">
        <v>849.77368022315068</v>
      </c>
      <c r="O1603">
        <v>5383.6875196508736</v>
      </c>
    </row>
    <row r="1604" spans="1:15" x14ac:dyDescent="0.2">
      <c r="A1604" s="25">
        <f t="shared" si="110"/>
        <v>1624</v>
      </c>
      <c r="B1604" s="13">
        <v>42533</v>
      </c>
      <c r="C1604" s="2">
        <v>25.261433247088519</v>
      </c>
      <c r="D1604" s="5">
        <f t="shared" si="114"/>
        <v>95740.832006465484</v>
      </c>
      <c r="E1604" s="21">
        <v>25.5732</v>
      </c>
      <c r="F1604" s="5">
        <f t="shared" si="112"/>
        <v>96922.428</v>
      </c>
      <c r="G1604" s="4">
        <f t="shared" si="111"/>
        <v>-1181.5959935345163</v>
      </c>
      <c r="K1604">
        <v>0</v>
      </c>
      <c r="L1604">
        <v>4188.7040350468214</v>
      </c>
      <c r="M1604">
        <v>532.81194044369556</v>
      </c>
      <c r="N1604">
        <v>871.81204240136628</v>
      </c>
      <c r="O1604">
        <v>5593.3280178918831</v>
      </c>
    </row>
    <row r="1605" spans="1:15" x14ac:dyDescent="0.2">
      <c r="A1605" s="25">
        <f t="shared" si="110"/>
        <v>1625</v>
      </c>
      <c r="B1605" s="13">
        <v>42534</v>
      </c>
      <c r="C1605" s="2">
        <v>26.911328504413962</v>
      </c>
      <c r="D1605" s="5">
        <f t="shared" si="114"/>
        <v>101993.93503172892</v>
      </c>
      <c r="E1605" s="21">
        <v>25.884899999999998</v>
      </c>
      <c r="F1605" s="5">
        <f t="shared" si="112"/>
        <v>98103.770999999993</v>
      </c>
      <c r="G1605" s="4">
        <f t="shared" si="111"/>
        <v>3890.1640317289275</v>
      </c>
      <c r="K1605">
        <v>0</v>
      </c>
      <c r="L1605">
        <v>4193.6131973410584</v>
      </c>
      <c r="M1605">
        <v>518.81665569225936</v>
      </c>
      <c r="N1605">
        <v>866.87470467068408</v>
      </c>
      <c r="O1605">
        <v>5579.304557704002</v>
      </c>
    </row>
    <row r="1606" spans="1:15" x14ac:dyDescent="0.2">
      <c r="A1606" s="25">
        <f t="shared" si="110"/>
        <v>1626</v>
      </c>
      <c r="B1606" s="13">
        <v>42535</v>
      </c>
      <c r="C1606" s="2">
        <v>25.659620660417207</v>
      </c>
      <c r="D1606" s="5">
        <f t="shared" si="114"/>
        <v>97249.962302981206</v>
      </c>
      <c r="E1606" s="21">
        <v>31.533799999999999</v>
      </c>
      <c r="F1606" s="5">
        <f t="shared" si="112"/>
        <v>119513.102</v>
      </c>
      <c r="G1606" s="4">
        <f t="shared" si="111"/>
        <v>-22263.139697018793</v>
      </c>
      <c r="K1606">
        <v>0</v>
      </c>
      <c r="L1606">
        <v>4193.7597337700163</v>
      </c>
      <c r="M1606">
        <v>504.22455018354754</v>
      </c>
      <c r="N1606">
        <v>861.45223848620378</v>
      </c>
      <c r="O1606">
        <v>5559.4365224397679</v>
      </c>
    </row>
    <row r="1607" spans="1:15" x14ac:dyDescent="0.2">
      <c r="A1607" s="25">
        <f t="shared" si="110"/>
        <v>1627</v>
      </c>
      <c r="B1607" s="13">
        <v>42536</v>
      </c>
      <c r="C1607" s="2">
        <v>27.242499812184199</v>
      </c>
      <c r="D1607" s="5">
        <f t="shared" si="114"/>
        <v>103249.07428817812</v>
      </c>
      <c r="E1607" s="21">
        <v>33.968400000000003</v>
      </c>
      <c r="F1607" s="5">
        <f t="shared" si="112"/>
        <v>128740.236</v>
      </c>
      <c r="G1607" s="4">
        <f t="shared" si="111"/>
        <v>-25491.161711821886</v>
      </c>
      <c r="K1607">
        <v>0</v>
      </c>
      <c r="L1607">
        <v>4392.7020379123996</v>
      </c>
      <c r="M1607">
        <v>515.9988099766307</v>
      </c>
      <c r="N1607">
        <v>891.53363971520935</v>
      </c>
      <c r="O1607">
        <v>5800.2344876042398</v>
      </c>
    </row>
    <row r="1608" spans="1:15" x14ac:dyDescent="0.2">
      <c r="A1608" s="25">
        <f t="shared" si="110"/>
        <v>1628</v>
      </c>
      <c r="B1608" s="13">
        <v>42537</v>
      </c>
      <c r="C1608" s="2">
        <v>27.382056599171122</v>
      </c>
      <c r="D1608" s="5">
        <f t="shared" si="114"/>
        <v>103777.99451085855</v>
      </c>
      <c r="E1608" s="21">
        <v>28.7301</v>
      </c>
      <c r="F1608" s="5">
        <f t="shared" si="112"/>
        <v>108887.079</v>
      </c>
      <c r="G1608" s="4">
        <f t="shared" si="111"/>
        <v>-5109.0844891414454</v>
      </c>
      <c r="K1608">
        <v>0</v>
      </c>
      <c r="L1608">
        <v>4470.3155963790978</v>
      </c>
      <c r="M1608">
        <v>510.84811782883867</v>
      </c>
      <c r="N1608">
        <v>900.16065791644019</v>
      </c>
      <c r="O1608">
        <v>5881.3243721243762</v>
      </c>
    </row>
    <row r="1609" spans="1:15" x14ac:dyDescent="0.2">
      <c r="A1609" s="25">
        <f t="shared" si="110"/>
        <v>1629</v>
      </c>
      <c r="B1609" s="13">
        <v>42538</v>
      </c>
      <c r="C1609" s="2">
        <v>25.468619536197693</v>
      </c>
      <c r="D1609" s="5">
        <f t="shared" si="114"/>
        <v>96526.068042189247</v>
      </c>
      <c r="E1609" s="21">
        <v>18.008400000000002</v>
      </c>
      <c r="F1609" s="5">
        <f t="shared" si="112"/>
        <v>68251.835999999996</v>
      </c>
      <c r="G1609" s="4">
        <f t="shared" si="111"/>
        <v>28274.232042189251</v>
      </c>
      <c r="K1609">
        <v>0</v>
      </c>
      <c r="L1609">
        <v>4676.9512421183827</v>
      </c>
      <c r="M1609">
        <v>521.85183597970286</v>
      </c>
      <c r="N1609">
        <v>930.85513611764668</v>
      </c>
      <c r="O1609">
        <v>6129.6582142157322</v>
      </c>
    </row>
    <row r="1610" spans="1:15" x14ac:dyDescent="0.2">
      <c r="A1610" s="25">
        <f t="shared" si="110"/>
        <v>1630</v>
      </c>
      <c r="B1610" s="13">
        <v>42539</v>
      </c>
      <c r="C1610" s="2">
        <v>24.453855925213091</v>
      </c>
      <c r="D1610" s="5">
        <f t="shared" si="114"/>
        <v>92680.113956557616</v>
      </c>
      <c r="E1610" s="21">
        <v>20.0486</v>
      </c>
      <c r="F1610" s="5">
        <f t="shared" si="112"/>
        <v>75984.194000000003</v>
      </c>
      <c r="G1610" s="4">
        <f t="shared" si="111"/>
        <v>16695.919956557613</v>
      </c>
      <c r="K1610">
        <v>0</v>
      </c>
      <c r="L1610">
        <v>4957.0575611200074</v>
      </c>
      <c r="M1610">
        <v>540.0717034125521</v>
      </c>
      <c r="N1610">
        <v>974.5744964753477</v>
      </c>
      <c r="O1610">
        <v>6471.7037610079069</v>
      </c>
    </row>
    <row r="1611" spans="1:15" x14ac:dyDescent="0.2">
      <c r="A1611" s="25">
        <f t="shared" si="110"/>
        <v>1631</v>
      </c>
      <c r="B1611" s="13">
        <v>42540</v>
      </c>
      <c r="C1611" s="2">
        <v>25.471014228978561</v>
      </c>
      <c r="D1611" s="5">
        <f t="shared" si="114"/>
        <v>96535.143927828743</v>
      </c>
      <c r="E1611" s="21">
        <v>24.207000000000001</v>
      </c>
      <c r="F1611" s="5">
        <f t="shared" si="112"/>
        <v>91744.53</v>
      </c>
      <c r="G1611" s="4">
        <f t="shared" si="111"/>
        <v>4790.6139278287446</v>
      </c>
      <c r="K1611">
        <v>0</v>
      </c>
      <c r="L1611">
        <v>5562.0000167353846</v>
      </c>
      <c r="M1611">
        <v>595.16883303221118</v>
      </c>
      <c r="N1611">
        <v>1073.3578162446377</v>
      </c>
      <c r="O1611">
        <v>7230.5266660122334</v>
      </c>
    </row>
    <row r="1612" spans="1:15" x14ac:dyDescent="0.2">
      <c r="A1612" s="25">
        <f t="shared" si="110"/>
        <v>1632</v>
      </c>
      <c r="B1612" s="13">
        <v>42541</v>
      </c>
      <c r="C1612" s="2">
        <v>28.227560447581855</v>
      </c>
      <c r="D1612" s="5">
        <f t="shared" si="114"/>
        <v>106982.45409633522</v>
      </c>
      <c r="E1612" s="21">
        <v>26.5015</v>
      </c>
      <c r="F1612" s="5">
        <f t="shared" si="112"/>
        <v>100440.685</v>
      </c>
      <c r="G1612" s="4">
        <f t="shared" si="111"/>
        <v>6541.7690963352215</v>
      </c>
      <c r="K1612">
        <v>0</v>
      </c>
      <c r="L1612">
        <v>5804.2212259205944</v>
      </c>
      <c r="M1612">
        <v>604.84760582730951</v>
      </c>
      <c r="N1612">
        <v>1109.0847675003913</v>
      </c>
      <c r="O1612">
        <v>7518.153599248295</v>
      </c>
    </row>
    <row r="1613" spans="1:15" x14ac:dyDescent="0.2">
      <c r="A1613" s="25">
        <f t="shared" si="110"/>
        <v>1633</v>
      </c>
      <c r="B1613" s="13">
        <v>42542</v>
      </c>
      <c r="C1613" s="2">
        <v>36.070051923664209</v>
      </c>
      <c r="D1613" s="5">
        <f t="shared" si="114"/>
        <v>136705.49679068735</v>
      </c>
      <c r="E1613" s="21">
        <v>31.783000000000001</v>
      </c>
      <c r="F1613" s="5">
        <f t="shared" si="112"/>
        <v>120457.56999999999</v>
      </c>
      <c r="G1613" s="4">
        <f t="shared" si="111"/>
        <v>16247.926790687357</v>
      </c>
      <c r="K1613">
        <v>0</v>
      </c>
      <c r="L1613">
        <v>5572.2551767311243</v>
      </c>
      <c r="M1613">
        <v>561.04701063203902</v>
      </c>
      <c r="N1613">
        <v>1063.3146111918563</v>
      </c>
      <c r="O1613">
        <v>7196.6167985550201</v>
      </c>
    </row>
    <row r="1614" spans="1:15" x14ac:dyDescent="0.2">
      <c r="A1614" s="25">
        <f t="shared" si="110"/>
        <v>1634</v>
      </c>
      <c r="B1614" s="13">
        <v>42543</v>
      </c>
      <c r="C1614" s="2">
        <v>39.046840756045356</v>
      </c>
      <c r="D1614" s="5">
        <f t="shared" si="114"/>
        <v>147987.52646541191</v>
      </c>
      <c r="E1614" s="21">
        <v>36.653399999999998</v>
      </c>
      <c r="F1614" s="5">
        <f t="shared" si="112"/>
        <v>138916.386</v>
      </c>
      <c r="G1614" s="4">
        <f t="shared" si="111"/>
        <v>9071.1404654119106</v>
      </c>
      <c r="K1614">
        <v>0</v>
      </c>
      <c r="L1614">
        <v>5609.6143000255379</v>
      </c>
      <c r="M1614">
        <v>548.36015863183786</v>
      </c>
      <c r="N1614">
        <v>1063.3280475268091</v>
      </c>
      <c r="O1614">
        <v>7221.3025061841854</v>
      </c>
    </row>
    <row r="1615" spans="1:15" x14ac:dyDescent="0.2">
      <c r="A1615" s="25">
        <f t="shared" si="110"/>
        <v>1635</v>
      </c>
      <c r="B1615" s="13">
        <v>42544</v>
      </c>
      <c r="C1615" s="2">
        <v>40.394335860256369</v>
      </c>
      <c r="D1615" s="5">
        <f t="shared" si="114"/>
        <v>153094.53291037164</v>
      </c>
      <c r="E1615" s="21">
        <v>38.618699999999997</v>
      </c>
      <c r="F1615" s="5">
        <f t="shared" si="112"/>
        <v>146364.87299999999</v>
      </c>
      <c r="G1615" s="4">
        <f t="shared" si="111"/>
        <v>6729.6599103716435</v>
      </c>
      <c r="K1615">
        <v>0</v>
      </c>
      <c r="L1615">
        <v>5706.0556675679536</v>
      </c>
      <c r="M1615">
        <v>542.02589829318345</v>
      </c>
      <c r="N1615">
        <v>1073.1598014828942</v>
      </c>
      <c r="O1615">
        <v>7321.2413673440315</v>
      </c>
    </row>
    <row r="1616" spans="1:15" x14ac:dyDescent="0.2">
      <c r="A1616" s="25">
        <f t="shared" si="110"/>
        <v>1636</v>
      </c>
      <c r="B1616" s="13">
        <v>42545</v>
      </c>
      <c r="C1616" s="2">
        <v>37.419502331846246</v>
      </c>
      <c r="D1616" s="5">
        <f t="shared" si="114"/>
        <v>141819.91383769727</v>
      </c>
      <c r="E1616" s="21">
        <v>36.415900000000001</v>
      </c>
      <c r="F1616" s="5">
        <f t="shared" si="112"/>
        <v>138016.261</v>
      </c>
      <c r="G1616" s="4">
        <f t="shared" si="111"/>
        <v>3803.652837697271</v>
      </c>
      <c r="K1616">
        <v>0</v>
      </c>
      <c r="L1616">
        <v>5546.0081102311433</v>
      </c>
      <c r="M1616">
        <v>509.18588657838382</v>
      </c>
      <c r="N1616">
        <v>1040.4682878835029</v>
      </c>
      <c r="O1616">
        <v>7095.6622846930295</v>
      </c>
    </row>
    <row r="1617" spans="1:20" x14ac:dyDescent="0.2">
      <c r="A1617" s="25">
        <f t="shared" si="110"/>
        <v>1637</v>
      </c>
      <c r="B1617" s="13">
        <v>42546</v>
      </c>
      <c r="C1617" s="2">
        <v>36.520741661444504</v>
      </c>
      <c r="D1617" s="5">
        <f t="shared" si="114"/>
        <v>138413.61089687466</v>
      </c>
      <c r="E1617" s="21">
        <v>34.455800000000004</v>
      </c>
      <c r="F1617" s="5">
        <f t="shared" si="112"/>
        <v>130587.482</v>
      </c>
      <c r="G1617" s="4">
        <f t="shared" si="111"/>
        <v>7826.1288968746521</v>
      </c>
      <c r="K1617">
        <v>0</v>
      </c>
      <c r="L1617">
        <v>5403.1874247699125</v>
      </c>
      <c r="M1617">
        <v>479.24313793283847</v>
      </c>
      <c r="N1617">
        <v>1011.2329609324927</v>
      </c>
      <c r="O1617">
        <v>6893.6635236352431</v>
      </c>
    </row>
    <row r="1618" spans="1:20" x14ac:dyDescent="0.2">
      <c r="A1618" s="25">
        <f t="shared" si="110"/>
        <v>1638</v>
      </c>
      <c r="B1618" s="13">
        <v>42547</v>
      </c>
      <c r="C1618" s="2">
        <v>34.306575552321988</v>
      </c>
      <c r="D1618" s="5">
        <f t="shared" si="114"/>
        <v>130021.92134330032</v>
      </c>
      <c r="E1618" s="21">
        <v>32.119</v>
      </c>
      <c r="F1618" s="5">
        <f t="shared" si="112"/>
        <v>121731.01</v>
      </c>
      <c r="G1618" s="4">
        <f t="shared" si="111"/>
        <v>8290.9113433003222</v>
      </c>
      <c r="K1618">
        <v>0</v>
      </c>
      <c r="L1618">
        <v>5299.2344927059503</v>
      </c>
      <c r="M1618">
        <v>451.56132452236483</v>
      </c>
      <c r="N1618">
        <v>992.75277097126104</v>
      </c>
      <c r="O1618">
        <v>6743.5485881995764</v>
      </c>
    </row>
    <row r="1619" spans="1:20" x14ac:dyDescent="0.2">
      <c r="A1619" s="25">
        <f t="shared" si="110"/>
        <v>1639</v>
      </c>
      <c r="B1619" s="13">
        <v>42548</v>
      </c>
      <c r="C1619" s="2">
        <v>36.503325214261423</v>
      </c>
      <c r="D1619" s="5">
        <f t="shared" si="114"/>
        <v>138347.60256205077</v>
      </c>
      <c r="E1619" s="21">
        <v>33.486400000000003</v>
      </c>
      <c r="F1619" s="5">
        <f t="shared" si="112"/>
        <v>126913.45600000002</v>
      </c>
      <c r="G1619" s="4">
        <f t="shared" si="111"/>
        <v>11434.146562050752</v>
      </c>
      <c r="K1619">
        <v>0</v>
      </c>
      <c r="L1619">
        <v>5462.2207583009822</v>
      </c>
      <c r="M1619">
        <v>452.60197290098381</v>
      </c>
      <c r="N1619">
        <v>1013.5230701861068</v>
      </c>
      <c r="O1619">
        <v>6928.3458013880727</v>
      </c>
    </row>
    <row r="1620" spans="1:20" x14ac:dyDescent="0.2">
      <c r="A1620" s="25">
        <f t="shared" si="110"/>
        <v>1640</v>
      </c>
      <c r="B1620" s="13">
        <v>42549</v>
      </c>
      <c r="C1620" s="2">
        <v>37.789092799869323</v>
      </c>
      <c r="D1620" s="5">
        <f t="shared" si="114"/>
        <v>143220.66171150471</v>
      </c>
      <c r="E1620" s="21">
        <v>35.473300000000002</v>
      </c>
      <c r="F1620" s="5">
        <f t="shared" si="112"/>
        <v>134443.807</v>
      </c>
      <c r="G1620" s="4">
        <f t="shared" si="111"/>
        <v>8776.8547115047113</v>
      </c>
      <c r="K1620">
        <v>0</v>
      </c>
      <c r="L1620">
        <v>6048.1814583291834</v>
      </c>
      <c r="M1620">
        <v>492.10425435242098</v>
      </c>
      <c r="N1620">
        <v>1100.6828073266529</v>
      </c>
      <c r="O1620">
        <v>7640.9685200082567</v>
      </c>
    </row>
    <row r="1621" spans="1:20" x14ac:dyDescent="0.2">
      <c r="A1621" s="25">
        <f t="shared" si="110"/>
        <v>1641</v>
      </c>
      <c r="B1621" s="13">
        <v>42550</v>
      </c>
      <c r="C1621" s="2">
        <v>38.36040947799507</v>
      </c>
      <c r="D1621" s="5">
        <f t="shared" si="114"/>
        <v>145385.95192160131</v>
      </c>
      <c r="E1621" s="21">
        <v>34.603900000000003</v>
      </c>
      <c r="F1621" s="5">
        <f t="shared" si="112"/>
        <v>131148.78099999999</v>
      </c>
      <c r="G1621" s="4">
        <f t="shared" si="111"/>
        <v>14237.170921601326</v>
      </c>
      <c r="K1621">
        <v>0</v>
      </c>
      <c r="L1621">
        <v>5829.1427072494389</v>
      </c>
      <c r="M1621">
        <v>456.58043046634504</v>
      </c>
      <c r="N1621">
        <v>1060.3227908753961</v>
      </c>
      <c r="O1621">
        <v>7346.0459285911802</v>
      </c>
    </row>
    <row r="1622" spans="1:20" x14ac:dyDescent="0.2">
      <c r="A1622" s="25">
        <f t="shared" si="110"/>
        <v>1642</v>
      </c>
      <c r="B1622" s="13">
        <v>42551</v>
      </c>
      <c r="C1622" s="2">
        <v>38.920510150857709</v>
      </c>
      <c r="D1622" s="5">
        <f t="shared" si="114"/>
        <v>147508.73347175072</v>
      </c>
      <c r="E1622" s="21">
        <v>35.834099999999999</v>
      </c>
      <c r="F1622" s="5">
        <f t="shared" si="112"/>
        <v>135811.239</v>
      </c>
      <c r="G1622" s="4">
        <f t="shared" si="111"/>
        <v>11697.494471750717</v>
      </c>
      <c r="H1622" s="4">
        <f>SUM(G1593:G1622)</f>
        <v>126087.79518749003</v>
      </c>
      <c r="K1622">
        <v>0</v>
      </c>
      <c r="L1622">
        <v>4736.1406421507199</v>
      </c>
      <c r="M1622">
        <v>346.86957650449506</v>
      </c>
      <c r="N1622">
        <v>884.43438963611732</v>
      </c>
      <c r="O1622">
        <v>5967.4446082913319</v>
      </c>
      <c r="P1622">
        <f>SUM(K1593:K1622)</f>
        <v>0</v>
      </c>
      <c r="Q1622">
        <f t="shared" ref="Q1622:T1622" si="115">SUM(L1593:L1622)</f>
        <v>144475.2716586348</v>
      </c>
      <c r="R1622">
        <f t="shared" si="115"/>
        <v>16750.045882269318</v>
      </c>
      <c r="S1622">
        <f t="shared" si="115"/>
        <v>28920.847013425577</v>
      </c>
      <c r="T1622">
        <f t="shared" si="115"/>
        <v>190146.16455432968</v>
      </c>
    </row>
    <row r="1623" spans="1:20" x14ac:dyDescent="0.2">
      <c r="A1623" s="25">
        <f t="shared" si="110"/>
        <v>1643</v>
      </c>
      <c r="B1623" s="13">
        <v>42552</v>
      </c>
      <c r="C1623" s="2">
        <v>37.758483102718863</v>
      </c>
      <c r="D1623" s="5">
        <f t="shared" si="114"/>
        <v>143104.65095930448</v>
      </c>
      <c r="E1623" s="21">
        <v>35.0809</v>
      </c>
      <c r="F1623" s="5">
        <f t="shared" si="112"/>
        <v>132956.611</v>
      </c>
      <c r="G1623" s="4">
        <f t="shared" si="111"/>
        <v>10148.039959304471</v>
      </c>
      <c r="K1623">
        <v>0</v>
      </c>
      <c r="L1623">
        <v>5090.1865899098593</v>
      </c>
      <c r="M1623">
        <v>360.60026347422695</v>
      </c>
      <c r="N1623">
        <v>928.89437775185934</v>
      </c>
      <c r="O1623">
        <v>6379.6812311359463</v>
      </c>
    </row>
    <row r="1624" spans="1:20" x14ac:dyDescent="0.2">
      <c r="A1624" s="25">
        <f t="shared" si="110"/>
        <v>1644</v>
      </c>
      <c r="B1624" s="13">
        <v>42553</v>
      </c>
      <c r="C1624" s="2">
        <v>32.923750920408168</v>
      </c>
      <c r="D1624" s="5">
        <f t="shared" si="114"/>
        <v>124781.01598834695</v>
      </c>
      <c r="E1624" s="21">
        <v>32.639099999999999</v>
      </c>
      <c r="F1624" s="5">
        <f t="shared" si="112"/>
        <v>123702.189</v>
      </c>
      <c r="G1624" s="4">
        <f t="shared" si="111"/>
        <v>1078.8269883469475</v>
      </c>
      <c r="K1624">
        <v>0</v>
      </c>
      <c r="L1624">
        <v>5562.8889691518007</v>
      </c>
      <c r="M1624">
        <v>384.96059432428217</v>
      </c>
      <c r="N1624">
        <v>998.31885388567355</v>
      </c>
      <c r="O1624">
        <v>6946.1684173617568</v>
      </c>
    </row>
    <row r="1625" spans="1:20" x14ac:dyDescent="0.2">
      <c r="A1625" s="25">
        <f t="shared" si="110"/>
        <v>1645</v>
      </c>
      <c r="B1625" s="13">
        <v>42554</v>
      </c>
      <c r="C1625" s="2">
        <v>31.248956037987181</v>
      </c>
      <c r="D1625" s="5">
        <f t="shared" si="114"/>
        <v>118433.54338397141</v>
      </c>
      <c r="E1625" s="21">
        <v>28.814699999999998</v>
      </c>
      <c r="F1625" s="5">
        <f t="shared" si="112"/>
        <v>109207.713</v>
      </c>
      <c r="G1625" s="4">
        <f t="shared" si="111"/>
        <v>9225.8303839714063</v>
      </c>
      <c r="K1625">
        <v>0</v>
      </c>
      <c r="L1625">
        <v>5944.7539016741339</v>
      </c>
      <c r="M1625">
        <v>399.7765648092502</v>
      </c>
      <c r="N1625">
        <v>1053.6029858540076</v>
      </c>
      <c r="O1625">
        <v>7398.1334523373916</v>
      </c>
    </row>
    <row r="1626" spans="1:20" x14ac:dyDescent="0.2">
      <c r="A1626" s="25">
        <f t="shared" si="110"/>
        <v>1646</v>
      </c>
      <c r="B1626" s="13">
        <v>42555</v>
      </c>
      <c r="C1626" s="2">
        <v>31.852770877527306</v>
      </c>
      <c r="D1626" s="5">
        <f t="shared" si="114"/>
        <v>120722.00162582847</v>
      </c>
      <c r="E1626" s="21">
        <v>28.003299999999999</v>
      </c>
      <c r="F1626" s="5">
        <f t="shared" si="112"/>
        <v>106132.507</v>
      </c>
      <c r="G1626" s="4">
        <f t="shared" si="111"/>
        <v>14589.494625828476</v>
      </c>
      <c r="K1626">
        <v>0</v>
      </c>
      <c r="L1626">
        <v>6153.4601681122795</v>
      </c>
      <c r="M1626">
        <v>400.65075425102975</v>
      </c>
      <c r="N1626">
        <v>1080.8064370046475</v>
      </c>
      <c r="O1626">
        <v>7634.917359367957</v>
      </c>
    </row>
    <row r="1627" spans="1:20" x14ac:dyDescent="0.2">
      <c r="A1627" s="25">
        <f t="shared" si="110"/>
        <v>1647</v>
      </c>
      <c r="B1627" s="13">
        <v>42556</v>
      </c>
      <c r="C1627" s="2">
        <v>34.194561083505377</v>
      </c>
      <c r="D1627" s="5">
        <f t="shared" si="114"/>
        <v>129597.38650648537</v>
      </c>
      <c r="E1627" s="21">
        <v>30.183299999999999</v>
      </c>
      <c r="F1627" s="5">
        <f t="shared" si="112"/>
        <v>114394.70699999999</v>
      </c>
      <c r="G1627" s="4">
        <f t="shared" si="111"/>
        <v>15202.67950648538</v>
      </c>
      <c r="K1627">
        <v>0</v>
      </c>
      <c r="L1627">
        <v>6243.7438974475535</v>
      </c>
      <c r="M1627">
        <v>392.35205977984873</v>
      </c>
      <c r="N1627">
        <v>1089.6364245322241</v>
      </c>
      <c r="O1627">
        <v>7725.7323817596262</v>
      </c>
    </row>
    <row r="1628" spans="1:20" x14ac:dyDescent="0.2">
      <c r="A1628" s="25">
        <f t="shared" si="110"/>
        <v>1648</v>
      </c>
      <c r="B1628" s="13">
        <v>42557</v>
      </c>
      <c r="C1628" s="2">
        <v>36.543213717031527</v>
      </c>
      <c r="D1628" s="5">
        <f t="shared" si="114"/>
        <v>138498.77998754947</v>
      </c>
      <c r="E1628" s="21">
        <v>32.795099999999998</v>
      </c>
      <c r="F1628" s="5">
        <f t="shared" si="112"/>
        <v>124293.42899999999</v>
      </c>
      <c r="G1628" s="4">
        <f t="shared" si="111"/>
        <v>14205.350987549478</v>
      </c>
      <c r="K1628">
        <v>0</v>
      </c>
      <c r="L1628">
        <v>6100.8351181223943</v>
      </c>
      <c r="M1628">
        <v>368.35986565328324</v>
      </c>
      <c r="N1628">
        <v>1062.2467159628354</v>
      </c>
      <c r="O1628">
        <v>7531.4416997385124</v>
      </c>
    </row>
    <row r="1629" spans="1:20" x14ac:dyDescent="0.2">
      <c r="A1629" s="25">
        <f t="shared" si="110"/>
        <v>1649</v>
      </c>
      <c r="B1629" s="13">
        <v>42558</v>
      </c>
      <c r="C1629" s="2">
        <v>36.169875197994742</v>
      </c>
      <c r="D1629" s="5">
        <f t="shared" si="114"/>
        <v>137083.82700040005</v>
      </c>
      <c r="E1629" s="21">
        <v>32.6374</v>
      </c>
      <c r="F1629" s="5">
        <f t="shared" si="112"/>
        <v>123695.746</v>
      </c>
      <c r="G1629" s="4">
        <f t="shared" si="111"/>
        <v>13388.081000400052</v>
      </c>
      <c r="K1629">
        <v>0</v>
      </c>
      <c r="L1629">
        <v>6037.4395378037325</v>
      </c>
      <c r="M1629">
        <v>350.4087229194738</v>
      </c>
      <c r="N1629">
        <v>1047.4659643981267</v>
      </c>
      <c r="O1629">
        <v>7435.314225121333</v>
      </c>
    </row>
    <row r="1630" spans="1:20" x14ac:dyDescent="0.2">
      <c r="A1630" s="25">
        <f t="shared" ref="A1630:A1653" si="116">A1629+1</f>
        <v>1650</v>
      </c>
      <c r="B1630" s="13">
        <v>42559</v>
      </c>
      <c r="C1630" s="2">
        <v>36.196310150027507</v>
      </c>
      <c r="D1630" s="5">
        <f t="shared" si="114"/>
        <v>137184.01546860425</v>
      </c>
      <c r="E1630" s="21">
        <v>32.7532</v>
      </c>
      <c r="F1630" s="5">
        <f t="shared" si="112"/>
        <v>124134.628</v>
      </c>
      <c r="G1630" s="4">
        <f t="shared" si="111"/>
        <v>13049.387468604255</v>
      </c>
      <c r="K1630">
        <v>0</v>
      </c>
      <c r="L1630">
        <v>6142.4412139606711</v>
      </c>
      <c r="M1630">
        <v>343.56316671294064</v>
      </c>
      <c r="N1630">
        <v>1058.3040716146804</v>
      </c>
      <c r="O1630">
        <v>7544.3084522882928</v>
      </c>
    </row>
    <row r="1631" spans="1:20" x14ac:dyDescent="0.2">
      <c r="A1631" s="25">
        <f t="shared" si="116"/>
        <v>1651</v>
      </c>
      <c r="B1631" s="13">
        <v>42560</v>
      </c>
      <c r="C1631" s="2">
        <v>34.907531941502327</v>
      </c>
      <c r="D1631" s="5">
        <f t="shared" si="114"/>
        <v>132299.54605829381</v>
      </c>
      <c r="E1631" s="21">
        <v>30.8339</v>
      </c>
      <c r="F1631" s="5">
        <f t="shared" si="112"/>
        <v>116860.481</v>
      </c>
      <c r="G1631" s="4">
        <f t="shared" si="111"/>
        <v>15439.065058293811</v>
      </c>
      <c r="K1631">
        <v>0</v>
      </c>
      <c r="L1631">
        <v>6411.3792232237238</v>
      </c>
      <c r="M1631">
        <v>345.95514890416064</v>
      </c>
      <c r="N1631">
        <v>1094.4850315934611</v>
      </c>
      <c r="O1631">
        <v>7851.8194037213452</v>
      </c>
    </row>
    <row r="1632" spans="1:20" x14ac:dyDescent="0.2">
      <c r="A1632" s="25">
        <f t="shared" si="116"/>
        <v>1652</v>
      </c>
      <c r="B1632" s="13">
        <v>42561</v>
      </c>
      <c r="C1632" s="2">
        <v>34.673147474495664</v>
      </c>
      <c r="D1632" s="5">
        <f t="shared" si="114"/>
        <v>131411.22892833856</v>
      </c>
      <c r="E1632" s="21">
        <v>32.024500000000003</v>
      </c>
      <c r="F1632" s="5">
        <f t="shared" si="112"/>
        <v>121372.85500000001</v>
      </c>
      <c r="G1632" s="4">
        <f t="shared" si="111"/>
        <v>10038.373928338551</v>
      </c>
      <c r="K1632">
        <v>0</v>
      </c>
      <c r="L1632">
        <v>6553.6083801862496</v>
      </c>
      <c r="M1632">
        <v>340.17040621249714</v>
      </c>
      <c r="N1632">
        <v>1110.9656127505975</v>
      </c>
      <c r="O1632">
        <v>8004.7443991493446</v>
      </c>
    </row>
    <row r="1633" spans="1:15" x14ac:dyDescent="0.2">
      <c r="A1633" s="25">
        <f t="shared" si="116"/>
        <v>1653</v>
      </c>
      <c r="B1633" s="13">
        <v>42562</v>
      </c>
      <c r="C1633" s="2">
        <v>39.151956574454076</v>
      </c>
      <c r="D1633" s="5">
        <f t="shared" si="114"/>
        <v>148385.91541718095</v>
      </c>
      <c r="E1633" s="21">
        <v>33.581499999999998</v>
      </c>
      <c r="F1633" s="5">
        <f t="shared" si="112"/>
        <v>127273.88499999999</v>
      </c>
      <c r="G1633" s="4">
        <f t="shared" si="111"/>
        <v>21112.030417180955</v>
      </c>
      <c r="K1633">
        <v>0</v>
      </c>
      <c r="L1633">
        <v>6387.4405195195686</v>
      </c>
      <c r="M1633">
        <v>317.18629384409013</v>
      </c>
      <c r="N1633">
        <v>1080.6512073137842</v>
      </c>
      <c r="O1633">
        <v>7785.2780206774423</v>
      </c>
    </row>
    <row r="1634" spans="1:15" x14ac:dyDescent="0.2">
      <c r="A1634" s="25">
        <f t="shared" si="116"/>
        <v>1654</v>
      </c>
      <c r="B1634" s="13">
        <v>42563</v>
      </c>
      <c r="C1634" s="2">
        <v>36.800812707974053</v>
      </c>
      <c r="D1634" s="5">
        <f t="shared" si="114"/>
        <v>139475.08016322166</v>
      </c>
      <c r="E1634" s="21">
        <v>35.518700000000003</v>
      </c>
      <c r="F1634" s="5">
        <f t="shared" si="112"/>
        <v>134615.87299999999</v>
      </c>
      <c r="G1634" s="4">
        <f t="shared" si="111"/>
        <v>4859.2071632216685</v>
      </c>
      <c r="K1634">
        <v>0</v>
      </c>
      <c r="L1634">
        <v>6282.5262242405734</v>
      </c>
      <c r="M1634">
        <v>298.35675408238922</v>
      </c>
      <c r="N1634">
        <v>1059.962995750609</v>
      </c>
      <c r="O1634">
        <v>7640.8459740735725</v>
      </c>
    </row>
    <row r="1635" spans="1:15" x14ac:dyDescent="0.2">
      <c r="A1635" s="25">
        <f t="shared" si="116"/>
        <v>1655</v>
      </c>
      <c r="B1635" s="13">
        <v>42564</v>
      </c>
      <c r="C1635" s="2">
        <v>36.176930795536322</v>
      </c>
      <c r="D1635" s="5">
        <f t="shared" si="114"/>
        <v>137110.56771508267</v>
      </c>
      <c r="E1635" s="21">
        <v>33.071399999999997</v>
      </c>
      <c r="F1635" s="5">
        <f t="shared" si="112"/>
        <v>125340.60599999999</v>
      </c>
      <c r="G1635" s="4">
        <f t="shared" si="111"/>
        <v>11769.961715082682</v>
      </c>
      <c r="K1635">
        <v>0</v>
      </c>
      <c r="L1635">
        <v>6452.0242582221945</v>
      </c>
      <c r="M1635">
        <v>293.82211378395897</v>
      </c>
      <c r="N1635">
        <v>1080.8468147906974</v>
      </c>
      <c r="O1635">
        <v>7826.6931867968506</v>
      </c>
    </row>
    <row r="1636" spans="1:15" x14ac:dyDescent="0.2">
      <c r="A1636" s="25">
        <f t="shared" si="116"/>
        <v>1656</v>
      </c>
      <c r="B1636" s="13">
        <v>42565</v>
      </c>
      <c r="C1636" s="2">
        <v>38.165201558270056</v>
      </c>
      <c r="D1636" s="5">
        <f t="shared" si="114"/>
        <v>144646.11390584349</v>
      </c>
      <c r="E1636" s="21">
        <v>34.328600000000002</v>
      </c>
      <c r="F1636" s="5">
        <f t="shared" si="112"/>
        <v>130105.394</v>
      </c>
      <c r="G1636" s="4">
        <f t="shared" si="111"/>
        <v>14540.719905843493</v>
      </c>
      <c r="K1636">
        <v>0</v>
      </c>
      <c r="L1636">
        <v>6581.8031962663817</v>
      </c>
      <c r="M1636">
        <v>286.93710717680699</v>
      </c>
      <c r="N1636">
        <v>1095.4572970098172</v>
      </c>
      <c r="O1636">
        <v>7964.1976004530061</v>
      </c>
    </row>
    <row r="1637" spans="1:15" x14ac:dyDescent="0.2">
      <c r="A1637" s="25">
        <f t="shared" si="116"/>
        <v>1657</v>
      </c>
      <c r="B1637" s="13">
        <v>42566</v>
      </c>
      <c r="C1637" s="2">
        <v>37.805192998373286</v>
      </c>
      <c r="D1637" s="5">
        <f t="shared" si="114"/>
        <v>143281.68146383474</v>
      </c>
      <c r="E1637" s="21">
        <v>34.783999999999999</v>
      </c>
      <c r="F1637" s="5">
        <f t="shared" si="112"/>
        <v>131831.35999999999</v>
      </c>
      <c r="G1637" s="4">
        <f t="shared" si="111"/>
        <v>11450.321463834756</v>
      </c>
      <c r="K1637">
        <v>0</v>
      </c>
      <c r="L1637">
        <v>6702.3853315396154</v>
      </c>
      <c r="M1637">
        <v>279.27001622700919</v>
      </c>
      <c r="N1637">
        <v>1108.6474623624197</v>
      </c>
      <c r="O1637">
        <v>8090.3028101290447</v>
      </c>
    </row>
    <row r="1638" spans="1:15" x14ac:dyDescent="0.2">
      <c r="A1638" s="25">
        <f t="shared" si="116"/>
        <v>1658</v>
      </c>
      <c r="B1638" s="13">
        <v>42567</v>
      </c>
      <c r="C1638" s="2">
        <v>35.175348854139912</v>
      </c>
      <c r="D1638" s="5">
        <f t="shared" si="114"/>
        <v>133314.57215719027</v>
      </c>
      <c r="E1638" s="21">
        <v>31.185500000000001</v>
      </c>
      <c r="F1638" s="5">
        <f t="shared" si="112"/>
        <v>118193.045</v>
      </c>
      <c r="G1638" s="4">
        <f t="shared" si="111"/>
        <v>15121.52715719027</v>
      </c>
      <c r="K1638">
        <v>0</v>
      </c>
      <c r="L1638">
        <v>6797.4821498219753</v>
      </c>
      <c r="M1638">
        <v>270.17657145566858</v>
      </c>
      <c r="N1638">
        <v>1118.0556268373205</v>
      </c>
      <c r="O1638">
        <v>8185.7143481149642</v>
      </c>
    </row>
    <row r="1639" spans="1:15" x14ac:dyDescent="0.2">
      <c r="A1639" s="25">
        <f t="shared" si="116"/>
        <v>1659</v>
      </c>
      <c r="B1639" s="13">
        <v>42568</v>
      </c>
      <c r="C1639" s="2">
        <v>35.772367433518589</v>
      </c>
      <c r="D1639" s="5">
        <f t="shared" si="114"/>
        <v>135577.27257303544</v>
      </c>
      <c r="E1639" s="21">
        <v>33.254399999999997</v>
      </c>
      <c r="F1639" s="5">
        <f t="shared" si="112"/>
        <v>126034.17599999998</v>
      </c>
      <c r="G1639" s="4">
        <f t="shared" si="111"/>
        <v>9543.0965730354656</v>
      </c>
      <c r="K1639">
        <v>0</v>
      </c>
      <c r="L1639">
        <v>6152.3208548823295</v>
      </c>
      <c r="M1639">
        <v>228.38358755953263</v>
      </c>
      <c r="N1639">
        <v>1024.5993402142144</v>
      </c>
      <c r="O1639">
        <v>7405.3037826560758</v>
      </c>
    </row>
    <row r="1640" spans="1:15" x14ac:dyDescent="0.2">
      <c r="A1640" s="25">
        <f t="shared" si="116"/>
        <v>1660</v>
      </c>
      <c r="B1640" s="13">
        <v>42569</v>
      </c>
      <c r="C1640" s="2">
        <v>39.311705208855102</v>
      </c>
      <c r="D1640" s="5">
        <f t="shared" si="114"/>
        <v>148991.36274156082</v>
      </c>
      <c r="E1640" s="21">
        <v>35.556600000000003</v>
      </c>
      <c r="F1640" s="5">
        <f t="shared" si="112"/>
        <v>134759.514</v>
      </c>
      <c r="G1640" s="4">
        <f t="shared" si="111"/>
        <v>14231.848741560825</v>
      </c>
      <c r="K1640">
        <v>0</v>
      </c>
      <c r="L1640">
        <v>6279.7309071241734</v>
      </c>
      <c r="M1640">
        <v>222.98783636381413</v>
      </c>
      <c r="N1640">
        <v>1035.4012362394885</v>
      </c>
      <c r="O1640">
        <v>7538.1199797274767</v>
      </c>
    </row>
    <row r="1641" spans="1:15" x14ac:dyDescent="0.2">
      <c r="A1641" s="25">
        <f t="shared" si="116"/>
        <v>1661</v>
      </c>
      <c r="B1641" s="13">
        <v>42570</v>
      </c>
      <c r="C1641" s="2">
        <v>39.959646664847568</v>
      </c>
      <c r="D1641" s="5">
        <f t="shared" si="114"/>
        <v>151447.06085977229</v>
      </c>
      <c r="E1641" s="21">
        <v>36.502899999999997</v>
      </c>
      <c r="F1641" s="5">
        <f t="shared" si="112"/>
        <v>138345.99100000001</v>
      </c>
      <c r="G1641" s="4">
        <f t="shared" ref="G1641:G1653" si="117">D1641-F1641</f>
        <v>13101.06985977228</v>
      </c>
      <c r="K1641">
        <v>0</v>
      </c>
      <c r="L1641">
        <v>6616.1151640193048</v>
      </c>
      <c r="M1641">
        <v>224.4738994720893</v>
      </c>
      <c r="N1641">
        <v>1078.0510468411721</v>
      </c>
      <c r="O1641">
        <v>7918.6401103325661</v>
      </c>
    </row>
    <row r="1642" spans="1:15" x14ac:dyDescent="0.2">
      <c r="A1642" s="25">
        <f t="shared" si="116"/>
        <v>1662</v>
      </c>
      <c r="B1642" s="13">
        <v>42571</v>
      </c>
      <c r="C1642" s="2">
        <v>42.086582496898508</v>
      </c>
      <c r="D1642" s="5">
        <f t="shared" si="114"/>
        <v>159508.14766324536</v>
      </c>
      <c r="E1642" s="21">
        <v>36.638500000000001</v>
      </c>
      <c r="F1642" s="5">
        <f t="shared" ref="F1642:F1653" si="118">(E1642*1000000)*0.00379</f>
        <v>138859.91500000001</v>
      </c>
      <c r="G1642" s="4">
        <f t="shared" si="117"/>
        <v>20648.232663245348</v>
      </c>
      <c r="K1642">
        <v>0</v>
      </c>
      <c r="L1642">
        <v>6477.5030903207826</v>
      </c>
      <c r="M1642">
        <v>206.95912371183411</v>
      </c>
      <c r="N1642">
        <v>1055.2450340399712</v>
      </c>
      <c r="O1642">
        <v>7739.7072480725874</v>
      </c>
    </row>
    <row r="1643" spans="1:15" x14ac:dyDescent="0.2">
      <c r="A1643" s="25">
        <f t="shared" si="116"/>
        <v>1663</v>
      </c>
      <c r="B1643" s="13">
        <v>42572</v>
      </c>
      <c r="C1643" s="2">
        <v>41.196514914078023</v>
      </c>
      <c r="D1643" s="5">
        <f t="shared" si="114"/>
        <v>156134.79152435571</v>
      </c>
      <c r="E1643" s="21">
        <v>37.921799999999998</v>
      </c>
      <c r="F1643" s="5">
        <f t="shared" si="118"/>
        <v>143723.622</v>
      </c>
      <c r="G1643" s="4">
        <f t="shared" si="117"/>
        <v>12411.169524355704</v>
      </c>
      <c r="K1643">
        <v>0</v>
      </c>
      <c r="L1643">
        <v>7095.4469992110407</v>
      </c>
      <c r="M1643">
        <v>216.49322533136464</v>
      </c>
      <c r="N1643">
        <v>1137.6582464658834</v>
      </c>
      <c r="O1643">
        <v>8449.5984710082885</v>
      </c>
    </row>
    <row r="1644" spans="1:15" x14ac:dyDescent="0.2">
      <c r="A1644" s="25">
        <f t="shared" si="116"/>
        <v>1664</v>
      </c>
      <c r="B1644" s="13">
        <v>42573</v>
      </c>
      <c r="C1644" s="2">
        <v>40.407345799131441</v>
      </c>
      <c r="D1644" s="5">
        <f t="shared" si="114"/>
        <v>153143.84057870816</v>
      </c>
      <c r="E1644" s="21">
        <v>36.525100000000002</v>
      </c>
      <c r="F1644" s="5">
        <f t="shared" si="118"/>
        <v>138430.12899999999</v>
      </c>
      <c r="G1644" s="4">
        <f t="shared" si="117"/>
        <v>14713.711578708171</v>
      </c>
      <c r="K1644">
        <v>0</v>
      </c>
      <c r="L1644">
        <v>7376.780601928901</v>
      </c>
      <c r="M1644">
        <v>212.55321159532366</v>
      </c>
      <c r="N1644">
        <v>1173.59247984678</v>
      </c>
      <c r="O1644">
        <v>8762.9262933710052</v>
      </c>
    </row>
    <row r="1645" spans="1:15" x14ac:dyDescent="0.2">
      <c r="A1645" s="25">
        <f t="shared" si="116"/>
        <v>1665</v>
      </c>
      <c r="B1645" s="13">
        <v>42574</v>
      </c>
      <c r="C1645" s="2">
        <v>37.62487793523465</v>
      </c>
      <c r="D1645" s="5">
        <f t="shared" si="114"/>
        <v>142598.28737453933</v>
      </c>
      <c r="E1645" s="21">
        <v>33.2164</v>
      </c>
      <c r="F1645" s="5">
        <f t="shared" si="118"/>
        <v>125890.156</v>
      </c>
      <c r="G1645" s="4">
        <f t="shared" si="117"/>
        <v>16708.131374539327</v>
      </c>
      <c r="K1645">
        <v>0</v>
      </c>
      <c r="L1645">
        <v>7110.4897714765102</v>
      </c>
      <c r="M1645">
        <v>191.73241769595924</v>
      </c>
      <c r="N1645">
        <v>1130.6300548457796</v>
      </c>
      <c r="O1645">
        <v>8432.8522440182496</v>
      </c>
    </row>
    <row r="1646" spans="1:15" x14ac:dyDescent="0.2">
      <c r="A1646" s="25">
        <f t="shared" si="116"/>
        <v>1666</v>
      </c>
      <c r="B1646" s="13">
        <v>42575</v>
      </c>
      <c r="C1646" s="2">
        <v>36.499396541153878</v>
      </c>
      <c r="D1646" s="5">
        <f t="shared" si="114"/>
        <v>138332.7128909732</v>
      </c>
      <c r="E1646" s="21">
        <v>33.342100000000002</v>
      </c>
      <c r="F1646" s="5">
        <f t="shared" si="118"/>
        <v>126366.55900000001</v>
      </c>
      <c r="G1646" s="4">
        <f t="shared" si="117"/>
        <v>11966.15389097319</v>
      </c>
      <c r="K1646">
        <v>0</v>
      </c>
      <c r="L1646">
        <v>7092.1249267728308</v>
      </c>
      <c r="M1646">
        <v>178.86995665677392</v>
      </c>
      <c r="N1646">
        <v>1123.6242379259663</v>
      </c>
      <c r="O1646">
        <v>8394.6191213555703</v>
      </c>
    </row>
    <row r="1647" spans="1:15" x14ac:dyDescent="0.2">
      <c r="A1647" s="25">
        <f t="shared" si="116"/>
        <v>1667</v>
      </c>
      <c r="B1647" s="13">
        <v>42576</v>
      </c>
      <c r="C1647" s="2">
        <v>39.679319184405863</v>
      </c>
      <c r="D1647" s="5">
        <f t="shared" si="114"/>
        <v>150384.61970889822</v>
      </c>
      <c r="E1647" s="21">
        <v>35.787399999999998</v>
      </c>
      <c r="F1647" s="5">
        <f t="shared" si="118"/>
        <v>135634.24599999998</v>
      </c>
      <c r="G1647" s="4">
        <f t="shared" si="117"/>
        <v>14750.373708898231</v>
      </c>
      <c r="K1647">
        <v>0</v>
      </c>
      <c r="L1647">
        <v>6860.1055400889927</v>
      </c>
      <c r="M1647">
        <v>160.58353949206298</v>
      </c>
      <c r="N1647">
        <v>1087.4115651838022</v>
      </c>
      <c r="O1647">
        <v>8108.1006447648579</v>
      </c>
    </row>
    <row r="1648" spans="1:15" x14ac:dyDescent="0.2">
      <c r="A1648" s="25">
        <f t="shared" si="116"/>
        <v>1668</v>
      </c>
      <c r="B1648" s="13">
        <v>42577</v>
      </c>
      <c r="C1648" s="2">
        <v>39.318282167335724</v>
      </c>
      <c r="D1648" s="5">
        <f t="shared" si="114"/>
        <v>149016.28941420239</v>
      </c>
      <c r="E1648" s="21">
        <v>37.3934</v>
      </c>
      <c r="F1648" s="5">
        <f t="shared" si="118"/>
        <v>141720.986</v>
      </c>
      <c r="G1648" s="4">
        <f t="shared" si="117"/>
        <v>7295.3034142023826</v>
      </c>
      <c r="K1648">
        <v>0</v>
      </c>
      <c r="L1648">
        <v>7301.5855208519561</v>
      </c>
      <c r="M1648">
        <v>159.83644953014885</v>
      </c>
      <c r="N1648">
        <v>1144.3898079650094</v>
      </c>
      <c r="O1648">
        <v>8605.8117783471134</v>
      </c>
    </row>
    <row r="1649" spans="1:20" x14ac:dyDescent="0.2">
      <c r="A1649" s="25">
        <f t="shared" si="116"/>
        <v>1669</v>
      </c>
      <c r="B1649" s="13">
        <v>42578</v>
      </c>
      <c r="C1649" s="2">
        <v>39.367958076811277</v>
      </c>
      <c r="D1649" s="5">
        <f t="shared" si="114"/>
        <v>149204.56111111474</v>
      </c>
      <c r="E1649" s="21">
        <v>35.552599999999998</v>
      </c>
      <c r="F1649" s="5">
        <f t="shared" si="118"/>
        <v>134744.35399999999</v>
      </c>
      <c r="G1649" s="4">
        <f t="shared" si="117"/>
        <v>14460.207111114752</v>
      </c>
      <c r="K1649">
        <v>0</v>
      </c>
      <c r="L1649">
        <v>7639.4394990290293</v>
      </c>
      <c r="M1649">
        <v>155.26110307571824</v>
      </c>
      <c r="N1649">
        <v>1186.9066474021588</v>
      </c>
      <c r="O1649">
        <v>8981.6072495069056</v>
      </c>
    </row>
    <row r="1650" spans="1:20" x14ac:dyDescent="0.2">
      <c r="A1650" s="25">
        <f t="shared" si="116"/>
        <v>1670</v>
      </c>
      <c r="B1650" s="13">
        <v>42579</v>
      </c>
      <c r="C1650" s="2">
        <v>37.754383447607026</v>
      </c>
      <c r="D1650" s="5">
        <f t="shared" si="114"/>
        <v>143089.11326643062</v>
      </c>
      <c r="E1650" s="21">
        <v>35.897599999999997</v>
      </c>
      <c r="F1650" s="5">
        <f t="shared" si="118"/>
        <v>136051.90400000001</v>
      </c>
      <c r="G1650" s="4">
        <f t="shared" si="117"/>
        <v>7037.209266430611</v>
      </c>
      <c r="K1650">
        <v>0</v>
      </c>
      <c r="L1650">
        <v>7570.4464883507908</v>
      </c>
      <c r="M1650">
        <v>141.20236483719788</v>
      </c>
      <c r="N1650">
        <v>1173.4521682210825</v>
      </c>
      <c r="O1650">
        <v>8885.1010214090711</v>
      </c>
    </row>
    <row r="1651" spans="1:20" x14ac:dyDescent="0.2">
      <c r="A1651" s="25">
        <f t="shared" si="116"/>
        <v>1671</v>
      </c>
      <c r="B1651" s="13">
        <v>42580</v>
      </c>
      <c r="C1651" s="2">
        <v>38.821209582528951</v>
      </c>
      <c r="D1651" s="5">
        <f t="shared" si="114"/>
        <v>147132.38431778472</v>
      </c>
      <c r="E1651" s="21">
        <v>34.253</v>
      </c>
      <c r="F1651" s="5">
        <f t="shared" si="118"/>
        <v>129818.87</v>
      </c>
      <c r="G1651" s="4">
        <f t="shared" si="117"/>
        <v>17313.51431778472</v>
      </c>
      <c r="K1651">
        <v>0</v>
      </c>
      <c r="L1651">
        <v>7202.1870226163483</v>
      </c>
      <c r="M1651">
        <v>122.14840427473287</v>
      </c>
      <c r="N1651">
        <v>1117.8758996405893</v>
      </c>
      <c r="O1651">
        <v>8442.2113265316693</v>
      </c>
    </row>
    <row r="1652" spans="1:20" x14ac:dyDescent="0.2">
      <c r="A1652" s="25">
        <f t="shared" si="116"/>
        <v>1672</v>
      </c>
      <c r="B1652" s="13">
        <v>42581</v>
      </c>
      <c r="C1652" s="2">
        <v>38.866827287773845</v>
      </c>
      <c r="D1652" s="5">
        <f t="shared" si="114"/>
        <v>147305.27542066289</v>
      </c>
      <c r="E1652" s="21">
        <v>35.762099999999997</v>
      </c>
      <c r="F1652" s="5">
        <f t="shared" si="118"/>
        <v>135538.359</v>
      </c>
      <c r="G1652" s="4">
        <f t="shared" si="117"/>
        <v>11766.916420662892</v>
      </c>
      <c r="K1652">
        <v>0</v>
      </c>
      <c r="L1652">
        <v>6565.9829559139725</v>
      </c>
      <c r="M1652">
        <v>99.796850841007242</v>
      </c>
      <c r="N1652">
        <v>1027.4210531942822</v>
      </c>
      <c r="O1652">
        <v>7693.2008599492619</v>
      </c>
    </row>
    <row r="1653" spans="1:20" x14ac:dyDescent="0.2">
      <c r="A1653" s="25">
        <f t="shared" si="116"/>
        <v>1673</v>
      </c>
      <c r="B1653" s="13">
        <v>42582</v>
      </c>
      <c r="C1653" s="2">
        <v>37.747084221993518</v>
      </c>
      <c r="D1653" s="5">
        <f t="shared" si="114"/>
        <v>143061.44920135546</v>
      </c>
      <c r="E1653" s="21">
        <v>35.162999999999997</v>
      </c>
      <c r="F1653" s="5">
        <f t="shared" si="118"/>
        <v>133267.76999999999</v>
      </c>
      <c r="G1653" s="4">
        <f t="shared" si="117"/>
        <v>9793.6792013554659</v>
      </c>
      <c r="H1653" s="4">
        <f>SUM(G1623:G1653)</f>
        <v>390959.51537611592</v>
      </c>
      <c r="P1653">
        <f>SUM(K1623:K1653)</f>
        <v>0</v>
      </c>
      <c r="Q1653">
        <f t="shared" ref="Q1653:T1653" si="119">SUM(L1623:L1653)</f>
        <v>196784.65802178968</v>
      </c>
      <c r="R1653">
        <f t="shared" si="119"/>
        <v>7953.8283740484758</v>
      </c>
      <c r="S1653">
        <f t="shared" si="119"/>
        <v>32564.606697438943</v>
      </c>
      <c r="T1653">
        <f t="shared" si="119"/>
        <v>237303.0930932771</v>
      </c>
    </row>
    <row r="1654" spans="1:20" x14ac:dyDescent="0.2">
      <c r="A1654" s="25"/>
      <c r="B1654" s="13"/>
    </row>
    <row r="1655" spans="1:20" x14ac:dyDescent="0.2">
      <c r="A1655" s="25"/>
      <c r="B1655" s="13"/>
    </row>
    <row r="1656" spans="1:20" x14ac:dyDescent="0.2">
      <c r="A1656" s="25"/>
      <c r="B1656" s="13"/>
    </row>
    <row r="1657" spans="1:20" x14ac:dyDescent="0.2">
      <c r="A1657" s="25"/>
      <c r="B1657" s="13"/>
    </row>
    <row r="1658" spans="1:20" x14ac:dyDescent="0.2">
      <c r="A1658" s="25"/>
      <c r="B1658" s="13"/>
    </row>
    <row r="1659" spans="1:20" x14ac:dyDescent="0.2">
      <c r="A1659" s="25"/>
      <c r="B1659" s="13"/>
    </row>
    <row r="1660" spans="1:20" x14ac:dyDescent="0.2">
      <c r="A1660" s="25"/>
      <c r="B1660" s="13"/>
    </row>
    <row r="1661" spans="1:20" x14ac:dyDescent="0.2">
      <c r="A1661" s="25"/>
      <c r="B1661" s="13"/>
    </row>
    <row r="1662" spans="1:20" x14ac:dyDescent="0.2">
      <c r="A1662" s="25"/>
      <c r="B1662" s="13"/>
    </row>
    <row r="1663" spans="1:20" x14ac:dyDescent="0.2">
      <c r="A1663" s="25"/>
      <c r="B1663" s="13"/>
    </row>
    <row r="1664" spans="1:20" x14ac:dyDescent="0.2">
      <c r="A1664" s="25"/>
      <c r="B1664" s="13"/>
    </row>
    <row r="1665" spans="1:2" x14ac:dyDescent="0.2">
      <c r="A1665" s="25"/>
      <c r="B1665" s="13"/>
    </row>
    <row r="1666" spans="1:2" x14ac:dyDescent="0.2">
      <c r="A1666" s="25"/>
      <c r="B1666" s="13"/>
    </row>
    <row r="1667" spans="1:2" x14ac:dyDescent="0.2">
      <c r="A1667" s="25"/>
      <c r="B1667" s="13"/>
    </row>
    <row r="1668" spans="1:2" x14ac:dyDescent="0.2">
      <c r="A1668" s="25"/>
      <c r="B1668" s="13"/>
    </row>
    <row r="1669" spans="1:2" x14ac:dyDescent="0.2">
      <c r="A1669" s="25"/>
      <c r="B1669" s="13"/>
    </row>
    <row r="1670" spans="1:2" x14ac:dyDescent="0.2">
      <c r="A1670" s="25"/>
      <c r="B1670" s="13"/>
    </row>
    <row r="1671" spans="1:2" x14ac:dyDescent="0.2">
      <c r="A1671" s="25"/>
      <c r="B1671" s="13"/>
    </row>
    <row r="1672" spans="1:2" x14ac:dyDescent="0.2">
      <c r="A1672" s="25"/>
      <c r="B1672" s="13"/>
    </row>
    <row r="1673" spans="1:2" x14ac:dyDescent="0.2">
      <c r="A1673" s="25"/>
      <c r="B1673" s="13"/>
    </row>
    <row r="1674" spans="1:2" x14ac:dyDescent="0.2">
      <c r="A1674" s="25"/>
      <c r="B1674" s="13"/>
    </row>
    <row r="1675" spans="1:2" x14ac:dyDescent="0.2">
      <c r="A1675" s="25"/>
      <c r="B1675" s="13"/>
    </row>
    <row r="1676" spans="1:2" x14ac:dyDescent="0.2">
      <c r="A1676" s="25"/>
      <c r="B1676" s="13"/>
    </row>
    <row r="1677" spans="1:2" x14ac:dyDescent="0.2">
      <c r="A1677" s="25"/>
      <c r="B1677" s="13"/>
    </row>
    <row r="1678" spans="1:2" x14ac:dyDescent="0.2">
      <c r="A1678" s="25"/>
      <c r="B1678" s="13"/>
    </row>
    <row r="1679" spans="1:2" x14ac:dyDescent="0.2">
      <c r="A1679" s="25"/>
      <c r="B1679" s="13"/>
    </row>
    <row r="1680" spans="1:2" x14ac:dyDescent="0.2">
      <c r="A1680" s="25"/>
      <c r="B1680" s="13"/>
    </row>
    <row r="1681" spans="1:2" x14ac:dyDescent="0.2">
      <c r="A1681" s="25"/>
      <c r="B1681" s="13"/>
    </row>
    <row r="1682" spans="1:2" x14ac:dyDescent="0.2">
      <c r="A1682" s="25"/>
      <c r="B1682" s="13"/>
    </row>
    <row r="1683" spans="1:2" x14ac:dyDescent="0.2">
      <c r="A1683" s="25"/>
      <c r="B1683" s="13"/>
    </row>
    <row r="1684" spans="1:2" x14ac:dyDescent="0.2">
      <c r="A1684" s="25"/>
      <c r="B1684" s="13"/>
    </row>
    <row r="1685" spans="1:2" x14ac:dyDescent="0.2">
      <c r="A1685" s="25"/>
      <c r="B1685" s="13"/>
    </row>
    <row r="1686" spans="1:2" x14ac:dyDescent="0.2">
      <c r="A1686" s="25"/>
      <c r="B1686" s="13"/>
    </row>
    <row r="1687" spans="1:2" x14ac:dyDescent="0.2">
      <c r="A1687" s="25"/>
      <c r="B1687" s="13"/>
    </row>
    <row r="1688" spans="1:2" x14ac:dyDescent="0.2">
      <c r="A1688" s="25"/>
      <c r="B1688" s="13"/>
    </row>
    <row r="1689" spans="1:2" x14ac:dyDescent="0.2">
      <c r="A1689" s="25"/>
      <c r="B1689" s="13"/>
    </row>
    <row r="1690" spans="1:2" x14ac:dyDescent="0.2">
      <c r="A1690" s="25"/>
      <c r="B1690" s="13"/>
    </row>
    <row r="1691" spans="1:2" x14ac:dyDescent="0.2">
      <c r="A1691" s="25"/>
      <c r="B1691" s="13"/>
    </row>
    <row r="1692" spans="1:2" x14ac:dyDescent="0.2">
      <c r="A1692" s="25"/>
      <c r="B1692" s="13"/>
    </row>
    <row r="1693" spans="1:2" x14ac:dyDescent="0.2">
      <c r="A1693" s="25"/>
      <c r="B1693" s="13"/>
    </row>
    <row r="1694" spans="1:2" x14ac:dyDescent="0.2">
      <c r="A1694" s="25"/>
      <c r="B1694" s="13"/>
    </row>
    <row r="1695" spans="1:2" x14ac:dyDescent="0.2">
      <c r="A1695" s="25"/>
      <c r="B1695" s="13"/>
    </row>
    <row r="1696" spans="1:2" x14ac:dyDescent="0.2">
      <c r="A1696" s="25"/>
      <c r="B1696" s="13"/>
    </row>
    <row r="1697" spans="1:2" x14ac:dyDescent="0.2">
      <c r="A1697" s="25"/>
      <c r="B1697" s="13"/>
    </row>
    <row r="1698" spans="1:2" x14ac:dyDescent="0.2">
      <c r="A1698" s="25"/>
      <c r="B1698" s="13"/>
    </row>
    <row r="1699" spans="1:2" x14ac:dyDescent="0.2">
      <c r="A1699" s="25"/>
      <c r="B1699" s="13"/>
    </row>
    <row r="1700" spans="1:2" x14ac:dyDescent="0.2">
      <c r="A1700" s="25"/>
      <c r="B1700" s="13"/>
    </row>
    <row r="1701" spans="1:2" x14ac:dyDescent="0.2">
      <c r="A1701" s="25"/>
      <c r="B1701" s="13"/>
    </row>
    <row r="1702" spans="1:2" x14ac:dyDescent="0.2">
      <c r="A1702" s="25"/>
      <c r="B1702" s="13"/>
    </row>
    <row r="1703" spans="1:2" x14ac:dyDescent="0.2">
      <c r="A1703" s="25"/>
      <c r="B1703" s="13"/>
    </row>
    <row r="1704" spans="1:2" x14ac:dyDescent="0.2">
      <c r="A1704" s="25"/>
      <c r="B1704" s="13"/>
    </row>
    <row r="1705" spans="1:2" x14ac:dyDescent="0.2">
      <c r="A1705" s="25"/>
      <c r="B1705" s="13"/>
    </row>
    <row r="1706" spans="1:2" x14ac:dyDescent="0.2">
      <c r="A1706" s="25"/>
      <c r="B1706" s="13"/>
    </row>
    <row r="1707" spans="1:2" x14ac:dyDescent="0.2">
      <c r="A1707" s="25"/>
      <c r="B1707" s="13"/>
    </row>
    <row r="1708" spans="1:2" x14ac:dyDescent="0.2">
      <c r="A1708" s="25"/>
      <c r="B1708" s="13"/>
    </row>
    <row r="1709" spans="1:2" x14ac:dyDescent="0.2">
      <c r="A1709" s="25"/>
      <c r="B1709" s="13"/>
    </row>
    <row r="1710" spans="1:2" x14ac:dyDescent="0.2">
      <c r="A1710" s="25"/>
      <c r="B1710" s="13"/>
    </row>
    <row r="1711" spans="1:2" x14ac:dyDescent="0.2">
      <c r="A1711" s="25"/>
      <c r="B1711" s="13"/>
    </row>
    <row r="1712" spans="1:2" x14ac:dyDescent="0.2">
      <c r="A1712" s="25"/>
      <c r="B1712" s="13"/>
    </row>
    <row r="1713" spans="1:2" x14ac:dyDescent="0.2">
      <c r="A1713" s="25"/>
      <c r="B1713" s="13"/>
    </row>
    <row r="1714" spans="1:2" x14ac:dyDescent="0.2">
      <c r="A1714" s="25"/>
      <c r="B1714" s="13"/>
    </row>
    <row r="1715" spans="1:2" x14ac:dyDescent="0.2">
      <c r="A1715" s="25"/>
      <c r="B1715" s="13"/>
    </row>
    <row r="1716" spans="1:2" x14ac:dyDescent="0.2">
      <c r="A1716" s="25"/>
      <c r="B1716" s="13"/>
    </row>
    <row r="1717" spans="1:2" x14ac:dyDescent="0.2">
      <c r="A1717" s="25"/>
      <c r="B1717" s="13"/>
    </row>
    <row r="1718" spans="1:2" x14ac:dyDescent="0.2">
      <c r="A1718" s="25"/>
      <c r="B1718" s="13"/>
    </row>
    <row r="1719" spans="1:2" x14ac:dyDescent="0.2">
      <c r="A1719" s="25"/>
      <c r="B1719" s="13"/>
    </row>
    <row r="1720" spans="1:2" x14ac:dyDescent="0.2">
      <c r="A1720" s="25"/>
      <c r="B1720" s="13"/>
    </row>
    <row r="1721" spans="1:2" x14ac:dyDescent="0.2">
      <c r="A1721" s="25"/>
      <c r="B1721" s="13"/>
    </row>
    <row r="1722" spans="1:2" x14ac:dyDescent="0.2">
      <c r="A1722" s="25"/>
      <c r="B1722" s="13"/>
    </row>
    <row r="1723" spans="1:2" x14ac:dyDescent="0.2">
      <c r="A1723" s="25"/>
      <c r="B1723" s="13"/>
    </row>
    <row r="1724" spans="1:2" x14ac:dyDescent="0.2">
      <c r="A1724" s="25"/>
      <c r="B1724" s="13"/>
    </row>
    <row r="1725" spans="1:2" x14ac:dyDescent="0.2">
      <c r="A1725" s="25"/>
      <c r="B1725" s="13"/>
    </row>
    <row r="1726" spans="1:2" x14ac:dyDescent="0.2">
      <c r="A1726" s="25"/>
      <c r="B1726" s="13"/>
    </row>
    <row r="1727" spans="1:2" x14ac:dyDescent="0.2">
      <c r="A1727" s="25"/>
      <c r="B1727" s="13"/>
    </row>
    <row r="1728" spans="1:2" x14ac:dyDescent="0.2">
      <c r="A1728" s="25"/>
      <c r="B1728" s="13"/>
    </row>
    <row r="1729" spans="1:2" x14ac:dyDescent="0.2">
      <c r="A1729" s="25"/>
      <c r="B1729" s="13"/>
    </row>
    <row r="1730" spans="1:2" x14ac:dyDescent="0.2">
      <c r="A1730" s="25"/>
      <c r="B1730" s="13"/>
    </row>
    <row r="1731" spans="1:2" x14ac:dyDescent="0.2">
      <c r="A1731" s="25"/>
      <c r="B1731" s="13"/>
    </row>
    <row r="1732" spans="1:2" x14ac:dyDescent="0.2">
      <c r="A1732" s="25"/>
      <c r="B1732" s="13"/>
    </row>
    <row r="1733" spans="1:2" x14ac:dyDescent="0.2">
      <c r="A1733" s="25"/>
      <c r="B1733" s="13"/>
    </row>
    <row r="1734" spans="1:2" x14ac:dyDescent="0.2">
      <c r="A1734" s="25"/>
      <c r="B1734" s="13"/>
    </row>
    <row r="1735" spans="1:2" x14ac:dyDescent="0.2">
      <c r="A1735" s="25"/>
      <c r="B1735" s="13"/>
    </row>
    <row r="1736" spans="1:2" x14ac:dyDescent="0.2">
      <c r="A1736" s="25"/>
      <c r="B1736" s="13"/>
    </row>
    <row r="1737" spans="1:2" x14ac:dyDescent="0.2">
      <c r="A1737" s="25"/>
      <c r="B1737" s="13"/>
    </row>
    <row r="1738" spans="1:2" x14ac:dyDescent="0.2">
      <c r="A1738" s="25"/>
      <c r="B1738" s="13"/>
    </row>
    <row r="1739" spans="1:2" x14ac:dyDescent="0.2">
      <c r="A1739" s="25"/>
      <c r="B1739" s="13"/>
    </row>
    <row r="1740" spans="1:2" x14ac:dyDescent="0.2">
      <c r="A1740" s="25"/>
      <c r="B1740" s="13"/>
    </row>
    <row r="1741" spans="1:2" x14ac:dyDescent="0.2">
      <c r="A1741" s="25"/>
      <c r="B1741" s="13"/>
    </row>
    <row r="1742" spans="1:2" x14ac:dyDescent="0.2">
      <c r="A1742" s="25"/>
      <c r="B1742" s="13"/>
    </row>
    <row r="1743" spans="1:2" x14ac:dyDescent="0.2">
      <c r="A1743" s="25"/>
      <c r="B1743" s="13"/>
    </row>
    <row r="1744" spans="1:2" x14ac:dyDescent="0.2">
      <c r="A1744" s="25"/>
      <c r="B1744" s="13"/>
    </row>
    <row r="1745" spans="1:2" x14ac:dyDescent="0.2">
      <c r="A1745" s="25"/>
      <c r="B1745" s="13"/>
    </row>
    <row r="1746" spans="1:2" x14ac:dyDescent="0.2">
      <c r="A1746" s="25"/>
      <c r="B1746" s="13"/>
    </row>
    <row r="1747" spans="1:2" x14ac:dyDescent="0.2">
      <c r="A1747" s="25"/>
      <c r="B1747" s="13"/>
    </row>
    <row r="1748" spans="1:2" x14ac:dyDescent="0.2">
      <c r="A1748" s="25"/>
      <c r="B1748" s="13"/>
    </row>
    <row r="1749" spans="1:2" x14ac:dyDescent="0.2">
      <c r="A1749" s="25"/>
      <c r="B1749" s="13"/>
    </row>
    <row r="1750" spans="1:2" x14ac:dyDescent="0.2">
      <c r="A1750" s="25"/>
      <c r="B1750" s="13"/>
    </row>
    <row r="1751" spans="1:2" x14ac:dyDescent="0.2">
      <c r="A1751" s="25"/>
      <c r="B1751" s="13"/>
    </row>
    <row r="1752" spans="1:2" x14ac:dyDescent="0.2">
      <c r="A1752" s="25"/>
      <c r="B1752" s="13"/>
    </row>
    <row r="1753" spans="1:2" x14ac:dyDescent="0.2">
      <c r="A1753" s="25"/>
      <c r="B1753" s="13"/>
    </row>
    <row r="1754" spans="1:2" x14ac:dyDescent="0.2">
      <c r="A1754" s="25"/>
      <c r="B1754" s="13"/>
    </row>
    <row r="1755" spans="1:2" x14ac:dyDescent="0.2">
      <c r="A1755" s="25"/>
      <c r="B1755" s="13"/>
    </row>
    <row r="1756" spans="1:2" x14ac:dyDescent="0.2">
      <c r="A1756" s="25"/>
      <c r="B1756" s="13"/>
    </row>
    <row r="1757" spans="1:2" x14ac:dyDescent="0.2">
      <c r="A1757" s="25"/>
      <c r="B1757" s="13"/>
    </row>
    <row r="1758" spans="1:2" x14ac:dyDescent="0.2">
      <c r="A1758" s="25"/>
      <c r="B1758" s="13"/>
    </row>
    <row r="1759" spans="1:2" x14ac:dyDescent="0.2">
      <c r="A1759" s="25"/>
      <c r="B1759" s="13"/>
    </row>
    <row r="1760" spans="1:2" x14ac:dyDescent="0.2">
      <c r="A1760" s="25"/>
      <c r="B1760" s="13"/>
    </row>
    <row r="1761" spans="1:2" x14ac:dyDescent="0.2">
      <c r="A1761" s="25"/>
      <c r="B1761" s="13"/>
    </row>
    <row r="1762" spans="1:2" x14ac:dyDescent="0.2">
      <c r="A1762" s="25"/>
      <c r="B1762" s="13"/>
    </row>
    <row r="1763" spans="1:2" x14ac:dyDescent="0.2">
      <c r="A1763" s="25"/>
      <c r="B1763" s="13"/>
    </row>
    <row r="1764" spans="1:2" x14ac:dyDescent="0.2">
      <c r="A1764" s="25"/>
      <c r="B1764" s="13"/>
    </row>
    <row r="1765" spans="1:2" x14ac:dyDescent="0.2">
      <c r="A1765" s="25"/>
      <c r="B1765" s="13"/>
    </row>
    <row r="1766" spans="1:2" x14ac:dyDescent="0.2">
      <c r="A1766" s="25"/>
      <c r="B1766" s="13"/>
    </row>
    <row r="1767" spans="1:2" x14ac:dyDescent="0.2">
      <c r="A1767" s="25"/>
      <c r="B1767" s="13"/>
    </row>
    <row r="1768" spans="1:2" x14ac:dyDescent="0.2">
      <c r="A1768" s="25"/>
      <c r="B1768" s="13"/>
    </row>
    <row r="1769" spans="1:2" x14ac:dyDescent="0.2">
      <c r="A1769" s="25"/>
      <c r="B1769" s="13"/>
    </row>
    <row r="1770" spans="1:2" x14ac:dyDescent="0.2">
      <c r="A1770" s="25"/>
      <c r="B1770" s="13"/>
    </row>
    <row r="1771" spans="1:2" x14ac:dyDescent="0.2">
      <c r="A1771" s="25"/>
      <c r="B1771" s="13"/>
    </row>
    <row r="1772" spans="1:2" x14ac:dyDescent="0.2">
      <c r="A1772" s="25"/>
      <c r="B1772" s="13"/>
    </row>
    <row r="1773" spans="1:2" x14ac:dyDescent="0.2">
      <c r="A1773" s="25"/>
      <c r="B1773" s="13"/>
    </row>
    <row r="1774" spans="1:2" x14ac:dyDescent="0.2">
      <c r="A1774" s="25"/>
      <c r="B1774" s="13"/>
    </row>
    <row r="1775" spans="1:2" x14ac:dyDescent="0.2">
      <c r="A1775" s="25"/>
      <c r="B1775" s="13"/>
    </row>
    <row r="1776" spans="1:2" x14ac:dyDescent="0.2">
      <c r="A1776" s="25"/>
      <c r="B1776" s="13"/>
    </row>
    <row r="1777" spans="1:2" x14ac:dyDescent="0.2">
      <c r="A1777" s="25"/>
      <c r="B1777" s="13"/>
    </row>
    <row r="1778" spans="1:2" x14ac:dyDescent="0.2">
      <c r="A1778" s="25"/>
      <c r="B1778" s="13"/>
    </row>
    <row r="1779" spans="1:2" x14ac:dyDescent="0.2">
      <c r="A1779" s="25"/>
      <c r="B1779" s="13"/>
    </row>
    <row r="1780" spans="1:2" x14ac:dyDescent="0.2">
      <c r="A1780" s="25"/>
      <c r="B1780" s="13"/>
    </row>
    <row r="1781" spans="1:2" x14ac:dyDescent="0.2">
      <c r="A1781" s="25"/>
      <c r="B1781" s="13"/>
    </row>
    <row r="1782" spans="1:2" x14ac:dyDescent="0.2">
      <c r="A1782" s="25"/>
      <c r="B1782" s="13"/>
    </row>
    <row r="1783" spans="1:2" x14ac:dyDescent="0.2">
      <c r="A1783" s="25"/>
      <c r="B1783" s="13"/>
    </row>
    <row r="1784" spans="1:2" x14ac:dyDescent="0.2">
      <c r="A1784" s="25"/>
      <c r="B1784" s="13"/>
    </row>
    <row r="1785" spans="1:2" x14ac:dyDescent="0.2">
      <c r="A1785" s="25"/>
      <c r="B1785" s="13"/>
    </row>
    <row r="1786" spans="1:2" x14ac:dyDescent="0.2">
      <c r="A1786" s="25"/>
      <c r="B1786" s="13"/>
    </row>
    <row r="1787" spans="1:2" x14ac:dyDescent="0.2">
      <c r="A1787" s="25"/>
      <c r="B1787" s="13"/>
    </row>
    <row r="1788" spans="1:2" x14ac:dyDescent="0.2">
      <c r="A1788" s="25"/>
      <c r="B1788" s="13"/>
    </row>
    <row r="1789" spans="1:2" x14ac:dyDescent="0.2">
      <c r="A1789" s="25"/>
      <c r="B1789" s="13"/>
    </row>
    <row r="1790" spans="1:2" x14ac:dyDescent="0.2">
      <c r="A1790" s="25"/>
      <c r="B1790" s="13"/>
    </row>
    <row r="1791" spans="1:2" x14ac:dyDescent="0.2">
      <c r="A1791" s="25"/>
      <c r="B1791" s="13"/>
    </row>
    <row r="1792" spans="1:2" x14ac:dyDescent="0.2">
      <c r="A1792" s="25"/>
      <c r="B1792" s="13"/>
    </row>
    <row r="1793" spans="1:2" x14ac:dyDescent="0.2">
      <c r="A1793" s="25"/>
      <c r="B1793" s="13"/>
    </row>
    <row r="1794" spans="1:2" x14ac:dyDescent="0.2">
      <c r="A1794" s="25"/>
      <c r="B1794" s="13"/>
    </row>
    <row r="1795" spans="1:2" x14ac:dyDescent="0.2">
      <c r="A1795" s="25"/>
      <c r="B1795" s="13"/>
    </row>
    <row r="1796" spans="1:2" x14ac:dyDescent="0.2">
      <c r="A1796" s="25"/>
      <c r="B1796" s="13"/>
    </row>
    <row r="1797" spans="1:2" x14ac:dyDescent="0.2">
      <c r="A1797" s="25"/>
      <c r="B1797" s="13"/>
    </row>
    <row r="1798" spans="1:2" x14ac:dyDescent="0.2">
      <c r="A1798" s="25"/>
      <c r="B1798" s="13"/>
    </row>
    <row r="1799" spans="1:2" x14ac:dyDescent="0.2">
      <c r="A1799" s="25"/>
      <c r="B1799" s="13"/>
    </row>
    <row r="1800" spans="1:2" x14ac:dyDescent="0.2">
      <c r="A1800" s="25"/>
      <c r="B1800" s="13"/>
    </row>
    <row r="1801" spans="1:2" x14ac:dyDescent="0.2">
      <c r="A1801" s="25"/>
      <c r="B1801" s="13"/>
    </row>
    <row r="1802" spans="1:2" x14ac:dyDescent="0.2">
      <c r="A1802" s="25"/>
      <c r="B1802" s="13"/>
    </row>
    <row r="1803" spans="1:2" x14ac:dyDescent="0.2">
      <c r="A1803" s="25"/>
      <c r="B1803" s="13"/>
    </row>
    <row r="1804" spans="1:2" x14ac:dyDescent="0.2">
      <c r="A1804" s="25"/>
      <c r="B1804" s="13"/>
    </row>
    <row r="1805" spans="1:2" x14ac:dyDescent="0.2">
      <c r="A1805" s="25"/>
      <c r="B1805" s="13"/>
    </row>
    <row r="1806" spans="1:2" x14ac:dyDescent="0.2">
      <c r="A1806" s="25"/>
      <c r="B1806" s="13"/>
    </row>
    <row r="1807" spans="1:2" x14ac:dyDescent="0.2">
      <c r="A1807" s="25"/>
      <c r="B1807" s="13"/>
    </row>
    <row r="1808" spans="1:2" x14ac:dyDescent="0.2">
      <c r="A1808" s="25"/>
      <c r="B1808" s="13"/>
    </row>
    <row r="1809" spans="1:2" x14ac:dyDescent="0.2">
      <c r="A1809" s="25"/>
      <c r="B1809" s="13"/>
    </row>
    <row r="1810" spans="1:2" x14ac:dyDescent="0.2">
      <c r="A1810" s="25"/>
      <c r="B1810" s="13"/>
    </row>
    <row r="1811" spans="1:2" x14ac:dyDescent="0.2">
      <c r="A1811" s="25"/>
      <c r="B1811" s="13"/>
    </row>
    <row r="1812" spans="1:2" x14ac:dyDescent="0.2">
      <c r="A1812" s="25"/>
      <c r="B1812" s="13"/>
    </row>
    <row r="1813" spans="1:2" x14ac:dyDescent="0.2">
      <c r="A1813" s="25"/>
      <c r="B1813" s="13"/>
    </row>
    <row r="1814" spans="1:2" x14ac:dyDescent="0.2">
      <c r="A1814" s="25"/>
      <c r="B1814" s="13"/>
    </row>
    <row r="1815" spans="1:2" x14ac:dyDescent="0.2">
      <c r="A1815" s="25"/>
      <c r="B1815" s="13"/>
    </row>
    <row r="1816" spans="1:2" x14ac:dyDescent="0.2">
      <c r="A1816" s="25"/>
      <c r="B1816" s="13"/>
    </row>
    <row r="1817" spans="1:2" x14ac:dyDescent="0.2">
      <c r="A1817" s="25"/>
      <c r="B1817" s="13"/>
    </row>
    <row r="1818" spans="1:2" x14ac:dyDescent="0.2">
      <c r="A1818" s="25"/>
      <c r="B1818" s="13"/>
    </row>
    <row r="1819" spans="1:2" x14ac:dyDescent="0.2">
      <c r="A1819" s="25"/>
      <c r="B1819" s="13"/>
    </row>
    <row r="1820" spans="1:2" x14ac:dyDescent="0.2">
      <c r="A1820" s="25"/>
      <c r="B1820" s="13"/>
    </row>
    <row r="1821" spans="1:2" x14ac:dyDescent="0.2">
      <c r="A1821" s="25"/>
      <c r="B1821" s="13"/>
    </row>
    <row r="1822" spans="1:2" x14ac:dyDescent="0.2">
      <c r="A1822" s="25"/>
      <c r="B1822" s="13"/>
    </row>
    <row r="1823" spans="1:2" x14ac:dyDescent="0.2">
      <c r="A1823" s="25"/>
      <c r="B1823" s="13"/>
    </row>
    <row r="1824" spans="1:2" x14ac:dyDescent="0.2">
      <c r="A1824" s="25"/>
      <c r="B1824" s="13"/>
    </row>
    <row r="1825" spans="1:2" x14ac:dyDescent="0.2">
      <c r="A1825" s="25"/>
      <c r="B1825" s="13"/>
    </row>
    <row r="1826" spans="1:2" x14ac:dyDescent="0.2">
      <c r="A1826" s="25"/>
      <c r="B1826" s="13"/>
    </row>
    <row r="1827" spans="1:2" x14ac:dyDescent="0.2">
      <c r="A1827" s="25"/>
      <c r="B1827" s="13"/>
    </row>
    <row r="1828" spans="1:2" x14ac:dyDescent="0.2">
      <c r="A1828" s="25"/>
      <c r="B1828" s="13"/>
    </row>
    <row r="1829" spans="1:2" x14ac:dyDescent="0.2">
      <c r="A1829" s="25"/>
      <c r="B1829" s="13"/>
    </row>
    <row r="1830" spans="1:2" x14ac:dyDescent="0.2">
      <c r="A1830" s="25"/>
      <c r="B1830" s="13"/>
    </row>
    <row r="1831" spans="1:2" x14ac:dyDescent="0.2">
      <c r="A1831" s="25"/>
      <c r="B1831" s="13"/>
    </row>
    <row r="1832" spans="1:2" x14ac:dyDescent="0.2">
      <c r="A1832" s="25"/>
      <c r="B1832" s="13"/>
    </row>
    <row r="1833" spans="1:2" x14ac:dyDescent="0.2">
      <c r="A1833" s="25"/>
      <c r="B1833" s="13"/>
    </row>
    <row r="1834" spans="1:2" x14ac:dyDescent="0.2">
      <c r="A1834" s="25"/>
      <c r="B1834" s="13"/>
    </row>
    <row r="1835" spans="1:2" x14ac:dyDescent="0.2">
      <c r="A1835" s="25"/>
      <c r="B1835" s="13"/>
    </row>
    <row r="1836" spans="1:2" x14ac:dyDescent="0.2">
      <c r="A1836" s="25"/>
      <c r="B1836" s="13"/>
    </row>
    <row r="1837" spans="1:2" x14ac:dyDescent="0.2">
      <c r="A1837" s="25"/>
      <c r="B1837" s="13"/>
    </row>
    <row r="1838" spans="1:2" x14ac:dyDescent="0.2">
      <c r="A1838" s="25"/>
      <c r="B1838" s="13"/>
    </row>
    <row r="1839" spans="1:2" x14ac:dyDescent="0.2">
      <c r="A1839" s="25"/>
      <c r="B1839" s="13"/>
    </row>
    <row r="1840" spans="1:2" x14ac:dyDescent="0.2">
      <c r="A1840" s="25"/>
      <c r="B1840" s="13"/>
    </row>
    <row r="1841" spans="1:2" x14ac:dyDescent="0.2">
      <c r="A1841" s="25"/>
      <c r="B1841" s="13"/>
    </row>
    <row r="1842" spans="1:2" x14ac:dyDescent="0.2">
      <c r="A1842" s="25"/>
      <c r="B1842" s="13"/>
    </row>
    <row r="1843" spans="1:2" x14ac:dyDescent="0.2">
      <c r="A1843" s="25"/>
      <c r="B1843" s="13"/>
    </row>
    <row r="1844" spans="1:2" x14ac:dyDescent="0.2">
      <c r="A1844" s="25"/>
      <c r="B1844" s="13"/>
    </row>
    <row r="1845" spans="1:2" x14ac:dyDescent="0.2">
      <c r="A1845" s="25"/>
      <c r="B1845" s="13"/>
    </row>
    <row r="1846" spans="1:2" x14ac:dyDescent="0.2">
      <c r="A1846" s="25"/>
      <c r="B1846" s="13"/>
    </row>
    <row r="1847" spans="1:2" x14ac:dyDescent="0.2">
      <c r="A1847" s="25"/>
      <c r="B1847" s="13"/>
    </row>
    <row r="1848" spans="1:2" x14ac:dyDescent="0.2">
      <c r="A1848" s="25"/>
      <c r="B1848" s="13"/>
    </row>
    <row r="1849" spans="1:2" x14ac:dyDescent="0.2">
      <c r="A1849" s="25"/>
      <c r="B1849" s="13"/>
    </row>
    <row r="1850" spans="1:2" x14ac:dyDescent="0.2">
      <c r="A1850" s="25"/>
      <c r="B1850" s="13"/>
    </row>
    <row r="1851" spans="1:2" x14ac:dyDescent="0.2">
      <c r="A1851" s="25"/>
      <c r="B1851" s="13"/>
    </row>
    <row r="1852" spans="1:2" x14ac:dyDescent="0.2">
      <c r="A1852" s="25"/>
      <c r="B1852" s="13"/>
    </row>
    <row r="1853" spans="1:2" x14ac:dyDescent="0.2">
      <c r="A1853" s="25"/>
      <c r="B1853" s="13"/>
    </row>
    <row r="1854" spans="1:2" x14ac:dyDescent="0.2">
      <c r="A1854" s="25"/>
      <c r="B1854" s="13"/>
    </row>
    <row r="1855" spans="1:2" x14ac:dyDescent="0.2">
      <c r="A1855" s="25"/>
      <c r="B1855" s="13"/>
    </row>
    <row r="1856" spans="1:2" x14ac:dyDescent="0.2">
      <c r="A1856" s="25"/>
      <c r="B1856" s="13"/>
    </row>
    <row r="1857" spans="1:2" x14ac:dyDescent="0.2">
      <c r="A1857" s="25"/>
      <c r="B1857" s="13"/>
    </row>
    <row r="1858" spans="1:2" x14ac:dyDescent="0.2">
      <c r="A1858" s="25"/>
      <c r="B1858" s="13"/>
    </row>
    <row r="1859" spans="1:2" x14ac:dyDescent="0.2">
      <c r="A1859" s="25"/>
      <c r="B1859" s="13"/>
    </row>
    <row r="1860" spans="1:2" x14ac:dyDescent="0.2">
      <c r="A1860" s="25"/>
      <c r="B1860" s="13"/>
    </row>
    <row r="1861" spans="1:2" x14ac:dyDescent="0.2">
      <c r="A1861" s="25"/>
      <c r="B1861" s="13"/>
    </row>
    <row r="1862" spans="1:2" x14ac:dyDescent="0.2">
      <c r="A1862" s="25"/>
      <c r="B1862" s="13"/>
    </row>
    <row r="1863" spans="1:2" x14ac:dyDescent="0.2">
      <c r="A1863" s="25"/>
      <c r="B1863" s="13"/>
    </row>
    <row r="1864" spans="1:2" x14ac:dyDescent="0.2">
      <c r="A1864" s="25"/>
      <c r="B1864" s="13"/>
    </row>
    <row r="1865" spans="1:2" x14ac:dyDescent="0.2">
      <c r="A1865" s="25"/>
      <c r="B1865" s="13"/>
    </row>
    <row r="1866" spans="1:2" x14ac:dyDescent="0.2">
      <c r="A1866" s="25"/>
      <c r="B1866" s="13"/>
    </row>
    <row r="1867" spans="1:2" x14ac:dyDescent="0.2">
      <c r="A1867" s="25"/>
      <c r="B1867" s="13"/>
    </row>
    <row r="1868" spans="1:2" x14ac:dyDescent="0.2">
      <c r="A1868" s="25"/>
      <c r="B1868" s="13"/>
    </row>
    <row r="1869" spans="1:2" x14ac:dyDescent="0.2">
      <c r="A1869" s="25"/>
      <c r="B1869" s="13"/>
    </row>
    <row r="1870" spans="1:2" x14ac:dyDescent="0.2">
      <c r="A1870" s="25"/>
      <c r="B1870" s="13"/>
    </row>
    <row r="1871" spans="1:2" x14ac:dyDescent="0.2">
      <c r="A1871" s="25"/>
      <c r="B1871" s="13"/>
    </row>
    <row r="1872" spans="1:2" x14ac:dyDescent="0.2">
      <c r="A1872" s="25"/>
      <c r="B1872" s="13"/>
    </row>
    <row r="1873" spans="1:2" x14ac:dyDescent="0.2">
      <c r="A1873" s="25"/>
      <c r="B1873" s="13"/>
    </row>
    <row r="1874" spans="1:2" x14ac:dyDescent="0.2">
      <c r="A1874" s="25"/>
      <c r="B1874" s="13"/>
    </row>
    <row r="1875" spans="1:2" x14ac:dyDescent="0.2">
      <c r="A1875" s="25"/>
      <c r="B1875" s="13"/>
    </row>
    <row r="1876" spans="1:2" x14ac:dyDescent="0.2">
      <c r="A1876" s="25"/>
      <c r="B1876" s="13"/>
    </row>
    <row r="1877" spans="1:2" x14ac:dyDescent="0.2">
      <c r="A1877" s="25"/>
      <c r="B1877" s="13"/>
    </row>
    <row r="1878" spans="1:2" x14ac:dyDescent="0.2">
      <c r="A1878" s="25"/>
      <c r="B1878" s="13"/>
    </row>
    <row r="1879" spans="1:2" x14ac:dyDescent="0.2">
      <c r="A1879" s="25"/>
      <c r="B1879" s="13"/>
    </row>
    <row r="1880" spans="1:2" x14ac:dyDescent="0.2">
      <c r="A1880" s="25"/>
      <c r="B1880" s="13"/>
    </row>
    <row r="1881" spans="1:2" x14ac:dyDescent="0.2">
      <c r="A1881" s="25"/>
      <c r="B1881" s="13"/>
    </row>
    <row r="1882" spans="1:2" x14ac:dyDescent="0.2">
      <c r="A1882" s="25"/>
      <c r="B1882" s="13"/>
    </row>
    <row r="1883" spans="1:2" x14ac:dyDescent="0.2">
      <c r="A1883" s="25"/>
      <c r="B1883" s="13"/>
    </row>
    <row r="1884" spans="1:2" x14ac:dyDescent="0.2">
      <c r="A1884" s="25"/>
      <c r="B1884" s="13"/>
    </row>
    <row r="1885" spans="1:2" x14ac:dyDescent="0.2">
      <c r="A1885" s="25"/>
      <c r="B1885" s="13"/>
    </row>
    <row r="1886" spans="1:2" x14ac:dyDescent="0.2">
      <c r="A1886" s="25"/>
      <c r="B1886" s="13"/>
    </row>
    <row r="1887" spans="1:2" x14ac:dyDescent="0.2">
      <c r="A1887" s="25"/>
      <c r="B1887" s="13"/>
    </row>
    <row r="1888" spans="1:2" x14ac:dyDescent="0.2">
      <c r="A1888" s="25"/>
      <c r="B1888" s="13"/>
    </row>
    <row r="1889" spans="1:2" x14ac:dyDescent="0.2">
      <c r="A1889" s="25"/>
      <c r="B1889" s="13"/>
    </row>
    <row r="1890" spans="1:2" x14ac:dyDescent="0.2">
      <c r="A1890" s="25"/>
      <c r="B1890" s="13"/>
    </row>
    <row r="1891" spans="1:2" x14ac:dyDescent="0.2">
      <c r="A1891" s="25"/>
      <c r="B1891" s="13"/>
    </row>
    <row r="1892" spans="1:2" x14ac:dyDescent="0.2">
      <c r="A1892" s="25"/>
      <c r="B1892" s="13"/>
    </row>
    <row r="1893" spans="1:2" x14ac:dyDescent="0.2">
      <c r="A1893" s="25"/>
      <c r="B1893" s="13"/>
    </row>
    <row r="1894" spans="1:2" x14ac:dyDescent="0.2">
      <c r="A1894" s="25"/>
      <c r="B1894" s="13"/>
    </row>
    <row r="1895" spans="1:2" x14ac:dyDescent="0.2">
      <c r="A1895" s="25"/>
      <c r="B1895" s="13"/>
    </row>
    <row r="1896" spans="1:2" x14ac:dyDescent="0.2">
      <c r="A1896" s="25"/>
      <c r="B1896" s="13"/>
    </row>
    <row r="1897" spans="1:2" x14ac:dyDescent="0.2">
      <c r="A1897" s="25"/>
      <c r="B1897" s="13"/>
    </row>
    <row r="1898" spans="1:2" x14ac:dyDescent="0.2">
      <c r="A1898" s="25"/>
      <c r="B1898" s="13"/>
    </row>
    <row r="1899" spans="1:2" x14ac:dyDescent="0.2">
      <c r="A1899" s="25"/>
      <c r="B1899" s="13"/>
    </row>
    <row r="1900" spans="1:2" x14ac:dyDescent="0.2">
      <c r="A1900" s="25"/>
      <c r="B1900" s="13"/>
    </row>
    <row r="1901" spans="1:2" x14ac:dyDescent="0.2">
      <c r="A1901" s="25"/>
      <c r="B1901" s="13"/>
    </row>
    <row r="1902" spans="1:2" x14ac:dyDescent="0.2">
      <c r="A1902" s="25"/>
      <c r="B1902" s="13"/>
    </row>
    <row r="1903" spans="1:2" x14ac:dyDescent="0.2">
      <c r="A1903" s="25"/>
      <c r="B1903" s="13"/>
    </row>
    <row r="1904" spans="1:2" x14ac:dyDescent="0.2">
      <c r="A1904" s="25"/>
      <c r="B1904" s="13"/>
    </row>
    <row r="1905" spans="1:2" x14ac:dyDescent="0.2">
      <c r="A1905" s="25"/>
      <c r="B1905" s="13"/>
    </row>
    <row r="1906" spans="1:2" x14ac:dyDescent="0.2">
      <c r="A1906" s="25"/>
      <c r="B1906" s="13"/>
    </row>
    <row r="1907" spans="1:2" x14ac:dyDescent="0.2">
      <c r="A1907" s="25"/>
      <c r="B1907" s="13"/>
    </row>
    <row r="1908" spans="1:2" x14ac:dyDescent="0.2">
      <c r="A1908" s="25"/>
      <c r="B1908" s="13"/>
    </row>
    <row r="1909" spans="1:2" x14ac:dyDescent="0.2">
      <c r="A1909" s="25"/>
      <c r="B1909" s="13"/>
    </row>
    <row r="1910" spans="1:2" x14ac:dyDescent="0.2">
      <c r="A1910" s="25"/>
      <c r="B1910" s="13"/>
    </row>
    <row r="1911" spans="1:2" x14ac:dyDescent="0.2">
      <c r="A1911" s="25"/>
      <c r="B1911" s="13"/>
    </row>
    <row r="1912" spans="1:2" x14ac:dyDescent="0.2">
      <c r="A1912" s="25"/>
      <c r="B1912" s="13"/>
    </row>
    <row r="1913" spans="1:2" x14ac:dyDescent="0.2">
      <c r="A1913" s="25"/>
      <c r="B1913" s="13"/>
    </row>
    <row r="1914" spans="1:2" x14ac:dyDescent="0.2">
      <c r="A1914" s="25"/>
      <c r="B1914" s="13"/>
    </row>
    <row r="1915" spans="1:2" x14ac:dyDescent="0.2">
      <c r="A1915" s="25"/>
      <c r="B1915" s="13"/>
    </row>
    <row r="1916" spans="1:2" x14ac:dyDescent="0.2">
      <c r="A1916" s="25"/>
      <c r="B1916" s="13"/>
    </row>
    <row r="1917" spans="1:2" x14ac:dyDescent="0.2">
      <c r="A1917" s="25"/>
      <c r="B1917" s="13"/>
    </row>
    <row r="1918" spans="1:2" x14ac:dyDescent="0.2">
      <c r="A1918" s="25"/>
      <c r="B1918" s="13"/>
    </row>
    <row r="1919" spans="1:2" x14ac:dyDescent="0.2">
      <c r="A1919" s="25"/>
      <c r="B1919" s="13"/>
    </row>
    <row r="1920" spans="1:2" x14ac:dyDescent="0.2">
      <c r="A1920" s="25"/>
      <c r="B1920" s="13"/>
    </row>
    <row r="1921" spans="1:2" x14ac:dyDescent="0.2">
      <c r="A1921" s="25"/>
      <c r="B1921" s="13"/>
    </row>
    <row r="1922" spans="1:2" x14ac:dyDescent="0.2">
      <c r="A1922" s="25"/>
      <c r="B1922" s="13"/>
    </row>
    <row r="1923" spans="1:2" x14ac:dyDescent="0.2">
      <c r="A1923" s="25"/>
      <c r="B1923" s="13"/>
    </row>
    <row r="1924" spans="1:2" x14ac:dyDescent="0.2">
      <c r="A1924" s="25"/>
      <c r="B1924" s="13"/>
    </row>
    <row r="1925" spans="1:2" x14ac:dyDescent="0.2">
      <c r="A1925" s="25"/>
      <c r="B1925" s="13"/>
    </row>
    <row r="1926" spans="1:2" x14ac:dyDescent="0.2">
      <c r="A1926" s="25"/>
      <c r="B1926" s="13"/>
    </row>
    <row r="1927" spans="1:2" x14ac:dyDescent="0.2">
      <c r="A1927" s="25"/>
      <c r="B1927" s="13"/>
    </row>
    <row r="1928" spans="1:2" x14ac:dyDescent="0.2">
      <c r="A1928" s="25"/>
      <c r="B1928" s="13"/>
    </row>
    <row r="1929" spans="1:2" x14ac:dyDescent="0.2">
      <c r="A1929" s="25"/>
      <c r="B1929" s="13"/>
    </row>
    <row r="1930" spans="1:2" x14ac:dyDescent="0.2">
      <c r="A1930" s="25"/>
      <c r="B1930" s="13"/>
    </row>
    <row r="1931" spans="1:2" x14ac:dyDescent="0.2">
      <c r="A1931" s="25"/>
      <c r="B1931" s="13"/>
    </row>
    <row r="1932" spans="1:2" x14ac:dyDescent="0.2">
      <c r="A1932" s="25"/>
      <c r="B1932" s="13"/>
    </row>
    <row r="1933" spans="1:2" x14ac:dyDescent="0.2">
      <c r="A1933" s="25"/>
      <c r="B1933" s="13"/>
    </row>
    <row r="1934" spans="1:2" x14ac:dyDescent="0.2">
      <c r="A1934" s="25"/>
      <c r="B1934" s="13"/>
    </row>
    <row r="1935" spans="1:2" x14ac:dyDescent="0.2">
      <c r="A1935" s="25"/>
      <c r="B1935" s="13"/>
    </row>
    <row r="1936" spans="1:2" x14ac:dyDescent="0.2">
      <c r="A1936" s="25"/>
      <c r="B1936" s="13"/>
    </row>
    <row r="1937" spans="1:2" x14ac:dyDescent="0.2">
      <c r="A1937" s="25"/>
      <c r="B1937" s="13"/>
    </row>
    <row r="1938" spans="1:2" x14ac:dyDescent="0.2">
      <c r="A1938" s="25"/>
      <c r="B1938" s="13"/>
    </row>
    <row r="1939" spans="1:2" x14ac:dyDescent="0.2">
      <c r="A1939" s="25"/>
      <c r="B1939" s="13"/>
    </row>
    <row r="1940" spans="1:2" x14ac:dyDescent="0.2">
      <c r="A1940" s="25"/>
      <c r="B1940" s="13"/>
    </row>
    <row r="1941" spans="1:2" x14ac:dyDescent="0.2">
      <c r="A1941" s="25"/>
      <c r="B1941" s="13"/>
    </row>
    <row r="1942" spans="1:2" x14ac:dyDescent="0.2">
      <c r="A1942" s="25"/>
      <c r="B1942" s="13"/>
    </row>
    <row r="1943" spans="1:2" x14ac:dyDescent="0.2">
      <c r="A1943" s="25"/>
      <c r="B1943" s="13"/>
    </row>
    <row r="1944" spans="1:2" x14ac:dyDescent="0.2">
      <c r="A1944" s="25"/>
      <c r="B1944" s="13"/>
    </row>
    <row r="1945" spans="1:2" x14ac:dyDescent="0.2">
      <c r="A1945" s="25"/>
      <c r="B1945" s="13"/>
    </row>
    <row r="1946" spans="1:2" x14ac:dyDescent="0.2">
      <c r="A1946" s="25"/>
      <c r="B1946" s="13"/>
    </row>
    <row r="1947" spans="1:2" x14ac:dyDescent="0.2">
      <c r="A1947" s="25"/>
      <c r="B1947" s="13"/>
    </row>
    <row r="1948" spans="1:2" x14ac:dyDescent="0.2">
      <c r="A1948" s="25"/>
      <c r="B1948" s="13"/>
    </row>
    <row r="1949" spans="1:2" x14ac:dyDescent="0.2">
      <c r="A1949" s="25"/>
      <c r="B1949" s="13"/>
    </row>
    <row r="1950" spans="1:2" x14ac:dyDescent="0.2">
      <c r="A1950" s="25"/>
      <c r="B1950" s="13"/>
    </row>
    <row r="1951" spans="1:2" x14ac:dyDescent="0.2">
      <c r="A1951" s="25"/>
      <c r="B1951" s="13"/>
    </row>
    <row r="1952" spans="1:2" x14ac:dyDescent="0.2">
      <c r="A1952" s="25"/>
      <c r="B1952" s="13"/>
    </row>
    <row r="1953" spans="1:2" x14ac:dyDescent="0.2">
      <c r="A1953" s="25"/>
      <c r="B1953" s="13"/>
    </row>
    <row r="1954" spans="1:2" x14ac:dyDescent="0.2">
      <c r="A1954" s="25"/>
      <c r="B1954" s="13"/>
    </row>
    <row r="1955" spans="1:2" x14ac:dyDescent="0.2">
      <c r="A1955" s="25"/>
      <c r="B1955" s="13"/>
    </row>
    <row r="1956" spans="1:2" x14ac:dyDescent="0.2">
      <c r="A1956" s="25"/>
      <c r="B1956" s="13"/>
    </row>
    <row r="1957" spans="1:2" x14ac:dyDescent="0.2">
      <c r="A1957" s="25"/>
      <c r="B1957" s="13"/>
    </row>
    <row r="1958" spans="1:2" x14ac:dyDescent="0.2">
      <c r="A1958" s="25"/>
      <c r="B1958" s="13"/>
    </row>
    <row r="1959" spans="1:2" x14ac:dyDescent="0.2">
      <c r="A1959" s="25"/>
      <c r="B1959" s="13"/>
    </row>
    <row r="1960" spans="1:2" x14ac:dyDescent="0.2">
      <c r="A1960" s="25"/>
      <c r="B1960" s="13"/>
    </row>
    <row r="1961" spans="1:2" x14ac:dyDescent="0.2">
      <c r="A1961" s="25"/>
      <c r="B1961" s="13"/>
    </row>
    <row r="1962" spans="1:2" x14ac:dyDescent="0.2">
      <c r="A1962" s="25"/>
      <c r="B1962" s="13"/>
    </row>
    <row r="1963" spans="1:2" x14ac:dyDescent="0.2">
      <c r="A1963" s="25"/>
      <c r="B1963" s="13"/>
    </row>
    <row r="1964" spans="1:2" x14ac:dyDescent="0.2">
      <c r="A1964" s="25"/>
      <c r="B1964" s="13"/>
    </row>
    <row r="1965" spans="1:2" x14ac:dyDescent="0.2">
      <c r="A1965" s="25"/>
      <c r="B1965" s="13"/>
    </row>
    <row r="1966" spans="1:2" x14ac:dyDescent="0.2">
      <c r="A1966" s="25"/>
      <c r="B1966" s="13"/>
    </row>
    <row r="1967" spans="1:2" x14ac:dyDescent="0.2">
      <c r="A1967" s="25"/>
      <c r="B1967" s="13"/>
    </row>
    <row r="1968" spans="1:2" x14ac:dyDescent="0.2">
      <c r="A1968" s="25"/>
      <c r="B1968" s="13"/>
    </row>
    <row r="1969" spans="1:2" x14ac:dyDescent="0.2">
      <c r="A1969" s="25"/>
      <c r="B1969" s="13"/>
    </row>
    <row r="1970" spans="1:2" x14ac:dyDescent="0.2">
      <c r="A1970" s="25"/>
      <c r="B1970" s="13"/>
    </row>
    <row r="1971" spans="1:2" x14ac:dyDescent="0.2">
      <c r="A1971" s="25"/>
      <c r="B1971" s="13"/>
    </row>
    <row r="1972" spans="1:2" x14ac:dyDescent="0.2">
      <c r="A1972" s="25"/>
      <c r="B1972" s="13"/>
    </row>
    <row r="1973" spans="1:2" x14ac:dyDescent="0.2">
      <c r="A1973" s="25"/>
      <c r="B1973" s="13"/>
    </row>
    <row r="1974" spans="1:2" x14ac:dyDescent="0.2">
      <c r="A1974" s="25"/>
      <c r="B1974" s="13"/>
    </row>
    <row r="1975" spans="1:2" x14ac:dyDescent="0.2">
      <c r="A1975" s="25"/>
      <c r="B1975" s="13"/>
    </row>
    <row r="1976" spans="1:2" x14ac:dyDescent="0.2">
      <c r="A1976" s="25"/>
      <c r="B1976" s="13"/>
    </row>
    <row r="1977" spans="1:2" x14ac:dyDescent="0.2">
      <c r="A1977" s="25"/>
      <c r="B1977" s="13"/>
    </row>
    <row r="1978" spans="1:2" x14ac:dyDescent="0.2">
      <c r="A1978" s="25"/>
      <c r="B1978" s="13"/>
    </row>
    <row r="1979" spans="1:2" x14ac:dyDescent="0.2">
      <c r="A1979" s="25"/>
      <c r="B1979" s="13"/>
    </row>
    <row r="1980" spans="1:2" x14ac:dyDescent="0.2">
      <c r="A1980" s="25"/>
      <c r="B1980" s="13"/>
    </row>
    <row r="1981" spans="1:2" x14ac:dyDescent="0.2">
      <c r="A1981" s="25"/>
      <c r="B1981" s="13"/>
    </row>
    <row r="1982" spans="1:2" x14ac:dyDescent="0.2">
      <c r="A1982" s="25"/>
      <c r="B1982" s="13"/>
    </row>
    <row r="1983" spans="1:2" x14ac:dyDescent="0.2">
      <c r="A1983" s="25"/>
      <c r="B1983" s="13"/>
    </row>
    <row r="1984" spans="1:2" x14ac:dyDescent="0.2">
      <c r="A1984" s="25"/>
      <c r="B1984" s="13"/>
    </row>
    <row r="1985" spans="1:2" x14ac:dyDescent="0.2">
      <c r="A1985" s="25"/>
      <c r="B1985" s="13"/>
    </row>
    <row r="1986" spans="1:2" x14ac:dyDescent="0.2">
      <c r="A1986" s="25"/>
      <c r="B1986" s="13"/>
    </row>
    <row r="1987" spans="1:2" x14ac:dyDescent="0.2">
      <c r="A1987" s="25"/>
      <c r="B1987" s="13"/>
    </row>
    <row r="1988" spans="1:2" x14ac:dyDescent="0.2">
      <c r="A1988" s="25"/>
      <c r="B1988" s="13"/>
    </row>
    <row r="1989" spans="1:2" x14ac:dyDescent="0.2">
      <c r="A1989" s="25"/>
      <c r="B1989" s="13"/>
    </row>
    <row r="1990" spans="1:2" x14ac:dyDescent="0.2">
      <c r="A1990" s="25"/>
      <c r="B1990" s="13"/>
    </row>
    <row r="1991" spans="1:2" x14ac:dyDescent="0.2">
      <c r="A1991" s="25"/>
      <c r="B1991" s="13"/>
    </row>
    <row r="1992" spans="1:2" x14ac:dyDescent="0.2">
      <c r="A1992" s="25"/>
      <c r="B1992" s="13"/>
    </row>
    <row r="1993" spans="1:2" x14ac:dyDescent="0.2">
      <c r="A1993" s="25"/>
      <c r="B1993" s="13"/>
    </row>
    <row r="1994" spans="1:2" x14ac:dyDescent="0.2">
      <c r="A1994" s="25"/>
      <c r="B1994" s="13"/>
    </row>
    <row r="1995" spans="1:2" x14ac:dyDescent="0.2">
      <c r="A1995" s="25"/>
      <c r="B1995" s="13"/>
    </row>
    <row r="1996" spans="1:2" x14ac:dyDescent="0.2">
      <c r="A1996" s="25"/>
      <c r="B1996" s="13"/>
    </row>
    <row r="1997" spans="1:2" x14ac:dyDescent="0.2">
      <c r="A1997" s="25"/>
      <c r="B1997" s="13"/>
    </row>
    <row r="1998" spans="1:2" x14ac:dyDescent="0.2">
      <c r="A1998" s="25"/>
      <c r="B1998" s="13"/>
    </row>
    <row r="1999" spans="1:2" x14ac:dyDescent="0.2">
      <c r="A1999" s="25"/>
      <c r="B1999" s="13"/>
    </row>
    <row r="2000" spans="1:2" x14ac:dyDescent="0.2">
      <c r="A2000" s="25"/>
      <c r="B2000" s="13"/>
    </row>
    <row r="2001" spans="1:2" x14ac:dyDescent="0.2">
      <c r="A2001" s="25"/>
      <c r="B2001" s="13"/>
    </row>
    <row r="2002" spans="1:2" x14ac:dyDescent="0.2">
      <c r="A2002" s="25"/>
      <c r="B2002" s="13"/>
    </row>
    <row r="2003" spans="1:2" x14ac:dyDescent="0.2">
      <c r="A2003" s="25"/>
      <c r="B2003" s="13"/>
    </row>
    <row r="2004" spans="1:2" x14ac:dyDescent="0.2">
      <c r="A2004" s="25"/>
      <c r="B2004" s="13"/>
    </row>
    <row r="2005" spans="1:2" x14ac:dyDescent="0.2">
      <c r="A2005" s="25"/>
      <c r="B2005" s="13"/>
    </row>
    <row r="2006" spans="1:2" x14ac:dyDescent="0.2">
      <c r="A2006" s="25"/>
      <c r="B2006" s="13"/>
    </row>
    <row r="2007" spans="1:2" x14ac:dyDescent="0.2">
      <c r="A2007" s="25"/>
      <c r="B2007" s="13"/>
    </row>
    <row r="2008" spans="1:2" x14ac:dyDescent="0.2">
      <c r="A2008" s="25"/>
      <c r="B2008" s="13"/>
    </row>
    <row r="2009" spans="1:2" x14ac:dyDescent="0.2">
      <c r="A2009" s="25"/>
      <c r="B2009" s="13"/>
    </row>
    <row r="2010" spans="1:2" x14ac:dyDescent="0.2">
      <c r="A2010" s="25"/>
      <c r="B2010" s="13"/>
    </row>
    <row r="2011" spans="1:2" x14ac:dyDescent="0.2">
      <c r="A2011" s="25"/>
      <c r="B2011" s="13"/>
    </row>
    <row r="2012" spans="1:2" x14ac:dyDescent="0.2">
      <c r="A2012" s="25"/>
      <c r="B2012" s="13"/>
    </row>
    <row r="2013" spans="1:2" x14ac:dyDescent="0.2">
      <c r="A2013" s="25"/>
      <c r="B2013" s="13"/>
    </row>
    <row r="2014" spans="1:2" x14ac:dyDescent="0.2">
      <c r="A2014" s="25"/>
      <c r="B2014" s="13"/>
    </row>
    <row r="2015" spans="1:2" x14ac:dyDescent="0.2">
      <c r="A2015" s="25"/>
      <c r="B2015" s="13"/>
    </row>
    <row r="2016" spans="1:2" x14ac:dyDescent="0.2">
      <c r="A2016" s="25"/>
      <c r="B2016" s="13"/>
    </row>
    <row r="2017" spans="1:2" x14ac:dyDescent="0.2">
      <c r="A2017" s="25"/>
      <c r="B2017" s="13"/>
    </row>
    <row r="2018" spans="1:2" x14ac:dyDescent="0.2">
      <c r="A2018" s="25"/>
      <c r="B2018" s="13"/>
    </row>
    <row r="2019" spans="1:2" x14ac:dyDescent="0.2">
      <c r="A2019" s="25"/>
      <c r="B2019" s="13"/>
    </row>
    <row r="2020" spans="1:2" x14ac:dyDescent="0.2">
      <c r="A2020" s="25"/>
      <c r="B2020" s="13"/>
    </row>
    <row r="2021" spans="1:2" x14ac:dyDescent="0.2">
      <c r="A2021" s="25"/>
      <c r="B2021" s="13"/>
    </row>
    <row r="2022" spans="1:2" x14ac:dyDescent="0.2">
      <c r="A2022" s="25"/>
      <c r="B2022" s="13"/>
    </row>
    <row r="2023" spans="1:2" x14ac:dyDescent="0.2">
      <c r="A2023" s="25"/>
      <c r="B2023" s="13"/>
    </row>
    <row r="2024" spans="1:2" x14ac:dyDescent="0.2">
      <c r="A2024" s="25"/>
      <c r="B2024" s="13"/>
    </row>
    <row r="2025" spans="1:2" x14ac:dyDescent="0.2">
      <c r="A2025" s="25"/>
      <c r="B2025" s="13"/>
    </row>
    <row r="2026" spans="1:2" x14ac:dyDescent="0.2">
      <c r="A2026" s="25"/>
      <c r="B2026" s="13"/>
    </row>
    <row r="2027" spans="1:2" x14ac:dyDescent="0.2">
      <c r="A2027" s="25"/>
      <c r="B2027" s="13"/>
    </row>
    <row r="2028" spans="1:2" x14ac:dyDescent="0.2">
      <c r="A2028" s="25"/>
      <c r="B2028" s="13"/>
    </row>
    <row r="2029" spans="1:2" x14ac:dyDescent="0.2">
      <c r="A2029" s="25"/>
      <c r="B2029" s="13"/>
    </row>
    <row r="2030" spans="1:2" x14ac:dyDescent="0.2">
      <c r="A2030" s="25"/>
      <c r="B2030" s="13"/>
    </row>
    <row r="2031" spans="1:2" x14ac:dyDescent="0.2">
      <c r="A2031" s="25"/>
      <c r="B2031" s="13"/>
    </row>
    <row r="2032" spans="1:2" x14ac:dyDescent="0.2">
      <c r="A2032" s="25"/>
      <c r="B2032" s="13"/>
    </row>
    <row r="2033" spans="1:2" x14ac:dyDescent="0.2">
      <c r="A2033" s="25"/>
      <c r="B2033" s="13"/>
    </row>
    <row r="2034" spans="1:2" x14ac:dyDescent="0.2">
      <c r="A2034" s="25"/>
      <c r="B2034" s="13"/>
    </row>
    <row r="2035" spans="1:2" x14ac:dyDescent="0.2">
      <c r="A2035" s="25"/>
      <c r="B2035" s="13"/>
    </row>
    <row r="2036" spans="1:2" x14ac:dyDescent="0.2">
      <c r="A2036" s="25"/>
      <c r="B2036" s="13"/>
    </row>
    <row r="2037" spans="1:2" x14ac:dyDescent="0.2">
      <c r="A2037" s="25"/>
      <c r="B2037" s="13"/>
    </row>
    <row r="2038" spans="1:2" x14ac:dyDescent="0.2">
      <c r="A2038" s="25"/>
      <c r="B2038" s="13"/>
    </row>
    <row r="2039" spans="1:2" x14ac:dyDescent="0.2">
      <c r="A2039" s="25"/>
      <c r="B2039" s="13"/>
    </row>
    <row r="2040" spans="1:2" x14ac:dyDescent="0.2">
      <c r="A2040" s="25"/>
      <c r="B2040" s="13"/>
    </row>
    <row r="2041" spans="1:2" x14ac:dyDescent="0.2">
      <c r="A2041" s="25"/>
      <c r="B2041" s="13"/>
    </row>
    <row r="2042" spans="1:2" x14ac:dyDescent="0.2">
      <c r="A2042" s="25"/>
      <c r="B2042" s="13"/>
    </row>
    <row r="2043" spans="1:2" x14ac:dyDescent="0.2">
      <c r="A2043" s="25"/>
      <c r="B2043" s="13"/>
    </row>
    <row r="2044" spans="1:2" x14ac:dyDescent="0.2">
      <c r="A2044" s="25"/>
      <c r="B2044" s="13"/>
    </row>
    <row r="2045" spans="1:2" x14ac:dyDescent="0.2">
      <c r="A2045" s="25"/>
      <c r="B2045" s="13"/>
    </row>
    <row r="2046" spans="1:2" x14ac:dyDescent="0.2">
      <c r="A2046" s="25"/>
      <c r="B2046" s="13"/>
    </row>
    <row r="2047" spans="1:2" x14ac:dyDescent="0.2">
      <c r="A2047" s="25"/>
      <c r="B2047" s="13"/>
    </row>
    <row r="2048" spans="1:2" x14ac:dyDescent="0.2">
      <c r="A2048" s="25"/>
      <c r="B2048" s="13"/>
    </row>
    <row r="2049" spans="1:2" x14ac:dyDescent="0.2">
      <c r="A2049" s="25"/>
      <c r="B2049" s="13"/>
    </row>
    <row r="2050" spans="1:2" x14ac:dyDescent="0.2">
      <c r="A2050" s="25"/>
      <c r="B2050" s="13"/>
    </row>
    <row r="2051" spans="1:2" x14ac:dyDescent="0.2">
      <c r="A2051" s="25"/>
      <c r="B2051" s="13"/>
    </row>
    <row r="2052" spans="1:2" x14ac:dyDescent="0.2">
      <c r="A2052" s="25"/>
      <c r="B2052" s="13"/>
    </row>
    <row r="2053" spans="1:2" x14ac:dyDescent="0.2">
      <c r="A2053" s="25"/>
      <c r="B2053" s="13"/>
    </row>
    <row r="2054" spans="1:2" x14ac:dyDescent="0.2">
      <c r="A2054" s="25"/>
      <c r="B2054" s="13"/>
    </row>
    <row r="2055" spans="1:2" x14ac:dyDescent="0.2">
      <c r="A2055" s="25"/>
      <c r="B2055" s="13"/>
    </row>
    <row r="2056" spans="1:2" x14ac:dyDescent="0.2">
      <c r="A2056" s="25"/>
      <c r="B2056" s="13"/>
    </row>
    <row r="2057" spans="1:2" x14ac:dyDescent="0.2">
      <c r="A2057" s="25"/>
      <c r="B2057" s="13"/>
    </row>
    <row r="2058" spans="1:2" x14ac:dyDescent="0.2">
      <c r="A2058" s="25"/>
      <c r="B2058" s="13"/>
    </row>
    <row r="2059" spans="1:2" x14ac:dyDescent="0.2">
      <c r="A2059" s="25"/>
      <c r="B2059" s="13"/>
    </row>
    <row r="2060" spans="1:2" x14ac:dyDescent="0.2">
      <c r="A2060" s="25"/>
      <c r="B2060" s="13"/>
    </row>
    <row r="2061" spans="1:2" x14ac:dyDescent="0.2">
      <c r="A2061" s="25"/>
      <c r="B2061" s="13"/>
    </row>
    <row r="2062" spans="1:2" x14ac:dyDescent="0.2">
      <c r="A2062" s="25"/>
      <c r="B2062" s="13"/>
    </row>
    <row r="2063" spans="1:2" x14ac:dyDescent="0.2">
      <c r="A2063" s="25"/>
      <c r="B2063" s="13"/>
    </row>
    <row r="2064" spans="1:2" x14ac:dyDescent="0.2">
      <c r="A2064" s="25"/>
      <c r="B2064" s="13"/>
    </row>
    <row r="2065" spans="1:2" x14ac:dyDescent="0.2">
      <c r="A2065" s="25"/>
      <c r="B2065" s="13"/>
    </row>
    <row r="2066" spans="1:2" x14ac:dyDescent="0.2">
      <c r="A2066" s="25"/>
      <c r="B2066" s="13"/>
    </row>
    <row r="2067" spans="1:2" x14ac:dyDescent="0.2">
      <c r="A2067" s="25"/>
      <c r="B2067" s="13"/>
    </row>
    <row r="2068" spans="1:2" x14ac:dyDescent="0.2">
      <c r="A2068" s="25"/>
      <c r="B2068" s="13"/>
    </row>
    <row r="2069" spans="1:2" x14ac:dyDescent="0.2">
      <c r="A2069" s="25"/>
      <c r="B2069" s="13"/>
    </row>
    <row r="2070" spans="1:2" x14ac:dyDescent="0.2">
      <c r="A2070" s="25"/>
      <c r="B2070" s="13"/>
    </row>
    <row r="2071" spans="1:2" x14ac:dyDescent="0.2">
      <c r="A2071" s="25"/>
      <c r="B2071" s="13"/>
    </row>
    <row r="2072" spans="1:2" x14ac:dyDescent="0.2">
      <c r="A2072" s="25"/>
      <c r="B2072" s="13"/>
    </row>
    <row r="2073" spans="1:2" x14ac:dyDescent="0.2">
      <c r="A2073" s="25"/>
      <c r="B2073" s="13"/>
    </row>
    <row r="2074" spans="1:2" x14ac:dyDescent="0.2">
      <c r="A2074" s="25"/>
      <c r="B2074" s="13"/>
    </row>
    <row r="2075" spans="1:2" x14ac:dyDescent="0.2">
      <c r="A2075" s="25"/>
      <c r="B2075" s="13"/>
    </row>
    <row r="2076" spans="1:2" x14ac:dyDescent="0.2">
      <c r="A2076" s="25"/>
      <c r="B2076" s="13"/>
    </row>
    <row r="2077" spans="1:2" x14ac:dyDescent="0.2">
      <c r="A2077" s="25"/>
      <c r="B2077" s="13"/>
    </row>
    <row r="2078" spans="1:2" x14ac:dyDescent="0.2">
      <c r="A2078" s="25"/>
      <c r="B2078" s="13"/>
    </row>
    <row r="2079" spans="1:2" x14ac:dyDescent="0.2">
      <c r="A2079" s="25"/>
      <c r="B2079" s="13"/>
    </row>
    <row r="2080" spans="1:2" x14ac:dyDescent="0.2">
      <c r="A2080" s="25"/>
      <c r="B2080" s="13"/>
    </row>
    <row r="2081" spans="1:2" x14ac:dyDescent="0.2">
      <c r="A2081" s="25"/>
      <c r="B2081" s="13"/>
    </row>
    <row r="2082" spans="1:2" x14ac:dyDescent="0.2">
      <c r="A2082" s="25"/>
      <c r="B2082" s="13"/>
    </row>
    <row r="2083" spans="1:2" x14ac:dyDescent="0.2">
      <c r="A2083" s="25"/>
      <c r="B2083" s="13"/>
    </row>
    <row r="2084" spans="1:2" x14ac:dyDescent="0.2">
      <c r="A2084" s="25"/>
      <c r="B2084" s="13"/>
    </row>
    <row r="2085" spans="1:2" x14ac:dyDescent="0.2">
      <c r="A2085" s="25"/>
      <c r="B2085" s="13"/>
    </row>
    <row r="2086" spans="1:2" x14ac:dyDescent="0.2">
      <c r="A2086" s="25"/>
      <c r="B2086" s="13"/>
    </row>
    <row r="2087" spans="1:2" x14ac:dyDescent="0.2">
      <c r="A2087" s="25"/>
      <c r="B2087" s="13"/>
    </row>
    <row r="2088" spans="1:2" x14ac:dyDescent="0.2">
      <c r="A2088" s="25"/>
      <c r="B2088" s="13"/>
    </row>
    <row r="2089" spans="1:2" x14ac:dyDescent="0.2">
      <c r="A2089" s="25"/>
      <c r="B2089" s="13"/>
    </row>
    <row r="2090" spans="1:2" x14ac:dyDescent="0.2">
      <c r="A2090" s="25"/>
      <c r="B2090" s="13"/>
    </row>
    <row r="2091" spans="1:2" x14ac:dyDescent="0.2">
      <c r="A2091" s="25"/>
      <c r="B2091" s="13"/>
    </row>
    <row r="2092" spans="1:2" x14ac:dyDescent="0.2">
      <c r="A2092" s="25"/>
      <c r="B2092" s="13"/>
    </row>
    <row r="2093" spans="1:2" x14ac:dyDescent="0.2">
      <c r="A2093" s="25"/>
      <c r="B2093" s="13"/>
    </row>
    <row r="2094" spans="1:2" x14ac:dyDescent="0.2">
      <c r="A2094" s="25"/>
      <c r="B2094" s="13"/>
    </row>
    <row r="2095" spans="1:2" x14ac:dyDescent="0.2">
      <c r="A2095" s="25"/>
      <c r="B2095" s="13"/>
    </row>
    <row r="2096" spans="1:2" x14ac:dyDescent="0.2">
      <c r="A2096" s="25"/>
      <c r="B2096" s="13"/>
    </row>
    <row r="2097" spans="1:2" x14ac:dyDescent="0.2">
      <c r="A2097" s="25"/>
      <c r="B2097" s="13"/>
    </row>
    <row r="2098" spans="1:2" x14ac:dyDescent="0.2">
      <c r="A2098" s="25"/>
      <c r="B2098" s="13"/>
    </row>
    <row r="2099" spans="1:2" x14ac:dyDescent="0.2">
      <c r="A2099" s="25"/>
      <c r="B2099" s="13"/>
    </row>
    <row r="2100" spans="1:2" x14ac:dyDescent="0.2">
      <c r="A2100" s="25"/>
      <c r="B2100" s="13"/>
    </row>
    <row r="2101" spans="1:2" x14ac:dyDescent="0.2">
      <c r="A2101" s="25"/>
      <c r="B2101" s="13"/>
    </row>
    <row r="2102" spans="1:2" x14ac:dyDescent="0.2">
      <c r="A2102" s="25"/>
      <c r="B2102" s="13"/>
    </row>
    <row r="2103" spans="1:2" x14ac:dyDescent="0.2">
      <c r="A2103" s="25"/>
      <c r="B2103" s="13"/>
    </row>
    <row r="2104" spans="1:2" x14ac:dyDescent="0.2">
      <c r="A2104" s="25"/>
      <c r="B2104" s="13"/>
    </row>
    <row r="2105" spans="1:2" x14ac:dyDescent="0.2">
      <c r="A2105" s="25"/>
      <c r="B2105" s="13"/>
    </row>
    <row r="2106" spans="1:2" x14ac:dyDescent="0.2">
      <c r="A2106" s="25"/>
      <c r="B2106" s="13"/>
    </row>
    <row r="2107" spans="1:2" x14ac:dyDescent="0.2">
      <c r="A2107" s="25"/>
      <c r="B2107" s="13"/>
    </row>
    <row r="2108" spans="1:2" x14ac:dyDescent="0.2">
      <c r="A2108" s="25"/>
      <c r="B2108" s="13"/>
    </row>
    <row r="2109" spans="1:2" x14ac:dyDescent="0.2">
      <c r="A2109" s="25"/>
      <c r="B2109" s="13"/>
    </row>
    <row r="2110" spans="1:2" x14ac:dyDescent="0.2">
      <c r="A2110" s="25"/>
      <c r="B2110" s="13"/>
    </row>
    <row r="2111" spans="1:2" x14ac:dyDescent="0.2">
      <c r="A2111" s="25"/>
      <c r="B2111" s="13"/>
    </row>
    <row r="2112" spans="1:2" x14ac:dyDescent="0.2">
      <c r="A2112" s="25"/>
      <c r="B2112" s="13"/>
    </row>
    <row r="2113" spans="1:2" x14ac:dyDescent="0.2">
      <c r="A2113" s="25"/>
      <c r="B2113" s="13"/>
    </row>
    <row r="2114" spans="1:2" x14ac:dyDescent="0.2">
      <c r="A2114" s="25"/>
      <c r="B2114" s="13"/>
    </row>
    <row r="2115" spans="1:2" x14ac:dyDescent="0.2">
      <c r="A2115" s="25"/>
      <c r="B2115" s="13"/>
    </row>
    <row r="2116" spans="1:2" x14ac:dyDescent="0.2">
      <c r="A2116" s="25"/>
      <c r="B2116" s="13"/>
    </row>
    <row r="2117" spans="1:2" x14ac:dyDescent="0.2">
      <c r="A2117" s="25"/>
      <c r="B2117" s="13"/>
    </row>
    <row r="2118" spans="1:2" x14ac:dyDescent="0.2">
      <c r="A2118" s="25"/>
      <c r="B2118" s="13"/>
    </row>
    <row r="2119" spans="1:2" x14ac:dyDescent="0.2">
      <c r="A2119" s="25"/>
      <c r="B2119" s="13"/>
    </row>
    <row r="2120" spans="1:2" x14ac:dyDescent="0.2">
      <c r="A2120" s="25"/>
      <c r="B2120" s="13"/>
    </row>
    <row r="2121" spans="1:2" x14ac:dyDescent="0.2">
      <c r="A2121" s="25"/>
      <c r="B2121" s="13"/>
    </row>
    <row r="2122" spans="1:2" x14ac:dyDescent="0.2">
      <c r="A2122" s="25"/>
      <c r="B2122" s="13"/>
    </row>
    <row r="2123" spans="1:2" x14ac:dyDescent="0.2">
      <c r="A2123" s="25"/>
      <c r="B2123" s="13"/>
    </row>
    <row r="2124" spans="1:2" x14ac:dyDescent="0.2">
      <c r="A2124" s="25"/>
      <c r="B2124" s="13"/>
    </row>
    <row r="2125" spans="1:2" x14ac:dyDescent="0.2">
      <c r="A2125" s="25"/>
      <c r="B2125" s="13"/>
    </row>
    <row r="2126" spans="1:2" x14ac:dyDescent="0.2">
      <c r="A2126" s="25"/>
      <c r="B2126" s="13"/>
    </row>
    <row r="2127" spans="1:2" x14ac:dyDescent="0.2">
      <c r="A2127" s="25"/>
      <c r="B2127" s="13"/>
    </row>
    <row r="2128" spans="1:2" x14ac:dyDescent="0.2">
      <c r="A2128" s="25"/>
      <c r="B2128" s="13"/>
    </row>
    <row r="2129" spans="1:2" x14ac:dyDescent="0.2">
      <c r="A2129" s="25"/>
      <c r="B2129" s="13"/>
    </row>
    <row r="2130" spans="1:2" x14ac:dyDescent="0.2">
      <c r="A2130" s="25"/>
      <c r="B2130" s="13"/>
    </row>
    <row r="2131" spans="1:2" x14ac:dyDescent="0.2">
      <c r="A2131" s="25"/>
      <c r="B2131" s="13"/>
    </row>
    <row r="2132" spans="1:2" x14ac:dyDescent="0.2">
      <c r="A2132" s="25"/>
      <c r="B2132" s="13"/>
    </row>
    <row r="2133" spans="1:2" x14ac:dyDescent="0.2">
      <c r="A2133" s="25"/>
      <c r="B2133" s="13"/>
    </row>
    <row r="2134" spans="1:2" x14ac:dyDescent="0.2">
      <c r="A2134" s="25"/>
      <c r="B2134" s="13"/>
    </row>
    <row r="2135" spans="1:2" x14ac:dyDescent="0.2">
      <c r="A2135" s="25"/>
      <c r="B2135" s="13"/>
    </row>
    <row r="2136" spans="1:2" x14ac:dyDescent="0.2">
      <c r="A2136" s="25"/>
      <c r="B2136" s="13"/>
    </row>
    <row r="2137" spans="1:2" x14ac:dyDescent="0.2">
      <c r="A2137" s="25"/>
      <c r="B2137" s="13"/>
    </row>
    <row r="2138" spans="1:2" x14ac:dyDescent="0.2">
      <c r="A2138" s="25"/>
      <c r="B2138" s="13"/>
    </row>
    <row r="2139" spans="1:2" x14ac:dyDescent="0.2">
      <c r="A2139" s="25"/>
      <c r="B2139" s="13"/>
    </row>
    <row r="2140" spans="1:2" x14ac:dyDescent="0.2">
      <c r="A2140" s="25"/>
      <c r="B2140" s="13"/>
    </row>
    <row r="2141" spans="1:2" x14ac:dyDescent="0.2">
      <c r="A2141" s="25"/>
      <c r="B2141" s="13"/>
    </row>
    <row r="2142" spans="1:2" x14ac:dyDescent="0.2">
      <c r="A2142" s="25"/>
      <c r="B2142" s="13"/>
    </row>
    <row r="2143" spans="1:2" x14ac:dyDescent="0.2">
      <c r="A2143" s="25"/>
      <c r="B2143" s="13"/>
    </row>
    <row r="2144" spans="1:2" x14ac:dyDescent="0.2">
      <c r="A2144" s="25"/>
      <c r="B2144" s="13"/>
    </row>
    <row r="2145" spans="1:2" x14ac:dyDescent="0.2">
      <c r="A2145" s="25"/>
      <c r="B2145" s="13"/>
    </row>
    <row r="2146" spans="1:2" x14ac:dyDescent="0.2">
      <c r="A2146" s="25"/>
      <c r="B2146" s="13"/>
    </row>
    <row r="2147" spans="1:2" x14ac:dyDescent="0.2">
      <c r="A2147" s="25"/>
      <c r="B2147" s="13"/>
    </row>
    <row r="2148" spans="1:2" x14ac:dyDescent="0.2">
      <c r="A2148" s="25"/>
      <c r="B2148" s="13"/>
    </row>
    <row r="2149" spans="1:2" x14ac:dyDescent="0.2">
      <c r="A2149" s="25"/>
      <c r="B2149" s="13"/>
    </row>
    <row r="2150" spans="1:2" x14ac:dyDescent="0.2">
      <c r="A2150" s="25"/>
      <c r="B2150" s="13"/>
    </row>
    <row r="2151" spans="1:2" x14ac:dyDescent="0.2">
      <c r="A2151" s="25"/>
      <c r="B2151" s="13"/>
    </row>
    <row r="2152" spans="1:2" x14ac:dyDescent="0.2">
      <c r="A2152" s="25"/>
      <c r="B2152" s="13"/>
    </row>
    <row r="2153" spans="1:2" x14ac:dyDescent="0.2">
      <c r="A2153" s="25"/>
      <c r="B2153" s="13"/>
    </row>
    <row r="2154" spans="1:2" x14ac:dyDescent="0.2">
      <c r="A2154" s="25"/>
      <c r="B2154" s="13"/>
    </row>
    <row r="2155" spans="1:2" x14ac:dyDescent="0.2">
      <c r="A2155" s="25"/>
      <c r="B2155" s="13"/>
    </row>
    <row r="2156" spans="1:2" x14ac:dyDescent="0.2">
      <c r="A2156" s="25"/>
      <c r="B2156" s="13"/>
    </row>
    <row r="2157" spans="1:2" x14ac:dyDescent="0.2">
      <c r="A2157" s="25"/>
      <c r="B2157" s="13"/>
    </row>
    <row r="2158" spans="1:2" x14ac:dyDescent="0.2">
      <c r="A2158" s="25"/>
      <c r="B2158" s="13"/>
    </row>
    <row r="2159" spans="1:2" x14ac:dyDescent="0.2">
      <c r="A2159" s="25"/>
      <c r="B2159" s="13"/>
    </row>
    <row r="2160" spans="1:2" x14ac:dyDescent="0.2">
      <c r="A2160" s="25"/>
      <c r="B2160" s="13"/>
    </row>
    <row r="2161" spans="1:2" x14ac:dyDescent="0.2">
      <c r="A2161" s="25"/>
      <c r="B2161" s="13"/>
    </row>
    <row r="2162" spans="1:2" x14ac:dyDescent="0.2">
      <c r="A2162" s="25"/>
      <c r="B2162" s="13"/>
    </row>
    <row r="2163" spans="1:2" x14ac:dyDescent="0.2">
      <c r="A2163" s="25"/>
      <c r="B2163" s="13"/>
    </row>
    <row r="2164" spans="1:2" x14ac:dyDescent="0.2">
      <c r="A2164" s="25"/>
      <c r="B2164" s="13"/>
    </row>
    <row r="2165" spans="1:2" x14ac:dyDescent="0.2">
      <c r="A2165" s="25"/>
      <c r="B2165" s="13"/>
    </row>
    <row r="2166" spans="1:2" x14ac:dyDescent="0.2">
      <c r="A2166" s="25"/>
      <c r="B2166" s="13"/>
    </row>
    <row r="2167" spans="1:2" x14ac:dyDescent="0.2">
      <c r="A2167" s="25"/>
      <c r="B2167" s="13"/>
    </row>
    <row r="2168" spans="1:2" x14ac:dyDescent="0.2">
      <c r="A2168" s="25"/>
      <c r="B2168" s="13"/>
    </row>
    <row r="2169" spans="1:2" x14ac:dyDescent="0.2">
      <c r="A2169" s="25"/>
      <c r="B2169" s="13"/>
    </row>
    <row r="2170" spans="1:2" x14ac:dyDescent="0.2">
      <c r="A2170" s="25"/>
      <c r="B2170" s="13"/>
    </row>
    <row r="2171" spans="1:2" x14ac:dyDescent="0.2">
      <c r="A2171" s="25"/>
      <c r="B2171" s="13"/>
    </row>
    <row r="2172" spans="1:2" x14ac:dyDescent="0.2">
      <c r="A2172" s="25"/>
      <c r="B2172" s="13"/>
    </row>
    <row r="2173" spans="1:2" x14ac:dyDescent="0.2">
      <c r="A2173" s="25"/>
      <c r="B2173" s="13"/>
    </row>
    <row r="2174" spans="1:2" x14ac:dyDescent="0.2">
      <c r="A2174" s="25"/>
      <c r="B2174" s="13"/>
    </row>
    <row r="2175" spans="1:2" x14ac:dyDescent="0.2">
      <c r="A2175" s="25"/>
      <c r="B2175" s="13"/>
    </row>
    <row r="2176" spans="1:2" x14ac:dyDescent="0.2">
      <c r="A2176" s="25"/>
      <c r="B2176" s="13"/>
    </row>
    <row r="2177" spans="1:2" x14ac:dyDescent="0.2">
      <c r="A2177" s="25"/>
      <c r="B2177" s="13"/>
    </row>
    <row r="2178" spans="1:2" x14ac:dyDescent="0.2">
      <c r="A2178" s="25"/>
      <c r="B2178" s="13"/>
    </row>
    <row r="2179" spans="1:2" x14ac:dyDescent="0.2">
      <c r="A2179" s="25"/>
      <c r="B2179" s="13"/>
    </row>
    <row r="2180" spans="1:2" x14ac:dyDescent="0.2">
      <c r="A2180" s="25"/>
      <c r="B2180" s="13"/>
    </row>
    <row r="2181" spans="1:2" x14ac:dyDescent="0.2">
      <c r="A2181" s="25"/>
      <c r="B2181" s="13"/>
    </row>
    <row r="2182" spans="1:2" x14ac:dyDescent="0.2">
      <c r="A2182" s="25"/>
      <c r="B2182" s="13"/>
    </row>
    <row r="2183" spans="1:2" x14ac:dyDescent="0.2">
      <c r="A2183" s="25"/>
      <c r="B2183" s="13"/>
    </row>
    <row r="2184" spans="1:2" x14ac:dyDescent="0.2">
      <c r="A2184" s="25"/>
      <c r="B2184" s="13"/>
    </row>
    <row r="2185" spans="1:2" x14ac:dyDescent="0.2">
      <c r="A2185" s="25"/>
      <c r="B2185" s="13"/>
    </row>
    <row r="2186" spans="1:2" x14ac:dyDescent="0.2">
      <c r="A2186" s="25"/>
      <c r="B2186" s="13"/>
    </row>
    <row r="2187" spans="1:2" x14ac:dyDescent="0.2">
      <c r="A2187" s="25"/>
      <c r="B2187" s="13"/>
    </row>
    <row r="2188" spans="1:2" x14ac:dyDescent="0.2">
      <c r="A2188" s="25"/>
      <c r="B2188" s="13"/>
    </row>
    <row r="2189" spans="1:2" x14ac:dyDescent="0.2">
      <c r="A2189" s="25"/>
      <c r="B2189" s="13"/>
    </row>
    <row r="2190" spans="1:2" x14ac:dyDescent="0.2">
      <c r="A2190" s="25"/>
      <c r="B2190" s="13"/>
    </row>
    <row r="2191" spans="1:2" x14ac:dyDescent="0.2">
      <c r="A2191" s="25"/>
      <c r="B2191" s="13"/>
    </row>
    <row r="2192" spans="1:2" x14ac:dyDescent="0.2">
      <c r="A2192" s="25"/>
      <c r="B2192" s="13"/>
    </row>
    <row r="2193" spans="1:2" x14ac:dyDescent="0.2">
      <c r="A2193" s="25"/>
      <c r="B2193" s="13"/>
    </row>
    <row r="2194" spans="1:2" x14ac:dyDescent="0.2">
      <c r="A2194" s="25"/>
      <c r="B2194" s="13"/>
    </row>
    <row r="2195" spans="1:2" x14ac:dyDescent="0.2">
      <c r="A2195" s="25"/>
      <c r="B2195" s="13"/>
    </row>
    <row r="2196" spans="1:2" x14ac:dyDescent="0.2">
      <c r="A2196" s="25"/>
      <c r="B2196" s="13"/>
    </row>
    <row r="2197" spans="1:2" x14ac:dyDescent="0.2">
      <c r="A2197" s="25"/>
      <c r="B2197" s="13"/>
    </row>
    <row r="2198" spans="1:2" x14ac:dyDescent="0.2">
      <c r="A2198" s="25"/>
      <c r="B2198" s="13"/>
    </row>
    <row r="2199" spans="1:2" x14ac:dyDescent="0.2">
      <c r="A2199" s="25"/>
      <c r="B2199" s="13"/>
    </row>
    <row r="2200" spans="1:2" x14ac:dyDescent="0.2">
      <c r="A2200" s="25"/>
      <c r="B2200" s="13"/>
    </row>
    <row r="2201" spans="1:2" x14ac:dyDescent="0.2">
      <c r="A2201" s="25"/>
      <c r="B2201" s="13"/>
    </row>
    <row r="2202" spans="1:2" x14ac:dyDescent="0.2">
      <c r="A2202" s="25"/>
      <c r="B2202" s="13"/>
    </row>
    <row r="2203" spans="1:2" x14ac:dyDescent="0.2">
      <c r="A2203" s="25"/>
      <c r="B2203" s="13"/>
    </row>
    <row r="2204" spans="1:2" x14ac:dyDescent="0.2">
      <c r="A2204" s="25"/>
      <c r="B2204" s="13"/>
    </row>
    <row r="2205" spans="1:2" x14ac:dyDescent="0.2">
      <c r="A2205" s="25"/>
      <c r="B2205" s="13"/>
    </row>
    <row r="2206" spans="1:2" x14ac:dyDescent="0.2">
      <c r="A2206" s="25"/>
      <c r="B2206" s="13"/>
    </row>
    <row r="2207" spans="1:2" x14ac:dyDescent="0.2">
      <c r="A2207" s="25"/>
      <c r="B2207" s="13"/>
    </row>
    <row r="2208" spans="1:2" x14ac:dyDescent="0.2">
      <c r="A2208" s="25"/>
      <c r="B2208" s="13"/>
    </row>
    <row r="2209" spans="1:2" x14ac:dyDescent="0.2">
      <c r="A2209" s="25"/>
      <c r="B2209" s="13"/>
    </row>
    <row r="2210" spans="1:2" x14ac:dyDescent="0.2">
      <c r="A2210" s="25"/>
      <c r="B2210" s="13"/>
    </row>
    <row r="2211" spans="1:2" x14ac:dyDescent="0.2">
      <c r="A2211" s="25"/>
      <c r="B2211" s="13"/>
    </row>
    <row r="2212" spans="1:2" x14ac:dyDescent="0.2">
      <c r="A2212" s="25"/>
      <c r="B2212" s="13"/>
    </row>
    <row r="2213" spans="1:2" x14ac:dyDescent="0.2">
      <c r="A2213" s="25"/>
      <c r="B2213" s="13"/>
    </row>
    <row r="2214" spans="1:2" x14ac:dyDescent="0.2">
      <c r="A2214" s="25"/>
      <c r="B2214" s="13"/>
    </row>
    <row r="2215" spans="1:2" x14ac:dyDescent="0.2">
      <c r="A2215" s="25"/>
      <c r="B2215" s="13"/>
    </row>
    <row r="2216" spans="1:2" x14ac:dyDescent="0.2">
      <c r="A2216" s="25"/>
      <c r="B2216" s="13"/>
    </row>
    <row r="2217" spans="1:2" x14ac:dyDescent="0.2">
      <c r="A2217" s="25"/>
      <c r="B2217" s="13"/>
    </row>
    <row r="2218" spans="1:2" x14ac:dyDescent="0.2">
      <c r="A2218" s="25"/>
      <c r="B2218" s="13"/>
    </row>
    <row r="2219" spans="1:2" x14ac:dyDescent="0.2">
      <c r="A2219" s="25"/>
      <c r="B2219" s="13"/>
    </row>
    <row r="2220" spans="1:2" x14ac:dyDescent="0.2">
      <c r="A2220" s="25"/>
      <c r="B2220" s="13"/>
    </row>
    <row r="2221" spans="1:2" x14ac:dyDescent="0.2">
      <c r="A2221" s="25"/>
      <c r="B2221" s="13"/>
    </row>
    <row r="2222" spans="1:2" x14ac:dyDescent="0.2">
      <c r="A2222" s="25"/>
      <c r="B2222" s="13"/>
    </row>
    <row r="2223" spans="1:2" x14ac:dyDescent="0.2">
      <c r="A2223" s="25"/>
      <c r="B2223" s="13"/>
    </row>
    <row r="2224" spans="1:2" x14ac:dyDescent="0.2">
      <c r="A2224" s="25"/>
      <c r="B2224" s="13"/>
    </row>
    <row r="2225" spans="1:2" x14ac:dyDescent="0.2">
      <c r="A2225" s="25"/>
      <c r="B2225" s="13"/>
    </row>
    <row r="2226" spans="1:2" x14ac:dyDescent="0.2">
      <c r="A2226" s="25"/>
      <c r="B2226" s="13"/>
    </row>
    <row r="2227" spans="1:2" x14ac:dyDescent="0.2">
      <c r="A2227" s="25"/>
      <c r="B2227" s="13"/>
    </row>
    <row r="2228" spans="1:2" x14ac:dyDescent="0.2">
      <c r="A2228" s="25"/>
      <c r="B2228" s="13"/>
    </row>
    <row r="2229" spans="1:2" x14ac:dyDescent="0.2">
      <c r="A2229" s="25"/>
      <c r="B2229" s="13"/>
    </row>
    <row r="2230" spans="1:2" x14ac:dyDescent="0.2">
      <c r="A2230" s="25"/>
      <c r="B2230" s="13"/>
    </row>
    <row r="2231" spans="1:2" x14ac:dyDescent="0.2">
      <c r="A2231" s="25"/>
      <c r="B2231" s="13"/>
    </row>
    <row r="2232" spans="1:2" x14ac:dyDescent="0.2">
      <c r="A2232" s="25"/>
      <c r="B2232" s="13"/>
    </row>
    <row r="2233" spans="1:2" x14ac:dyDescent="0.2">
      <c r="A2233" s="25"/>
      <c r="B2233" s="13"/>
    </row>
    <row r="2234" spans="1:2" x14ac:dyDescent="0.2">
      <c r="A2234" s="25"/>
      <c r="B2234" s="13"/>
    </row>
    <row r="2235" spans="1:2" x14ac:dyDescent="0.2">
      <c r="A2235" s="25"/>
      <c r="B2235" s="13"/>
    </row>
    <row r="2236" spans="1:2" x14ac:dyDescent="0.2">
      <c r="A2236" s="25"/>
      <c r="B2236" s="13"/>
    </row>
    <row r="2237" spans="1:2" x14ac:dyDescent="0.2">
      <c r="A2237" s="25"/>
      <c r="B2237" s="13"/>
    </row>
    <row r="2238" spans="1:2" x14ac:dyDescent="0.2">
      <c r="A2238" s="25"/>
      <c r="B2238" s="13"/>
    </row>
    <row r="2239" spans="1:2" x14ac:dyDescent="0.2">
      <c r="A2239" s="25"/>
      <c r="B2239" s="13"/>
    </row>
    <row r="2240" spans="1:2" x14ac:dyDescent="0.2">
      <c r="A2240" s="25"/>
      <c r="B2240" s="13"/>
    </row>
    <row r="2241" spans="1:2" x14ac:dyDescent="0.2">
      <c r="A2241" s="25"/>
      <c r="B2241" s="13"/>
    </row>
    <row r="2242" spans="1:2" x14ac:dyDescent="0.2">
      <c r="A2242" s="25"/>
      <c r="B2242" s="13"/>
    </row>
    <row r="2243" spans="1:2" x14ac:dyDescent="0.2">
      <c r="A2243" s="25"/>
      <c r="B2243" s="13"/>
    </row>
    <row r="2244" spans="1:2" x14ac:dyDescent="0.2">
      <c r="A2244" s="25"/>
      <c r="B2244" s="13"/>
    </row>
    <row r="2245" spans="1:2" x14ac:dyDescent="0.2">
      <c r="A2245" s="25"/>
      <c r="B2245" s="13"/>
    </row>
    <row r="2246" spans="1:2" x14ac:dyDescent="0.2">
      <c r="A2246" s="25"/>
      <c r="B2246" s="13"/>
    </row>
    <row r="2247" spans="1:2" x14ac:dyDescent="0.2">
      <c r="A2247" s="25"/>
      <c r="B2247" s="13"/>
    </row>
    <row r="2248" spans="1:2" x14ac:dyDescent="0.2">
      <c r="A2248" s="25"/>
      <c r="B2248" s="13"/>
    </row>
    <row r="2249" spans="1:2" x14ac:dyDescent="0.2">
      <c r="A2249" s="25"/>
      <c r="B2249" s="13"/>
    </row>
    <row r="2250" spans="1:2" x14ac:dyDescent="0.2">
      <c r="A2250" s="25"/>
      <c r="B2250" s="13"/>
    </row>
    <row r="2251" spans="1:2" x14ac:dyDescent="0.2">
      <c r="A2251" s="25"/>
      <c r="B2251" s="13"/>
    </row>
    <row r="2252" spans="1:2" x14ac:dyDescent="0.2">
      <c r="A2252" s="25"/>
      <c r="B2252" s="13"/>
    </row>
    <row r="2253" spans="1:2" x14ac:dyDescent="0.2">
      <c r="A2253" s="25"/>
      <c r="B2253" s="13"/>
    </row>
    <row r="2254" spans="1:2" x14ac:dyDescent="0.2">
      <c r="A2254" s="25"/>
      <c r="B2254" s="13"/>
    </row>
    <row r="2255" spans="1:2" x14ac:dyDescent="0.2">
      <c r="A2255" s="25"/>
      <c r="B2255" s="13"/>
    </row>
    <row r="2256" spans="1:2" x14ac:dyDescent="0.2">
      <c r="A2256" s="25"/>
      <c r="B2256" s="13"/>
    </row>
    <row r="2257" spans="1:2" x14ac:dyDescent="0.2">
      <c r="A2257" s="25"/>
      <c r="B2257" s="13"/>
    </row>
    <row r="2258" spans="1:2" x14ac:dyDescent="0.2">
      <c r="A2258" s="25"/>
      <c r="B2258" s="13"/>
    </row>
    <row r="2259" spans="1:2" x14ac:dyDescent="0.2">
      <c r="A2259" s="25"/>
      <c r="B2259" s="13"/>
    </row>
    <row r="2260" spans="1:2" x14ac:dyDescent="0.2">
      <c r="A2260" s="25"/>
      <c r="B2260" s="13"/>
    </row>
    <row r="2261" spans="1:2" x14ac:dyDescent="0.2">
      <c r="A2261" s="25"/>
      <c r="B2261" s="13"/>
    </row>
    <row r="2262" spans="1:2" x14ac:dyDescent="0.2">
      <c r="A2262" s="25"/>
      <c r="B2262" s="13"/>
    </row>
    <row r="2263" spans="1:2" x14ac:dyDescent="0.2">
      <c r="A2263" s="25"/>
      <c r="B2263" s="13"/>
    </row>
    <row r="2264" spans="1:2" x14ac:dyDescent="0.2">
      <c r="A2264" s="25"/>
      <c r="B2264" s="13"/>
    </row>
    <row r="2265" spans="1:2" x14ac:dyDescent="0.2">
      <c r="A2265" s="25"/>
      <c r="B2265" s="13"/>
    </row>
    <row r="2266" spans="1:2" x14ac:dyDescent="0.2">
      <c r="A2266" s="25"/>
      <c r="B2266" s="13"/>
    </row>
    <row r="2267" spans="1:2" x14ac:dyDescent="0.2">
      <c r="A2267" s="25"/>
      <c r="B2267" s="13"/>
    </row>
    <row r="2268" spans="1:2" x14ac:dyDescent="0.2">
      <c r="A2268" s="25"/>
      <c r="B2268" s="13"/>
    </row>
    <row r="2269" spans="1:2" x14ac:dyDescent="0.2">
      <c r="A2269" s="25"/>
      <c r="B2269" s="13"/>
    </row>
    <row r="2270" spans="1:2" x14ac:dyDescent="0.2">
      <c r="A2270" s="25"/>
      <c r="B2270" s="13"/>
    </row>
    <row r="2271" spans="1:2" x14ac:dyDescent="0.2">
      <c r="A2271" s="25"/>
      <c r="B2271" s="13"/>
    </row>
    <row r="2272" spans="1:2" x14ac:dyDescent="0.2">
      <c r="A2272" s="25"/>
      <c r="B2272" s="13"/>
    </row>
    <row r="2273" spans="1:2" x14ac:dyDescent="0.2">
      <c r="A2273" s="25"/>
      <c r="B2273" s="13"/>
    </row>
    <row r="2274" spans="1:2" x14ac:dyDescent="0.2">
      <c r="A2274" s="25"/>
      <c r="B2274" s="13"/>
    </row>
    <row r="2275" spans="1:2" x14ac:dyDescent="0.2">
      <c r="A2275" s="25"/>
      <c r="B2275" s="13"/>
    </row>
    <row r="2276" spans="1:2" x14ac:dyDescent="0.2">
      <c r="A2276" s="25"/>
      <c r="B2276" s="13"/>
    </row>
    <row r="2277" spans="1:2" x14ac:dyDescent="0.2">
      <c r="A2277" s="25"/>
      <c r="B2277" s="13"/>
    </row>
    <row r="2278" spans="1:2" x14ac:dyDescent="0.2">
      <c r="A2278" s="25"/>
      <c r="B2278" s="13"/>
    </row>
    <row r="2279" spans="1:2" x14ac:dyDescent="0.2">
      <c r="A2279" s="25"/>
      <c r="B2279" s="13"/>
    </row>
    <row r="2280" spans="1:2" x14ac:dyDescent="0.2">
      <c r="A2280" s="25"/>
      <c r="B2280" s="13"/>
    </row>
    <row r="2281" spans="1:2" x14ac:dyDescent="0.2">
      <c r="A2281" s="25"/>
      <c r="B2281" s="13"/>
    </row>
    <row r="2282" spans="1:2" x14ac:dyDescent="0.2">
      <c r="A2282" s="25"/>
      <c r="B2282" s="13"/>
    </row>
    <row r="2283" spans="1:2" x14ac:dyDescent="0.2">
      <c r="A2283" s="25"/>
      <c r="B2283" s="13"/>
    </row>
    <row r="2284" spans="1:2" x14ac:dyDescent="0.2">
      <c r="A2284" s="25"/>
      <c r="B2284" s="13"/>
    </row>
    <row r="2285" spans="1:2" x14ac:dyDescent="0.2">
      <c r="A2285" s="25"/>
      <c r="B2285" s="13"/>
    </row>
    <row r="2286" spans="1:2" x14ac:dyDescent="0.2">
      <c r="A2286" s="25"/>
      <c r="B2286" s="13"/>
    </row>
    <row r="2287" spans="1:2" x14ac:dyDescent="0.2">
      <c r="A2287" s="25"/>
      <c r="B2287" s="13"/>
    </row>
    <row r="2288" spans="1:2" x14ac:dyDescent="0.2">
      <c r="A2288" s="25"/>
      <c r="B2288" s="13"/>
    </row>
    <row r="2289" spans="1:2" x14ac:dyDescent="0.2">
      <c r="A2289" s="25"/>
      <c r="B2289" s="13"/>
    </row>
    <row r="2290" spans="1:2" x14ac:dyDescent="0.2">
      <c r="A2290" s="25"/>
      <c r="B2290" s="13"/>
    </row>
    <row r="2291" spans="1:2" x14ac:dyDescent="0.2">
      <c r="A2291" s="25"/>
      <c r="B2291" s="13"/>
    </row>
    <row r="2292" spans="1:2" x14ac:dyDescent="0.2">
      <c r="A2292" s="25"/>
      <c r="B2292" s="13"/>
    </row>
    <row r="2293" spans="1:2" x14ac:dyDescent="0.2">
      <c r="A2293" s="25"/>
      <c r="B2293" s="13"/>
    </row>
    <row r="2294" spans="1:2" x14ac:dyDescent="0.2">
      <c r="A2294" s="25"/>
      <c r="B2294" s="13"/>
    </row>
    <row r="2295" spans="1:2" x14ac:dyDescent="0.2">
      <c r="A2295" s="25"/>
      <c r="B2295" s="13"/>
    </row>
    <row r="2296" spans="1:2" x14ac:dyDescent="0.2">
      <c r="A2296" s="25"/>
      <c r="B2296" s="13"/>
    </row>
    <row r="2297" spans="1:2" x14ac:dyDescent="0.2">
      <c r="A2297" s="25"/>
      <c r="B2297" s="13"/>
    </row>
    <row r="2298" spans="1:2" x14ac:dyDescent="0.2">
      <c r="A2298" s="25"/>
      <c r="B2298" s="13"/>
    </row>
    <row r="2299" spans="1:2" x14ac:dyDescent="0.2">
      <c r="A2299" s="25"/>
      <c r="B2299" s="13"/>
    </row>
    <row r="2300" spans="1:2" x14ac:dyDescent="0.2">
      <c r="A2300" s="25"/>
      <c r="B2300" s="13"/>
    </row>
    <row r="2301" spans="1:2" x14ac:dyDescent="0.2">
      <c r="A2301" s="25"/>
      <c r="B2301" s="13"/>
    </row>
    <row r="2302" spans="1:2" x14ac:dyDescent="0.2">
      <c r="A2302" s="25"/>
      <c r="B2302" s="13"/>
    </row>
    <row r="2303" spans="1:2" x14ac:dyDescent="0.2">
      <c r="A2303" s="25"/>
      <c r="B2303" s="13"/>
    </row>
    <row r="2304" spans="1:2" x14ac:dyDescent="0.2">
      <c r="A2304" s="25"/>
      <c r="B2304" s="13"/>
    </row>
    <row r="2305" spans="1:2" x14ac:dyDescent="0.2">
      <c r="A2305" s="25"/>
      <c r="B2305" s="13"/>
    </row>
    <row r="2306" spans="1:2" x14ac:dyDescent="0.2">
      <c r="A2306" s="25"/>
      <c r="B2306" s="13"/>
    </row>
    <row r="2307" spans="1:2" x14ac:dyDescent="0.2">
      <c r="A2307" s="25"/>
      <c r="B2307" s="13"/>
    </row>
    <row r="2308" spans="1:2" x14ac:dyDescent="0.2">
      <c r="A2308" s="25"/>
      <c r="B2308" s="13"/>
    </row>
    <row r="2309" spans="1:2" x14ac:dyDescent="0.2">
      <c r="A2309" s="25"/>
      <c r="B2309" s="13"/>
    </row>
    <row r="2310" spans="1:2" x14ac:dyDescent="0.2">
      <c r="A2310" s="25"/>
      <c r="B2310" s="13"/>
    </row>
    <row r="2311" spans="1:2" x14ac:dyDescent="0.2">
      <c r="A2311" s="25"/>
      <c r="B2311" s="13"/>
    </row>
    <row r="2312" spans="1:2" x14ac:dyDescent="0.2">
      <c r="A2312" s="25"/>
      <c r="B2312" s="13"/>
    </row>
    <row r="2313" spans="1:2" x14ac:dyDescent="0.2">
      <c r="A2313" s="25"/>
      <c r="B2313" s="13"/>
    </row>
    <row r="2314" spans="1:2" x14ac:dyDescent="0.2">
      <c r="A2314" s="25"/>
      <c r="B2314" s="13"/>
    </row>
    <row r="2315" spans="1:2" x14ac:dyDescent="0.2">
      <c r="A2315" s="25"/>
      <c r="B2315" s="13"/>
    </row>
    <row r="2316" spans="1:2" x14ac:dyDescent="0.2">
      <c r="A2316" s="25"/>
      <c r="B2316" s="13"/>
    </row>
    <row r="2317" spans="1:2" x14ac:dyDescent="0.2">
      <c r="A2317" s="25"/>
      <c r="B2317" s="13"/>
    </row>
    <row r="2318" spans="1:2" x14ac:dyDescent="0.2">
      <c r="A2318" s="25"/>
      <c r="B2318" s="13"/>
    </row>
    <row r="2319" spans="1:2" x14ac:dyDescent="0.2">
      <c r="A2319" s="25"/>
      <c r="B2319" s="13"/>
    </row>
    <row r="2320" spans="1:2" x14ac:dyDescent="0.2">
      <c r="A2320" s="25"/>
      <c r="B2320" s="13"/>
    </row>
    <row r="2321" spans="1:2" x14ac:dyDescent="0.2">
      <c r="A2321" s="25"/>
      <c r="B2321" s="13"/>
    </row>
    <row r="2322" spans="1:2" x14ac:dyDescent="0.2">
      <c r="A2322" s="25"/>
      <c r="B2322" s="13"/>
    </row>
    <row r="2323" spans="1:2" x14ac:dyDescent="0.2">
      <c r="A2323" s="25"/>
      <c r="B2323" s="13"/>
    </row>
    <row r="2324" spans="1:2" x14ac:dyDescent="0.2">
      <c r="A2324" s="25"/>
      <c r="B2324" s="13"/>
    </row>
    <row r="2325" spans="1:2" x14ac:dyDescent="0.2">
      <c r="A2325" s="25"/>
      <c r="B2325" s="13"/>
    </row>
    <row r="2326" spans="1:2" x14ac:dyDescent="0.2">
      <c r="A2326" s="25"/>
      <c r="B2326" s="13"/>
    </row>
    <row r="2327" spans="1:2" x14ac:dyDescent="0.2">
      <c r="A2327" s="25"/>
      <c r="B2327" s="13"/>
    </row>
    <row r="2328" spans="1:2" x14ac:dyDescent="0.2">
      <c r="A2328" s="25"/>
      <c r="B2328" s="13"/>
    </row>
    <row r="2329" spans="1:2" x14ac:dyDescent="0.2">
      <c r="A2329" s="25"/>
      <c r="B2329" s="13"/>
    </row>
    <row r="2330" spans="1:2" x14ac:dyDescent="0.2">
      <c r="A2330" s="25"/>
      <c r="B2330" s="13"/>
    </row>
    <row r="2331" spans="1:2" x14ac:dyDescent="0.2">
      <c r="A2331" s="25"/>
      <c r="B2331" s="13"/>
    </row>
    <row r="2332" spans="1:2" x14ac:dyDescent="0.2">
      <c r="A2332" s="25"/>
      <c r="B2332" s="13"/>
    </row>
    <row r="2333" spans="1:2" x14ac:dyDescent="0.2">
      <c r="A2333" s="25"/>
      <c r="B2333" s="13"/>
    </row>
    <row r="2334" spans="1:2" x14ac:dyDescent="0.2">
      <c r="A2334" s="25"/>
      <c r="B2334" s="13"/>
    </row>
    <row r="2335" spans="1:2" x14ac:dyDescent="0.2">
      <c r="A2335" s="25"/>
      <c r="B2335" s="13"/>
    </row>
    <row r="2336" spans="1:2" x14ac:dyDescent="0.2">
      <c r="A2336" s="25"/>
      <c r="B2336" s="13"/>
    </row>
    <row r="2337" spans="1:2" x14ac:dyDescent="0.2">
      <c r="A2337" s="25"/>
      <c r="B2337" s="13"/>
    </row>
    <row r="2338" spans="1:2" x14ac:dyDescent="0.2">
      <c r="A2338" s="25"/>
      <c r="B2338" s="13"/>
    </row>
    <row r="2339" spans="1:2" x14ac:dyDescent="0.2">
      <c r="A2339" s="25"/>
      <c r="B2339" s="13"/>
    </row>
    <row r="2340" spans="1:2" x14ac:dyDescent="0.2">
      <c r="A2340" s="25"/>
      <c r="B2340" s="13"/>
    </row>
    <row r="2341" spans="1:2" x14ac:dyDescent="0.2">
      <c r="A2341" s="25"/>
      <c r="B2341" s="13"/>
    </row>
    <row r="2342" spans="1:2" x14ac:dyDescent="0.2">
      <c r="A2342" s="25"/>
      <c r="B2342" s="13"/>
    </row>
    <row r="2343" spans="1:2" x14ac:dyDescent="0.2">
      <c r="A2343" s="25"/>
      <c r="B2343" s="13"/>
    </row>
    <row r="2344" spans="1:2" x14ac:dyDescent="0.2">
      <c r="A2344" s="25"/>
      <c r="B2344" s="13"/>
    </row>
    <row r="2345" spans="1:2" x14ac:dyDescent="0.2">
      <c r="A2345" s="25"/>
      <c r="B2345" s="13"/>
    </row>
    <row r="2346" spans="1:2" x14ac:dyDescent="0.2">
      <c r="A2346" s="25"/>
      <c r="B2346" s="13"/>
    </row>
    <row r="2347" spans="1:2" x14ac:dyDescent="0.2">
      <c r="A2347" s="25"/>
      <c r="B2347" s="13"/>
    </row>
    <row r="2348" spans="1:2" x14ac:dyDescent="0.2">
      <c r="A2348" s="25"/>
      <c r="B2348" s="13"/>
    </row>
    <row r="2349" spans="1:2" x14ac:dyDescent="0.2">
      <c r="A2349" s="25"/>
      <c r="B2349" s="13"/>
    </row>
    <row r="2350" spans="1:2" x14ac:dyDescent="0.2">
      <c r="A2350" s="25"/>
      <c r="B2350" s="13"/>
    </row>
    <row r="2351" spans="1:2" x14ac:dyDescent="0.2">
      <c r="A2351" s="25"/>
      <c r="B2351" s="13"/>
    </row>
    <row r="2352" spans="1:2" x14ac:dyDescent="0.2">
      <c r="A2352" s="25"/>
      <c r="B2352" s="13"/>
    </row>
    <row r="2353" spans="1:2" x14ac:dyDescent="0.2">
      <c r="A2353" s="25"/>
      <c r="B2353" s="13"/>
    </row>
    <row r="2354" spans="1:2" x14ac:dyDescent="0.2">
      <c r="A2354" s="25"/>
      <c r="B2354" s="13"/>
    </row>
    <row r="2355" spans="1:2" x14ac:dyDescent="0.2">
      <c r="A2355" s="25"/>
      <c r="B2355" s="13"/>
    </row>
    <row r="2356" spans="1:2" x14ac:dyDescent="0.2">
      <c r="A2356" s="25"/>
      <c r="B2356" s="13"/>
    </row>
    <row r="2357" spans="1:2" x14ac:dyDescent="0.2">
      <c r="A2357" s="25"/>
      <c r="B2357" s="13"/>
    </row>
    <row r="2358" spans="1:2" x14ac:dyDescent="0.2">
      <c r="A2358" s="25"/>
      <c r="B2358" s="13"/>
    </row>
    <row r="2359" spans="1:2" x14ac:dyDescent="0.2">
      <c r="A2359" s="25"/>
      <c r="B2359" s="13"/>
    </row>
    <row r="2360" spans="1:2" x14ac:dyDescent="0.2">
      <c r="A2360" s="25"/>
      <c r="B2360" s="13"/>
    </row>
    <row r="2361" spans="1:2" x14ac:dyDescent="0.2">
      <c r="A2361" s="25"/>
      <c r="B2361" s="13"/>
    </row>
    <row r="2362" spans="1:2" x14ac:dyDescent="0.2">
      <c r="A2362" s="25"/>
      <c r="B2362" s="13"/>
    </row>
    <row r="2363" spans="1:2" x14ac:dyDescent="0.2">
      <c r="A2363" s="25"/>
      <c r="B2363" s="13"/>
    </row>
    <row r="2364" spans="1:2" x14ac:dyDescent="0.2">
      <c r="A2364" s="25"/>
      <c r="B2364" s="13"/>
    </row>
    <row r="2365" spans="1:2" x14ac:dyDescent="0.2">
      <c r="A2365" s="25"/>
      <c r="B2365" s="13"/>
    </row>
    <row r="2366" spans="1:2" x14ac:dyDescent="0.2">
      <c r="A2366" s="25"/>
      <c r="B2366" s="13"/>
    </row>
    <row r="2367" spans="1:2" x14ac:dyDescent="0.2">
      <c r="A2367" s="25"/>
      <c r="B2367" s="13"/>
    </row>
    <row r="2368" spans="1:2" x14ac:dyDescent="0.2">
      <c r="A2368" s="25"/>
      <c r="B2368" s="13"/>
    </row>
    <row r="2369" spans="1:2" x14ac:dyDescent="0.2">
      <c r="A2369" s="25"/>
      <c r="B2369" s="13"/>
    </row>
    <row r="2370" spans="1:2" x14ac:dyDescent="0.2">
      <c r="A2370" s="25"/>
      <c r="B2370" s="13"/>
    </row>
    <row r="2371" spans="1:2" x14ac:dyDescent="0.2">
      <c r="A2371" s="25"/>
      <c r="B2371" s="13"/>
    </row>
    <row r="2372" spans="1:2" x14ac:dyDescent="0.2">
      <c r="A2372" s="25"/>
      <c r="B2372" s="13"/>
    </row>
    <row r="2373" spans="1:2" x14ac:dyDescent="0.2">
      <c r="A2373" s="25"/>
      <c r="B2373" s="13"/>
    </row>
    <row r="2374" spans="1:2" x14ac:dyDescent="0.2">
      <c r="A2374" s="25"/>
      <c r="B2374" s="13"/>
    </row>
    <row r="2375" spans="1:2" x14ac:dyDescent="0.2">
      <c r="A2375" s="25"/>
      <c r="B2375" s="13"/>
    </row>
    <row r="2376" spans="1:2" x14ac:dyDescent="0.2">
      <c r="A2376" s="25"/>
      <c r="B2376" s="13"/>
    </row>
    <row r="2377" spans="1:2" x14ac:dyDescent="0.2">
      <c r="A2377" s="25"/>
      <c r="B2377" s="13"/>
    </row>
    <row r="2378" spans="1:2" x14ac:dyDescent="0.2">
      <c r="A2378" s="25"/>
      <c r="B2378" s="13"/>
    </row>
    <row r="2379" spans="1:2" x14ac:dyDescent="0.2">
      <c r="A2379" s="25"/>
      <c r="B2379" s="13"/>
    </row>
    <row r="2380" spans="1:2" x14ac:dyDescent="0.2">
      <c r="A2380" s="25"/>
      <c r="B2380" s="13"/>
    </row>
    <row r="2381" spans="1:2" x14ac:dyDescent="0.2">
      <c r="A2381" s="25"/>
      <c r="B2381" s="13"/>
    </row>
    <row r="2382" spans="1:2" x14ac:dyDescent="0.2">
      <c r="A2382" s="25"/>
      <c r="B2382" s="13"/>
    </row>
    <row r="2383" spans="1:2" x14ac:dyDescent="0.2">
      <c r="A2383" s="25"/>
      <c r="B2383" s="13"/>
    </row>
    <row r="2384" spans="1:2" x14ac:dyDescent="0.2">
      <c r="A2384" s="25"/>
      <c r="B2384" s="13"/>
    </row>
    <row r="2385" spans="1:2" x14ac:dyDescent="0.2">
      <c r="A2385" s="25"/>
      <c r="B2385" s="13"/>
    </row>
    <row r="2386" spans="1:2" x14ac:dyDescent="0.2">
      <c r="A2386" s="25"/>
      <c r="B2386" s="13"/>
    </row>
    <row r="2387" spans="1:2" x14ac:dyDescent="0.2">
      <c r="A2387" s="25"/>
      <c r="B2387" s="13"/>
    </row>
    <row r="2388" spans="1:2" x14ac:dyDescent="0.2">
      <c r="A2388" s="25"/>
      <c r="B2388" s="13"/>
    </row>
    <row r="2389" spans="1:2" x14ac:dyDescent="0.2">
      <c r="A2389" s="25"/>
      <c r="B2389" s="13"/>
    </row>
    <row r="2390" spans="1:2" x14ac:dyDescent="0.2">
      <c r="A2390" s="25"/>
      <c r="B2390" s="13"/>
    </row>
    <row r="2391" spans="1:2" x14ac:dyDescent="0.2">
      <c r="A2391" s="25"/>
      <c r="B2391" s="13"/>
    </row>
    <row r="2392" spans="1:2" x14ac:dyDescent="0.2">
      <c r="A2392" s="25"/>
      <c r="B2392" s="13"/>
    </row>
    <row r="2393" spans="1:2" x14ac:dyDescent="0.2">
      <c r="A2393" s="25"/>
      <c r="B2393" s="13"/>
    </row>
    <row r="2394" spans="1:2" x14ac:dyDescent="0.2">
      <c r="A2394" s="25"/>
      <c r="B2394" s="13"/>
    </row>
    <row r="2395" spans="1:2" x14ac:dyDescent="0.2">
      <c r="A2395" s="25"/>
      <c r="B2395" s="13"/>
    </row>
    <row r="2396" spans="1:2" x14ac:dyDescent="0.2">
      <c r="A2396" s="25"/>
      <c r="B2396" s="13"/>
    </row>
    <row r="2397" spans="1:2" x14ac:dyDescent="0.2">
      <c r="A2397" s="25"/>
      <c r="B2397" s="13"/>
    </row>
    <row r="2398" spans="1:2" x14ac:dyDescent="0.2">
      <c r="A2398" s="25"/>
      <c r="B2398" s="13"/>
    </row>
    <row r="2399" spans="1:2" x14ac:dyDescent="0.2">
      <c r="A2399" s="25"/>
      <c r="B2399" s="13"/>
    </row>
    <row r="2400" spans="1:2" x14ac:dyDescent="0.2">
      <c r="A2400" s="25"/>
      <c r="B2400" s="13"/>
    </row>
    <row r="2401" spans="1:2" x14ac:dyDescent="0.2">
      <c r="A2401" s="25"/>
      <c r="B2401" s="13"/>
    </row>
    <row r="2402" spans="1:2" x14ac:dyDescent="0.2">
      <c r="A2402" s="25"/>
      <c r="B2402" s="13"/>
    </row>
    <row r="2403" spans="1:2" x14ac:dyDescent="0.2">
      <c r="A2403" s="25"/>
      <c r="B2403" s="13"/>
    </row>
    <row r="2404" spans="1:2" x14ac:dyDescent="0.2">
      <c r="A2404" s="25"/>
      <c r="B2404" s="13"/>
    </row>
    <row r="2405" spans="1:2" x14ac:dyDescent="0.2">
      <c r="A2405" s="25"/>
      <c r="B2405" s="13"/>
    </row>
    <row r="2406" spans="1:2" x14ac:dyDescent="0.2">
      <c r="A2406" s="25"/>
      <c r="B2406" s="13"/>
    </row>
    <row r="2407" spans="1:2" x14ac:dyDescent="0.2">
      <c r="A2407" s="25"/>
      <c r="B2407" s="13"/>
    </row>
    <row r="2408" spans="1:2" x14ac:dyDescent="0.2">
      <c r="A2408" s="25"/>
      <c r="B2408" s="13"/>
    </row>
    <row r="2409" spans="1:2" x14ac:dyDescent="0.2">
      <c r="A2409" s="25"/>
      <c r="B2409" s="13"/>
    </row>
    <row r="2410" spans="1:2" x14ac:dyDescent="0.2">
      <c r="A2410" s="25"/>
      <c r="B2410" s="13"/>
    </row>
    <row r="2411" spans="1:2" x14ac:dyDescent="0.2">
      <c r="A2411" s="25"/>
      <c r="B2411" s="13"/>
    </row>
    <row r="2412" spans="1:2" x14ac:dyDescent="0.2">
      <c r="A2412" s="25"/>
      <c r="B2412" s="13"/>
    </row>
    <row r="2413" spans="1:2" x14ac:dyDescent="0.2">
      <c r="A2413" s="25"/>
      <c r="B2413" s="13"/>
    </row>
    <row r="2414" spans="1:2" x14ac:dyDescent="0.2">
      <c r="A2414" s="25"/>
      <c r="B2414" s="13"/>
    </row>
    <row r="2415" spans="1:2" x14ac:dyDescent="0.2">
      <c r="A2415" s="25"/>
      <c r="B2415" s="13"/>
    </row>
    <row r="2416" spans="1:2" x14ac:dyDescent="0.2">
      <c r="A2416" s="25"/>
      <c r="B2416" s="13"/>
    </row>
    <row r="2417" spans="1:2" x14ac:dyDescent="0.2">
      <c r="A2417" s="25"/>
      <c r="B2417" s="13"/>
    </row>
    <row r="2418" spans="1:2" x14ac:dyDescent="0.2">
      <c r="A2418" s="25"/>
      <c r="B2418" s="13"/>
    </row>
    <row r="2419" spans="1:2" x14ac:dyDescent="0.2">
      <c r="A2419" s="25"/>
      <c r="B2419" s="13"/>
    </row>
    <row r="2420" spans="1:2" x14ac:dyDescent="0.2">
      <c r="A2420" s="25"/>
      <c r="B2420" s="13"/>
    </row>
    <row r="2421" spans="1:2" x14ac:dyDescent="0.2">
      <c r="A2421" s="25"/>
      <c r="B2421" s="13"/>
    </row>
    <row r="2422" spans="1:2" x14ac:dyDescent="0.2">
      <c r="A2422" s="25"/>
      <c r="B2422" s="13"/>
    </row>
    <row r="2423" spans="1:2" x14ac:dyDescent="0.2">
      <c r="A2423" s="25"/>
      <c r="B2423" s="13"/>
    </row>
    <row r="2424" spans="1:2" x14ac:dyDescent="0.2">
      <c r="A2424" s="25"/>
      <c r="B2424" s="13"/>
    </row>
    <row r="2425" spans="1:2" x14ac:dyDescent="0.2">
      <c r="A2425" s="25"/>
      <c r="B2425" s="13"/>
    </row>
    <row r="2426" spans="1:2" x14ac:dyDescent="0.2">
      <c r="A2426" s="25"/>
      <c r="B2426" s="13"/>
    </row>
    <row r="2427" spans="1:2" x14ac:dyDescent="0.2">
      <c r="A2427" s="25"/>
      <c r="B2427" s="13"/>
    </row>
    <row r="2428" spans="1:2" x14ac:dyDescent="0.2">
      <c r="A2428" s="25"/>
      <c r="B2428" s="13"/>
    </row>
    <row r="2429" spans="1:2" x14ac:dyDescent="0.2">
      <c r="A2429" s="25"/>
      <c r="B2429" s="13"/>
    </row>
    <row r="2430" spans="1:2" x14ac:dyDescent="0.2">
      <c r="A2430" s="25"/>
      <c r="B2430" s="13"/>
    </row>
    <row r="2431" spans="1:2" x14ac:dyDescent="0.2">
      <c r="A2431" s="25"/>
      <c r="B2431" s="13"/>
    </row>
    <row r="2432" spans="1:2" x14ac:dyDescent="0.2">
      <c r="A2432" s="25"/>
      <c r="B2432" s="13"/>
    </row>
    <row r="2433" spans="1:2" x14ac:dyDescent="0.2">
      <c r="A2433" s="25"/>
      <c r="B2433" s="13"/>
    </row>
    <row r="2434" spans="1:2" x14ac:dyDescent="0.2">
      <c r="A2434" s="25"/>
      <c r="B2434" s="13"/>
    </row>
    <row r="2435" spans="1:2" x14ac:dyDescent="0.2">
      <c r="A2435" s="25"/>
      <c r="B2435" s="13"/>
    </row>
    <row r="2436" spans="1:2" x14ac:dyDescent="0.2">
      <c r="A2436" s="25"/>
      <c r="B2436" s="13"/>
    </row>
    <row r="2437" spans="1:2" x14ac:dyDescent="0.2">
      <c r="A2437" s="25"/>
      <c r="B2437" s="13"/>
    </row>
    <row r="2438" spans="1:2" x14ac:dyDescent="0.2">
      <c r="A2438" s="25"/>
      <c r="B2438" s="13"/>
    </row>
    <row r="2439" spans="1:2" x14ac:dyDescent="0.2">
      <c r="A2439" s="25"/>
      <c r="B2439" s="13"/>
    </row>
    <row r="2440" spans="1:2" x14ac:dyDescent="0.2">
      <c r="A2440" s="25"/>
      <c r="B2440" s="13"/>
    </row>
    <row r="2441" spans="1:2" x14ac:dyDescent="0.2">
      <c r="A2441" s="25"/>
      <c r="B2441" s="13"/>
    </row>
    <row r="2442" spans="1:2" x14ac:dyDescent="0.2">
      <c r="A2442" s="25"/>
      <c r="B2442" s="13"/>
    </row>
    <row r="2443" spans="1:2" x14ac:dyDescent="0.2">
      <c r="A2443" s="25"/>
      <c r="B2443" s="13"/>
    </row>
    <row r="2444" spans="1:2" x14ac:dyDescent="0.2">
      <c r="A2444" s="25"/>
      <c r="B2444" s="13"/>
    </row>
    <row r="2445" spans="1:2" x14ac:dyDescent="0.2">
      <c r="A2445" s="25"/>
      <c r="B2445" s="13"/>
    </row>
    <row r="2446" spans="1:2" x14ac:dyDescent="0.2">
      <c r="A2446" s="25"/>
      <c r="B2446" s="13"/>
    </row>
    <row r="2447" spans="1:2" x14ac:dyDescent="0.2">
      <c r="A2447" s="25"/>
      <c r="B2447" s="13"/>
    </row>
    <row r="2448" spans="1:2" x14ac:dyDescent="0.2">
      <c r="A2448" s="25"/>
      <c r="B2448" s="13"/>
    </row>
    <row r="2449" spans="1:2" x14ac:dyDescent="0.2">
      <c r="A2449" s="25"/>
      <c r="B2449" s="13"/>
    </row>
    <row r="2450" spans="1:2" x14ac:dyDescent="0.2">
      <c r="A2450" s="25"/>
      <c r="B2450" s="13"/>
    </row>
    <row r="2451" spans="1:2" x14ac:dyDescent="0.2">
      <c r="A2451" s="25"/>
      <c r="B2451" s="13"/>
    </row>
    <row r="2452" spans="1:2" x14ac:dyDescent="0.2">
      <c r="A2452" s="25"/>
      <c r="B2452" s="13"/>
    </row>
    <row r="2453" spans="1:2" x14ac:dyDescent="0.2">
      <c r="A2453" s="25"/>
      <c r="B2453" s="13"/>
    </row>
    <row r="2454" spans="1:2" x14ac:dyDescent="0.2">
      <c r="A2454" s="25"/>
      <c r="B2454" s="13"/>
    </row>
    <row r="2455" spans="1:2" x14ac:dyDescent="0.2">
      <c r="A2455" s="25"/>
      <c r="B2455" s="13"/>
    </row>
    <row r="2456" spans="1:2" x14ac:dyDescent="0.2">
      <c r="A2456" s="25"/>
      <c r="B2456" s="13"/>
    </row>
    <row r="2457" spans="1:2" x14ac:dyDescent="0.2">
      <c r="A2457" s="25"/>
      <c r="B2457" s="13"/>
    </row>
    <row r="2458" spans="1:2" x14ac:dyDescent="0.2">
      <c r="A2458" s="25"/>
      <c r="B2458" s="13"/>
    </row>
    <row r="2459" spans="1:2" x14ac:dyDescent="0.2">
      <c r="A2459" s="25"/>
      <c r="B2459" s="13"/>
    </row>
    <row r="2460" spans="1:2" x14ac:dyDescent="0.2">
      <c r="A2460" s="25"/>
      <c r="B2460" s="13"/>
    </row>
    <row r="2461" spans="1:2" x14ac:dyDescent="0.2">
      <c r="A2461" s="25"/>
      <c r="B2461" s="13"/>
    </row>
    <row r="2462" spans="1:2" x14ac:dyDescent="0.2">
      <c r="A2462" s="25"/>
      <c r="B2462" s="13"/>
    </row>
    <row r="2463" spans="1:2" x14ac:dyDescent="0.2">
      <c r="A2463" s="25"/>
      <c r="B2463" s="13"/>
    </row>
    <row r="2464" spans="1:2" x14ac:dyDescent="0.2">
      <c r="A2464" s="25"/>
      <c r="B2464" s="13"/>
    </row>
    <row r="2465" spans="1:2" x14ac:dyDescent="0.2">
      <c r="A2465" s="25"/>
      <c r="B2465" s="13"/>
    </row>
    <row r="2466" spans="1:2" x14ac:dyDescent="0.2">
      <c r="A2466" s="25"/>
      <c r="B2466" s="13"/>
    </row>
    <row r="2467" spans="1:2" x14ac:dyDescent="0.2">
      <c r="A2467" s="25"/>
      <c r="B2467" s="13"/>
    </row>
    <row r="2468" spans="1:2" x14ac:dyDescent="0.2">
      <c r="A2468" s="25"/>
      <c r="B2468" s="13"/>
    </row>
    <row r="2469" spans="1:2" x14ac:dyDescent="0.2">
      <c r="A2469" s="25"/>
      <c r="B2469" s="13"/>
    </row>
    <row r="2470" spans="1:2" x14ac:dyDescent="0.2">
      <c r="A2470" s="25"/>
      <c r="B2470" s="13"/>
    </row>
    <row r="2471" spans="1:2" x14ac:dyDescent="0.2">
      <c r="A2471" s="25"/>
      <c r="B2471" s="13"/>
    </row>
    <row r="2472" spans="1:2" x14ac:dyDescent="0.2">
      <c r="A2472" s="25"/>
      <c r="B2472" s="13"/>
    </row>
    <row r="2473" spans="1:2" x14ac:dyDescent="0.2">
      <c r="A2473" s="25"/>
      <c r="B2473" s="13"/>
    </row>
    <row r="2474" spans="1:2" x14ac:dyDescent="0.2">
      <c r="A2474" s="25"/>
      <c r="B2474" s="13"/>
    </row>
    <row r="2475" spans="1:2" x14ac:dyDescent="0.2">
      <c r="A2475" s="25"/>
      <c r="B2475" s="13"/>
    </row>
    <row r="2476" spans="1:2" x14ac:dyDescent="0.2">
      <c r="A2476" s="25"/>
      <c r="B2476" s="13"/>
    </row>
    <row r="2477" spans="1:2" x14ac:dyDescent="0.2">
      <c r="A2477" s="25"/>
      <c r="B2477" s="13"/>
    </row>
    <row r="2478" spans="1:2" x14ac:dyDescent="0.2">
      <c r="A2478" s="25"/>
      <c r="B2478" s="13"/>
    </row>
    <row r="2479" spans="1:2" x14ac:dyDescent="0.2">
      <c r="A2479" s="25"/>
      <c r="B2479" s="13"/>
    </row>
    <row r="2480" spans="1:2" x14ac:dyDescent="0.2">
      <c r="A2480" s="25"/>
      <c r="B2480" s="13"/>
    </row>
    <row r="2481" spans="1:2" x14ac:dyDescent="0.2">
      <c r="A2481" s="25"/>
      <c r="B2481" s="13"/>
    </row>
    <row r="2482" spans="1:2" x14ac:dyDescent="0.2">
      <c r="A2482" s="25"/>
      <c r="B2482" s="13"/>
    </row>
    <row r="2483" spans="1:2" x14ac:dyDescent="0.2">
      <c r="A2483" s="25"/>
      <c r="B2483" s="13"/>
    </row>
    <row r="2484" spans="1:2" x14ac:dyDescent="0.2">
      <c r="A2484" s="25"/>
      <c r="B2484" s="13"/>
    </row>
    <row r="2485" spans="1:2" x14ac:dyDescent="0.2">
      <c r="A2485" s="25"/>
      <c r="B2485" s="13"/>
    </row>
    <row r="2486" spans="1:2" x14ac:dyDescent="0.2">
      <c r="A2486" s="25"/>
      <c r="B2486" s="13"/>
    </row>
    <row r="2487" spans="1:2" x14ac:dyDescent="0.2">
      <c r="A2487" s="25"/>
      <c r="B2487" s="13"/>
    </row>
    <row r="2488" spans="1:2" x14ac:dyDescent="0.2">
      <c r="A2488" s="25"/>
      <c r="B2488" s="13"/>
    </row>
    <row r="2489" spans="1:2" x14ac:dyDescent="0.2">
      <c r="A2489" s="25"/>
      <c r="B2489" s="13"/>
    </row>
    <row r="2490" spans="1:2" x14ac:dyDescent="0.2">
      <c r="A2490" s="25"/>
      <c r="B2490" s="13"/>
    </row>
    <row r="2491" spans="1:2" x14ac:dyDescent="0.2">
      <c r="A2491" s="25"/>
      <c r="B2491" s="13"/>
    </row>
    <row r="2492" spans="1:2" x14ac:dyDescent="0.2">
      <c r="A2492" s="25"/>
      <c r="B2492" s="13"/>
    </row>
    <row r="2493" spans="1:2" x14ac:dyDescent="0.2">
      <c r="A2493" s="25"/>
      <c r="B2493" s="13"/>
    </row>
    <row r="2494" spans="1:2" x14ac:dyDescent="0.2">
      <c r="A2494" s="25"/>
      <c r="B2494" s="13"/>
    </row>
    <row r="2495" spans="1:2" x14ac:dyDescent="0.2">
      <c r="A2495" s="25"/>
      <c r="B2495" s="13"/>
    </row>
    <row r="2496" spans="1:2" x14ac:dyDescent="0.2">
      <c r="A2496" s="25"/>
      <c r="B2496" s="13"/>
    </row>
    <row r="2497" spans="1:2" x14ac:dyDescent="0.2">
      <c r="A2497" s="25"/>
      <c r="B2497" s="13"/>
    </row>
    <row r="2498" spans="1:2" x14ac:dyDescent="0.2">
      <c r="A2498" s="25"/>
      <c r="B2498" s="13"/>
    </row>
    <row r="2499" spans="1:2" x14ac:dyDescent="0.2">
      <c r="A2499" s="25"/>
      <c r="B2499" s="13"/>
    </row>
    <row r="2500" spans="1:2" x14ac:dyDescent="0.2">
      <c r="A2500" s="25"/>
      <c r="B2500" s="13"/>
    </row>
    <row r="2501" spans="1:2" x14ac:dyDescent="0.2">
      <c r="A2501" s="25"/>
      <c r="B2501" s="13"/>
    </row>
    <row r="2502" spans="1:2" x14ac:dyDescent="0.2">
      <c r="A2502" s="25"/>
      <c r="B2502" s="13"/>
    </row>
    <row r="2503" spans="1:2" x14ac:dyDescent="0.2">
      <c r="A2503" s="25"/>
      <c r="B2503" s="13"/>
    </row>
    <row r="2504" spans="1:2" x14ac:dyDescent="0.2">
      <c r="A2504" s="25"/>
      <c r="B2504" s="13"/>
    </row>
    <row r="2505" spans="1:2" x14ac:dyDescent="0.2">
      <c r="A2505" s="25"/>
      <c r="B2505" s="13"/>
    </row>
    <row r="2506" spans="1:2" x14ac:dyDescent="0.2">
      <c r="A2506" s="25"/>
      <c r="B2506" s="13"/>
    </row>
    <row r="2507" spans="1:2" x14ac:dyDescent="0.2">
      <c r="A2507" s="25"/>
      <c r="B2507" s="13"/>
    </row>
    <row r="2508" spans="1:2" x14ac:dyDescent="0.2">
      <c r="A2508" s="25"/>
      <c r="B2508" s="13"/>
    </row>
    <row r="2509" spans="1:2" x14ac:dyDescent="0.2">
      <c r="A2509" s="25"/>
      <c r="B2509" s="13"/>
    </row>
    <row r="2510" spans="1:2" x14ac:dyDescent="0.2">
      <c r="A2510" s="25"/>
      <c r="B2510" s="13"/>
    </row>
    <row r="2511" spans="1:2" x14ac:dyDescent="0.2">
      <c r="A2511" s="25"/>
      <c r="B2511" s="13"/>
    </row>
    <row r="2512" spans="1:2" x14ac:dyDescent="0.2">
      <c r="A2512" s="25"/>
      <c r="B2512" s="13"/>
    </row>
    <row r="2513" spans="1:2" x14ac:dyDescent="0.2">
      <c r="A2513" s="25"/>
      <c r="B2513" s="13"/>
    </row>
    <row r="2514" spans="1:2" x14ac:dyDescent="0.2">
      <c r="A2514" s="25"/>
      <c r="B2514" s="13"/>
    </row>
    <row r="2515" spans="1:2" x14ac:dyDescent="0.2">
      <c r="A2515" s="25"/>
      <c r="B2515" s="13"/>
    </row>
    <row r="2516" spans="1:2" x14ac:dyDescent="0.2">
      <c r="A2516" s="25"/>
      <c r="B2516" s="13"/>
    </row>
    <row r="2517" spans="1:2" x14ac:dyDescent="0.2">
      <c r="A2517" s="25"/>
      <c r="B2517" s="13"/>
    </row>
    <row r="2518" spans="1:2" x14ac:dyDescent="0.2">
      <c r="A2518" s="25"/>
      <c r="B2518" s="13"/>
    </row>
    <row r="2519" spans="1:2" x14ac:dyDescent="0.2">
      <c r="A2519" s="25"/>
      <c r="B2519" s="13"/>
    </row>
    <row r="2520" spans="1:2" x14ac:dyDescent="0.2">
      <c r="A2520" s="25"/>
      <c r="B2520" s="13"/>
    </row>
    <row r="2521" spans="1:2" x14ac:dyDescent="0.2">
      <c r="A2521" s="25"/>
      <c r="B2521" s="13"/>
    </row>
    <row r="2522" spans="1:2" x14ac:dyDescent="0.2">
      <c r="A2522" s="25"/>
      <c r="B2522" s="13"/>
    </row>
    <row r="2523" spans="1:2" x14ac:dyDescent="0.2">
      <c r="A2523" s="25"/>
      <c r="B2523" s="13"/>
    </row>
    <row r="2524" spans="1:2" x14ac:dyDescent="0.2">
      <c r="A2524" s="25"/>
      <c r="B2524" s="13"/>
    </row>
    <row r="2525" spans="1:2" x14ac:dyDescent="0.2">
      <c r="A2525" s="25"/>
      <c r="B2525" s="13"/>
    </row>
    <row r="2526" spans="1:2" x14ac:dyDescent="0.2">
      <c r="A2526" s="25"/>
      <c r="B2526" s="13"/>
    </row>
    <row r="2527" spans="1:2" x14ac:dyDescent="0.2">
      <c r="A2527" s="25"/>
      <c r="B2527" s="13"/>
    </row>
    <row r="2528" spans="1:2" x14ac:dyDescent="0.2">
      <c r="A2528" s="25"/>
      <c r="B2528" s="13"/>
    </row>
    <row r="2529" spans="1:2" x14ac:dyDescent="0.2">
      <c r="A2529" s="25"/>
      <c r="B2529" s="13"/>
    </row>
    <row r="2530" spans="1:2" x14ac:dyDescent="0.2">
      <c r="A2530" s="25"/>
      <c r="B2530" s="13"/>
    </row>
    <row r="2531" spans="1:2" x14ac:dyDescent="0.2">
      <c r="A2531" s="25"/>
      <c r="B2531" s="13"/>
    </row>
    <row r="2532" spans="1:2" x14ac:dyDescent="0.2">
      <c r="A2532" s="25"/>
      <c r="B2532" s="13"/>
    </row>
    <row r="2533" spans="1:2" x14ac:dyDescent="0.2">
      <c r="A2533" s="25"/>
      <c r="B2533" s="13"/>
    </row>
    <row r="2534" spans="1:2" x14ac:dyDescent="0.2">
      <c r="A2534" s="25"/>
      <c r="B2534" s="13"/>
    </row>
    <row r="2535" spans="1:2" x14ac:dyDescent="0.2">
      <c r="A2535" s="25"/>
      <c r="B2535" s="13"/>
    </row>
    <row r="2536" spans="1:2" x14ac:dyDescent="0.2">
      <c r="A2536" s="25"/>
      <c r="B2536" s="13"/>
    </row>
    <row r="2537" spans="1:2" x14ac:dyDescent="0.2">
      <c r="A2537" s="25"/>
      <c r="B2537" s="13"/>
    </row>
    <row r="2538" spans="1:2" x14ac:dyDescent="0.2">
      <c r="A2538" s="25"/>
      <c r="B2538" s="13"/>
    </row>
    <row r="2539" spans="1:2" x14ac:dyDescent="0.2">
      <c r="A2539" s="25"/>
      <c r="B2539" s="13"/>
    </row>
    <row r="2540" spans="1:2" x14ac:dyDescent="0.2">
      <c r="A2540" s="25"/>
      <c r="B2540" s="13"/>
    </row>
    <row r="2541" spans="1:2" x14ac:dyDescent="0.2">
      <c r="A2541" s="25"/>
      <c r="B2541" s="13"/>
    </row>
    <row r="2542" spans="1:2" x14ac:dyDescent="0.2">
      <c r="A2542" s="25"/>
      <c r="B2542" s="13"/>
    </row>
    <row r="2543" spans="1:2" x14ac:dyDescent="0.2">
      <c r="A2543" s="25"/>
      <c r="B2543" s="13"/>
    </row>
    <row r="2544" spans="1:2" x14ac:dyDescent="0.2">
      <c r="A2544" s="25"/>
      <c r="B2544" s="13"/>
    </row>
    <row r="2545" spans="1:2" x14ac:dyDescent="0.2">
      <c r="A2545" s="25"/>
      <c r="B2545" s="13"/>
    </row>
    <row r="2546" spans="1:2" x14ac:dyDescent="0.2">
      <c r="A2546" s="25"/>
      <c r="B2546" s="13"/>
    </row>
    <row r="2547" spans="1:2" x14ac:dyDescent="0.2">
      <c r="A2547" s="25"/>
      <c r="B2547" s="13"/>
    </row>
    <row r="2548" spans="1:2" x14ac:dyDescent="0.2">
      <c r="A2548" s="25"/>
      <c r="B2548" s="13"/>
    </row>
    <row r="2549" spans="1:2" x14ac:dyDescent="0.2">
      <c r="A2549" s="25"/>
      <c r="B2549" s="13"/>
    </row>
    <row r="2550" spans="1:2" x14ac:dyDescent="0.2">
      <c r="A2550" s="25"/>
      <c r="B2550" s="13"/>
    </row>
    <row r="2551" spans="1:2" x14ac:dyDescent="0.2">
      <c r="A2551" s="25"/>
      <c r="B2551" s="13"/>
    </row>
    <row r="2552" spans="1:2" x14ac:dyDescent="0.2">
      <c r="A2552" s="25"/>
      <c r="B2552" s="13"/>
    </row>
    <row r="2553" spans="1:2" x14ac:dyDescent="0.2">
      <c r="A2553" s="25"/>
      <c r="B2553" s="13"/>
    </row>
    <row r="2554" spans="1:2" x14ac:dyDescent="0.2">
      <c r="A2554" s="25"/>
      <c r="B2554" s="13"/>
    </row>
    <row r="2555" spans="1:2" x14ac:dyDescent="0.2">
      <c r="A2555" s="25"/>
      <c r="B2555" s="13"/>
    </row>
    <row r="2556" spans="1:2" x14ac:dyDescent="0.2">
      <c r="A2556" s="25"/>
      <c r="B2556" s="13"/>
    </row>
    <row r="2557" spans="1:2" x14ac:dyDescent="0.2">
      <c r="A2557" s="25"/>
      <c r="B2557" s="13"/>
    </row>
    <row r="2558" spans="1:2" x14ac:dyDescent="0.2">
      <c r="A2558" s="25"/>
      <c r="B2558" s="13"/>
    </row>
    <row r="2559" spans="1:2" x14ac:dyDescent="0.2">
      <c r="A2559" s="25"/>
      <c r="B2559" s="13"/>
    </row>
    <row r="2560" spans="1:2" x14ac:dyDescent="0.2">
      <c r="A2560" s="25"/>
      <c r="B2560" s="13"/>
    </row>
    <row r="2561" spans="1:2" x14ac:dyDescent="0.2">
      <c r="A2561" s="25"/>
      <c r="B2561" s="13"/>
    </row>
    <row r="2562" spans="1:2" x14ac:dyDescent="0.2">
      <c r="A2562" s="25"/>
      <c r="B2562" s="13"/>
    </row>
    <row r="2563" spans="1:2" x14ac:dyDescent="0.2">
      <c r="A2563" s="25"/>
      <c r="B2563" s="13"/>
    </row>
    <row r="2564" spans="1:2" x14ac:dyDescent="0.2">
      <c r="A2564" s="25"/>
      <c r="B2564" s="13"/>
    </row>
    <row r="2565" spans="1:2" x14ac:dyDescent="0.2">
      <c r="A2565" s="25"/>
      <c r="B2565" s="13"/>
    </row>
    <row r="2566" spans="1:2" x14ac:dyDescent="0.2">
      <c r="A2566" s="25"/>
      <c r="B2566" s="13"/>
    </row>
    <row r="2567" spans="1:2" x14ac:dyDescent="0.2">
      <c r="A2567" s="25"/>
      <c r="B2567" s="13"/>
    </row>
    <row r="2568" spans="1:2" x14ac:dyDescent="0.2">
      <c r="A2568" s="25"/>
      <c r="B2568" s="13"/>
    </row>
    <row r="2569" spans="1:2" x14ac:dyDescent="0.2">
      <c r="A2569" s="25"/>
      <c r="B2569" s="13"/>
    </row>
    <row r="2570" spans="1:2" x14ac:dyDescent="0.2">
      <c r="A2570" s="25"/>
      <c r="B2570" s="13"/>
    </row>
    <row r="2571" spans="1:2" x14ac:dyDescent="0.2">
      <c r="A2571" s="25"/>
      <c r="B2571" s="13"/>
    </row>
    <row r="2572" spans="1:2" x14ac:dyDescent="0.2">
      <c r="A2572" s="25"/>
      <c r="B2572" s="13"/>
    </row>
    <row r="2573" spans="1:2" x14ac:dyDescent="0.2">
      <c r="A2573" s="25"/>
      <c r="B2573" s="13"/>
    </row>
    <row r="2574" spans="1:2" x14ac:dyDescent="0.2">
      <c r="A2574" s="25"/>
      <c r="B2574" s="13"/>
    </row>
    <row r="2575" spans="1:2" x14ac:dyDescent="0.2">
      <c r="A2575" s="25"/>
      <c r="B2575" s="13"/>
    </row>
    <row r="2576" spans="1:2" x14ac:dyDescent="0.2">
      <c r="A2576" s="25"/>
      <c r="B2576" s="13"/>
    </row>
    <row r="2577" spans="1:2" x14ac:dyDescent="0.2">
      <c r="A2577" s="25"/>
      <c r="B2577" s="13"/>
    </row>
    <row r="2578" spans="1:2" x14ac:dyDescent="0.2">
      <c r="A2578" s="25"/>
      <c r="B2578" s="13"/>
    </row>
    <row r="2579" spans="1:2" x14ac:dyDescent="0.2">
      <c r="A2579" s="25"/>
      <c r="B2579" s="13"/>
    </row>
    <row r="2580" spans="1:2" x14ac:dyDescent="0.2">
      <c r="A2580" s="25"/>
      <c r="B2580" s="13"/>
    </row>
    <row r="2581" spans="1:2" x14ac:dyDescent="0.2">
      <c r="A2581" s="25"/>
      <c r="B2581" s="13"/>
    </row>
    <row r="2582" spans="1:2" x14ac:dyDescent="0.2">
      <c r="A2582" s="25"/>
      <c r="B2582" s="13"/>
    </row>
    <row r="2583" spans="1:2" x14ac:dyDescent="0.2">
      <c r="A2583" s="25"/>
      <c r="B2583" s="13"/>
    </row>
    <row r="2584" spans="1:2" x14ac:dyDescent="0.2">
      <c r="A2584" s="25"/>
      <c r="B2584" s="13"/>
    </row>
    <row r="2585" spans="1:2" x14ac:dyDescent="0.2">
      <c r="A2585" s="25"/>
      <c r="B2585" s="13"/>
    </row>
    <row r="2586" spans="1:2" x14ac:dyDescent="0.2">
      <c r="A2586" s="25"/>
      <c r="B2586" s="13"/>
    </row>
    <row r="2587" spans="1:2" x14ac:dyDescent="0.2">
      <c r="A2587" s="25"/>
      <c r="B2587" s="13"/>
    </row>
    <row r="2588" spans="1:2" x14ac:dyDescent="0.2">
      <c r="A2588" s="25"/>
      <c r="B2588" s="13"/>
    </row>
    <row r="2589" spans="1:2" x14ac:dyDescent="0.2">
      <c r="A2589" s="25"/>
      <c r="B2589" s="13"/>
    </row>
    <row r="2590" spans="1:2" x14ac:dyDescent="0.2">
      <c r="A2590" s="25"/>
      <c r="B2590" s="13"/>
    </row>
    <row r="2591" spans="1:2" x14ac:dyDescent="0.2">
      <c r="A2591" s="25"/>
      <c r="B2591" s="13"/>
    </row>
    <row r="2592" spans="1:2" x14ac:dyDescent="0.2">
      <c r="A2592" s="25"/>
      <c r="B2592" s="13"/>
    </row>
    <row r="2593" spans="1:2" x14ac:dyDescent="0.2">
      <c r="A2593" s="25"/>
      <c r="B2593" s="13"/>
    </row>
    <row r="2594" spans="1:2" x14ac:dyDescent="0.2">
      <c r="A2594" s="25"/>
      <c r="B2594" s="13"/>
    </row>
    <row r="2595" spans="1:2" x14ac:dyDescent="0.2">
      <c r="A2595" s="25"/>
      <c r="B2595" s="13"/>
    </row>
    <row r="2596" spans="1:2" x14ac:dyDescent="0.2">
      <c r="A2596" s="25"/>
      <c r="B2596" s="13"/>
    </row>
    <row r="2597" spans="1:2" x14ac:dyDescent="0.2">
      <c r="A2597" s="25"/>
      <c r="B2597" s="13"/>
    </row>
    <row r="2598" spans="1:2" x14ac:dyDescent="0.2">
      <c r="A2598" s="25"/>
      <c r="B2598" s="13"/>
    </row>
    <row r="2599" spans="1:2" x14ac:dyDescent="0.2">
      <c r="A2599" s="25"/>
      <c r="B2599" s="13"/>
    </row>
    <row r="2600" spans="1:2" x14ac:dyDescent="0.2">
      <c r="A2600" s="25"/>
      <c r="B2600" s="13"/>
    </row>
    <row r="2601" spans="1:2" x14ac:dyDescent="0.2">
      <c r="A2601" s="25"/>
      <c r="B2601" s="13"/>
    </row>
    <row r="2602" spans="1:2" x14ac:dyDescent="0.2">
      <c r="A2602" s="25"/>
      <c r="B2602" s="13"/>
    </row>
    <row r="2603" spans="1:2" x14ac:dyDescent="0.2">
      <c r="A2603" s="25"/>
      <c r="B2603" s="13"/>
    </row>
    <row r="2604" spans="1:2" x14ac:dyDescent="0.2">
      <c r="A2604" s="25"/>
      <c r="B2604" s="13"/>
    </row>
    <row r="2605" spans="1:2" x14ac:dyDescent="0.2">
      <c r="A2605" s="25"/>
      <c r="B2605" s="13"/>
    </row>
    <row r="2606" spans="1:2" x14ac:dyDescent="0.2">
      <c r="A2606" s="25"/>
      <c r="B2606" s="13"/>
    </row>
    <row r="2607" spans="1:2" x14ac:dyDescent="0.2">
      <c r="A2607" s="25"/>
      <c r="B2607" s="13"/>
    </row>
    <row r="2608" spans="1:2" x14ac:dyDescent="0.2">
      <c r="A2608" s="25"/>
      <c r="B2608" s="13"/>
    </row>
    <row r="2609" spans="1:2" x14ac:dyDescent="0.2">
      <c r="A2609" s="25"/>
      <c r="B2609" s="13"/>
    </row>
    <row r="2610" spans="1:2" x14ac:dyDescent="0.2">
      <c r="A2610" s="25"/>
      <c r="B2610" s="13"/>
    </row>
    <row r="2611" spans="1:2" x14ac:dyDescent="0.2">
      <c r="A2611" s="25"/>
      <c r="B2611" s="13"/>
    </row>
    <row r="2612" spans="1:2" x14ac:dyDescent="0.2">
      <c r="A2612" s="25"/>
      <c r="B2612" s="13"/>
    </row>
    <row r="2613" spans="1:2" x14ac:dyDescent="0.2">
      <c r="A2613" s="25"/>
      <c r="B2613" s="13"/>
    </row>
    <row r="2614" spans="1:2" x14ac:dyDescent="0.2">
      <c r="A2614" s="25"/>
      <c r="B2614" s="13"/>
    </row>
    <row r="2615" spans="1:2" x14ac:dyDescent="0.2">
      <c r="A2615" s="25"/>
      <c r="B2615" s="13"/>
    </row>
    <row r="2616" spans="1:2" x14ac:dyDescent="0.2">
      <c r="A2616" s="25"/>
      <c r="B2616" s="13"/>
    </row>
    <row r="2617" spans="1:2" x14ac:dyDescent="0.2">
      <c r="A2617" s="25"/>
      <c r="B2617" s="13"/>
    </row>
    <row r="2618" spans="1:2" x14ac:dyDescent="0.2">
      <c r="A2618" s="25"/>
      <c r="B2618" s="13"/>
    </row>
    <row r="2619" spans="1:2" x14ac:dyDescent="0.2">
      <c r="A2619" s="25"/>
      <c r="B2619" s="13"/>
    </row>
    <row r="2620" spans="1:2" x14ac:dyDescent="0.2">
      <c r="A2620" s="25"/>
      <c r="B2620" s="13"/>
    </row>
    <row r="2621" spans="1:2" x14ac:dyDescent="0.2">
      <c r="A2621" s="25"/>
      <c r="B2621" s="13"/>
    </row>
    <row r="2622" spans="1:2" x14ac:dyDescent="0.2">
      <c r="A2622" s="25"/>
      <c r="B2622" s="13"/>
    </row>
    <row r="2623" spans="1:2" x14ac:dyDescent="0.2">
      <c r="A2623" s="25"/>
      <c r="B2623" s="13"/>
    </row>
    <row r="2624" spans="1:2" x14ac:dyDescent="0.2">
      <c r="A2624" s="25"/>
      <c r="B2624" s="13"/>
    </row>
    <row r="2625" spans="1:2" x14ac:dyDescent="0.2">
      <c r="A2625" s="25"/>
      <c r="B2625" s="13"/>
    </row>
    <row r="2626" spans="1:2" x14ac:dyDescent="0.2">
      <c r="A2626" s="25"/>
      <c r="B2626" s="13"/>
    </row>
    <row r="2627" spans="1:2" x14ac:dyDescent="0.2">
      <c r="A2627" s="25"/>
      <c r="B2627" s="13"/>
    </row>
    <row r="2628" spans="1:2" x14ac:dyDescent="0.2">
      <c r="A2628" s="25"/>
      <c r="B2628" s="13"/>
    </row>
    <row r="2629" spans="1:2" x14ac:dyDescent="0.2">
      <c r="A2629" s="25"/>
      <c r="B2629" s="13"/>
    </row>
    <row r="2630" spans="1:2" x14ac:dyDescent="0.2">
      <c r="A2630" s="25"/>
      <c r="B2630" s="13"/>
    </row>
    <row r="2631" spans="1:2" x14ac:dyDescent="0.2">
      <c r="A2631" s="25"/>
      <c r="B2631" s="13"/>
    </row>
    <row r="2632" spans="1:2" x14ac:dyDescent="0.2">
      <c r="A2632" s="25"/>
      <c r="B2632" s="13"/>
    </row>
    <row r="2633" spans="1:2" x14ac:dyDescent="0.2">
      <c r="A2633" s="25"/>
      <c r="B2633" s="13"/>
    </row>
    <row r="2634" spans="1:2" x14ac:dyDescent="0.2">
      <c r="A2634" s="25"/>
      <c r="B2634" s="13"/>
    </row>
    <row r="2635" spans="1:2" x14ac:dyDescent="0.2">
      <c r="A2635" s="25"/>
      <c r="B2635" s="13"/>
    </row>
    <row r="2636" spans="1:2" x14ac:dyDescent="0.2">
      <c r="A2636" s="25"/>
      <c r="B2636" s="13"/>
    </row>
    <row r="2637" spans="1:2" x14ac:dyDescent="0.2">
      <c r="A2637" s="25"/>
      <c r="B2637" s="13"/>
    </row>
    <row r="2638" spans="1:2" x14ac:dyDescent="0.2">
      <c r="A2638" s="25"/>
      <c r="B2638" s="13"/>
    </row>
    <row r="2639" spans="1:2" x14ac:dyDescent="0.2">
      <c r="A2639" s="25"/>
      <c r="B2639" s="13"/>
    </row>
    <row r="2640" spans="1:2" x14ac:dyDescent="0.2">
      <c r="A2640" s="25"/>
      <c r="B2640" s="13"/>
    </row>
    <row r="2641" spans="1:2" x14ac:dyDescent="0.2">
      <c r="A2641" s="25"/>
      <c r="B2641" s="13"/>
    </row>
    <row r="2642" spans="1:2" x14ac:dyDescent="0.2">
      <c r="A2642" s="25"/>
      <c r="B2642" s="13"/>
    </row>
    <row r="2643" spans="1:2" x14ac:dyDescent="0.2">
      <c r="A2643" s="25"/>
      <c r="B2643" s="13"/>
    </row>
    <row r="2644" spans="1:2" x14ac:dyDescent="0.2">
      <c r="A2644" s="25"/>
      <c r="B2644" s="13"/>
    </row>
    <row r="2645" spans="1:2" x14ac:dyDescent="0.2">
      <c r="A2645" s="25"/>
      <c r="B2645" s="13"/>
    </row>
    <row r="2646" spans="1:2" x14ac:dyDescent="0.2">
      <c r="A2646" s="25"/>
      <c r="B2646" s="13"/>
    </row>
    <row r="2647" spans="1:2" x14ac:dyDescent="0.2">
      <c r="A2647" s="25"/>
      <c r="B2647" s="13"/>
    </row>
    <row r="2648" spans="1:2" x14ac:dyDescent="0.2">
      <c r="A2648" s="25"/>
      <c r="B2648" s="13"/>
    </row>
    <row r="2649" spans="1:2" x14ac:dyDescent="0.2">
      <c r="A2649" s="25"/>
      <c r="B2649" s="13"/>
    </row>
    <row r="2650" spans="1:2" x14ac:dyDescent="0.2">
      <c r="A2650" s="25"/>
      <c r="B2650" s="13"/>
    </row>
    <row r="2651" spans="1:2" x14ac:dyDescent="0.2">
      <c r="A2651" s="25"/>
      <c r="B2651" s="13"/>
    </row>
    <row r="2652" spans="1:2" x14ac:dyDescent="0.2">
      <c r="A2652" s="25"/>
      <c r="B2652" s="13"/>
    </row>
    <row r="2653" spans="1:2" x14ac:dyDescent="0.2">
      <c r="A2653" s="25"/>
      <c r="B2653" s="13"/>
    </row>
    <row r="2654" spans="1:2" x14ac:dyDescent="0.2">
      <c r="A2654" s="25"/>
      <c r="B2654" s="13"/>
    </row>
    <row r="2655" spans="1:2" x14ac:dyDescent="0.2">
      <c r="A2655" s="25"/>
      <c r="B2655" s="13"/>
    </row>
    <row r="2656" spans="1:2" x14ac:dyDescent="0.2">
      <c r="A2656" s="25"/>
      <c r="B2656" s="13"/>
    </row>
    <row r="2657" spans="1:2" x14ac:dyDescent="0.2">
      <c r="A2657" s="25"/>
      <c r="B2657" s="13"/>
    </row>
    <row r="2658" spans="1:2" x14ac:dyDescent="0.2">
      <c r="A2658" s="25"/>
      <c r="B2658" s="13"/>
    </row>
    <row r="2659" spans="1:2" x14ac:dyDescent="0.2">
      <c r="A2659" s="25"/>
      <c r="B2659" s="13"/>
    </row>
    <row r="2660" spans="1:2" x14ac:dyDescent="0.2">
      <c r="A2660" s="25"/>
      <c r="B2660" s="13"/>
    </row>
    <row r="2661" spans="1:2" x14ac:dyDescent="0.2">
      <c r="A2661" s="25"/>
      <c r="B2661" s="13"/>
    </row>
    <row r="2662" spans="1:2" x14ac:dyDescent="0.2">
      <c r="A2662" s="25"/>
      <c r="B2662" s="13"/>
    </row>
    <row r="2663" spans="1:2" x14ac:dyDescent="0.2">
      <c r="A2663" s="25"/>
      <c r="B2663" s="13"/>
    </row>
    <row r="2664" spans="1:2" x14ac:dyDescent="0.2">
      <c r="A2664" s="25"/>
      <c r="B2664" s="13"/>
    </row>
    <row r="2665" spans="1:2" x14ac:dyDescent="0.2">
      <c r="A2665" s="25"/>
      <c r="B2665" s="13"/>
    </row>
    <row r="2666" spans="1:2" x14ac:dyDescent="0.2">
      <c r="A2666" s="25"/>
      <c r="B2666" s="13"/>
    </row>
    <row r="2667" spans="1:2" x14ac:dyDescent="0.2">
      <c r="A2667" s="25"/>
      <c r="B2667" s="13"/>
    </row>
    <row r="2668" spans="1:2" x14ac:dyDescent="0.2">
      <c r="A2668" s="25"/>
      <c r="B2668" s="13"/>
    </row>
    <row r="2669" spans="1:2" x14ac:dyDescent="0.2">
      <c r="A2669" s="25"/>
      <c r="B2669" s="13"/>
    </row>
    <row r="2670" spans="1:2" x14ac:dyDescent="0.2">
      <c r="A2670" s="25"/>
      <c r="B2670" s="13"/>
    </row>
    <row r="2671" spans="1:2" x14ac:dyDescent="0.2">
      <c r="A2671" s="25"/>
      <c r="B2671" s="13"/>
    </row>
    <row r="2672" spans="1:2" x14ac:dyDescent="0.2">
      <c r="A2672" s="25"/>
      <c r="B2672" s="13"/>
    </row>
    <row r="2673" spans="1:2" x14ac:dyDescent="0.2">
      <c r="A2673" s="25"/>
      <c r="B2673" s="13"/>
    </row>
    <row r="2674" spans="1:2" x14ac:dyDescent="0.2">
      <c r="A2674" s="25"/>
      <c r="B2674" s="13"/>
    </row>
    <row r="2675" spans="1:2" x14ac:dyDescent="0.2">
      <c r="A2675" s="25"/>
      <c r="B2675" s="13"/>
    </row>
    <row r="2676" spans="1:2" x14ac:dyDescent="0.2">
      <c r="A2676" s="25"/>
      <c r="B2676" s="13"/>
    </row>
    <row r="2677" spans="1:2" x14ac:dyDescent="0.2">
      <c r="A2677" s="25"/>
      <c r="B2677" s="13"/>
    </row>
    <row r="2678" spans="1:2" x14ac:dyDescent="0.2">
      <c r="A2678" s="25"/>
      <c r="B2678" s="13"/>
    </row>
    <row r="2679" spans="1:2" x14ac:dyDescent="0.2">
      <c r="A2679" s="25"/>
      <c r="B2679" s="13"/>
    </row>
    <row r="2680" spans="1:2" x14ac:dyDescent="0.2">
      <c r="A2680" s="25"/>
      <c r="B2680" s="13"/>
    </row>
    <row r="2681" spans="1:2" x14ac:dyDescent="0.2">
      <c r="A2681" s="25"/>
      <c r="B2681" s="13"/>
    </row>
    <row r="2682" spans="1:2" x14ac:dyDescent="0.2">
      <c r="A2682" s="25"/>
      <c r="B2682" s="13"/>
    </row>
    <row r="2683" spans="1:2" x14ac:dyDescent="0.2">
      <c r="A2683" s="25"/>
      <c r="B2683" s="13"/>
    </row>
    <row r="2684" spans="1:2" x14ac:dyDescent="0.2">
      <c r="A2684" s="25"/>
      <c r="B2684" s="13"/>
    </row>
    <row r="2685" spans="1:2" x14ac:dyDescent="0.2">
      <c r="A2685" s="25"/>
      <c r="B2685" s="13"/>
    </row>
    <row r="2686" spans="1:2" x14ac:dyDescent="0.2">
      <c r="A2686" s="25"/>
      <c r="B2686" s="13"/>
    </row>
    <row r="2687" spans="1:2" x14ac:dyDescent="0.2">
      <c r="A2687" s="25"/>
      <c r="B2687" s="13"/>
    </row>
    <row r="2688" spans="1:2" x14ac:dyDescent="0.2">
      <c r="A2688" s="25"/>
      <c r="B2688" s="13"/>
    </row>
    <row r="2689" spans="1:2" x14ac:dyDescent="0.2">
      <c r="A2689" s="25"/>
      <c r="B2689" s="13"/>
    </row>
    <row r="2690" spans="1:2" x14ac:dyDescent="0.2">
      <c r="A2690" s="25"/>
      <c r="B2690" s="13"/>
    </row>
    <row r="2691" spans="1:2" x14ac:dyDescent="0.2">
      <c r="A2691" s="25"/>
      <c r="B2691" s="13"/>
    </row>
    <row r="2692" spans="1:2" x14ac:dyDescent="0.2">
      <c r="A2692" s="25"/>
      <c r="B2692" s="13"/>
    </row>
    <row r="2693" spans="1:2" x14ac:dyDescent="0.2">
      <c r="A2693" s="25"/>
      <c r="B2693" s="13"/>
    </row>
    <row r="2694" spans="1:2" x14ac:dyDescent="0.2">
      <c r="A2694" s="25"/>
      <c r="B2694" s="13"/>
    </row>
    <row r="2695" spans="1:2" x14ac:dyDescent="0.2">
      <c r="A2695" s="25"/>
      <c r="B2695" s="13"/>
    </row>
    <row r="2696" spans="1:2" x14ac:dyDescent="0.2">
      <c r="A2696" s="25"/>
      <c r="B2696" s="13"/>
    </row>
    <row r="2697" spans="1:2" x14ac:dyDescent="0.2">
      <c r="A2697" s="25"/>
      <c r="B2697" s="13"/>
    </row>
    <row r="2698" spans="1:2" x14ac:dyDescent="0.2">
      <c r="A2698" s="25"/>
      <c r="B2698" s="13"/>
    </row>
    <row r="2699" spans="1:2" x14ac:dyDescent="0.2">
      <c r="A2699" s="25"/>
      <c r="B2699" s="13"/>
    </row>
    <row r="2700" spans="1:2" x14ac:dyDescent="0.2">
      <c r="A2700" s="25"/>
      <c r="B2700" s="13"/>
    </row>
    <row r="2701" spans="1:2" x14ac:dyDescent="0.2">
      <c r="A2701" s="25"/>
      <c r="B2701" s="13"/>
    </row>
    <row r="2702" spans="1:2" x14ac:dyDescent="0.2">
      <c r="A2702" s="25"/>
      <c r="B2702" s="13"/>
    </row>
    <row r="2703" spans="1:2" x14ac:dyDescent="0.2">
      <c r="A2703" s="25"/>
      <c r="B2703" s="13"/>
    </row>
    <row r="2704" spans="1:2" x14ac:dyDescent="0.2">
      <c r="A2704" s="25"/>
      <c r="B2704" s="13"/>
    </row>
    <row r="2705" spans="1:2" x14ac:dyDescent="0.2">
      <c r="A2705" s="25"/>
      <c r="B2705" s="13"/>
    </row>
    <row r="2706" spans="1:2" x14ac:dyDescent="0.2">
      <c r="A2706" s="25"/>
      <c r="B2706" s="13"/>
    </row>
    <row r="2707" spans="1:2" x14ac:dyDescent="0.2">
      <c r="A2707" s="25"/>
      <c r="B2707" s="13"/>
    </row>
    <row r="2708" spans="1:2" x14ac:dyDescent="0.2">
      <c r="A2708" s="25"/>
      <c r="B2708" s="13"/>
    </row>
    <row r="2709" spans="1:2" x14ac:dyDescent="0.2">
      <c r="A2709" s="25"/>
      <c r="B2709" s="13"/>
    </row>
    <row r="2710" spans="1:2" x14ac:dyDescent="0.2">
      <c r="A2710" s="25"/>
      <c r="B2710" s="13"/>
    </row>
    <row r="2711" spans="1:2" x14ac:dyDescent="0.2">
      <c r="A2711" s="25"/>
      <c r="B2711" s="13"/>
    </row>
    <row r="2712" spans="1:2" x14ac:dyDescent="0.2">
      <c r="A2712" s="25"/>
      <c r="B2712" s="13"/>
    </row>
    <row r="2713" spans="1:2" x14ac:dyDescent="0.2">
      <c r="A2713" s="25"/>
      <c r="B2713" s="13"/>
    </row>
    <row r="2714" spans="1:2" x14ac:dyDescent="0.2">
      <c r="A2714" s="25"/>
      <c r="B2714" s="13"/>
    </row>
    <row r="2715" spans="1:2" x14ac:dyDescent="0.2">
      <c r="A2715" s="25"/>
      <c r="B2715" s="13"/>
    </row>
    <row r="2716" spans="1:2" x14ac:dyDescent="0.2">
      <c r="A2716" s="25"/>
      <c r="B2716" s="13"/>
    </row>
    <row r="2717" spans="1:2" x14ac:dyDescent="0.2">
      <c r="A2717" s="25"/>
      <c r="B2717" s="13"/>
    </row>
    <row r="2718" spans="1:2" x14ac:dyDescent="0.2">
      <c r="A2718" s="25"/>
      <c r="B2718" s="13"/>
    </row>
    <row r="2719" spans="1:2" x14ac:dyDescent="0.2">
      <c r="A2719" s="25"/>
      <c r="B2719" s="13"/>
    </row>
    <row r="2720" spans="1:2" x14ac:dyDescent="0.2">
      <c r="A2720" s="25"/>
      <c r="B2720" s="13"/>
    </row>
    <row r="2721" spans="1:2" x14ac:dyDescent="0.2">
      <c r="A2721" s="25"/>
      <c r="B2721" s="13"/>
    </row>
    <row r="2722" spans="1:2" x14ac:dyDescent="0.2">
      <c r="A2722" s="25"/>
      <c r="B2722" s="13"/>
    </row>
    <row r="2723" spans="1:2" x14ac:dyDescent="0.2">
      <c r="A2723" s="25"/>
      <c r="B2723" s="13"/>
    </row>
    <row r="2724" spans="1:2" x14ac:dyDescent="0.2">
      <c r="A2724" s="25"/>
      <c r="B2724" s="13"/>
    </row>
    <row r="2725" spans="1:2" x14ac:dyDescent="0.2">
      <c r="A2725" s="25"/>
      <c r="B2725" s="13"/>
    </row>
    <row r="2726" spans="1:2" x14ac:dyDescent="0.2">
      <c r="A2726" s="25"/>
      <c r="B2726" s="13"/>
    </row>
    <row r="2727" spans="1:2" x14ac:dyDescent="0.2">
      <c r="A2727" s="25"/>
      <c r="B2727" s="13"/>
    </row>
    <row r="2728" spans="1:2" x14ac:dyDescent="0.2">
      <c r="A2728" s="25"/>
      <c r="B2728" s="13"/>
    </row>
    <row r="2729" spans="1:2" x14ac:dyDescent="0.2">
      <c r="A2729" s="25"/>
      <c r="B2729" s="13"/>
    </row>
    <row r="2730" spans="1:2" x14ac:dyDescent="0.2">
      <c r="A2730" s="25"/>
      <c r="B2730" s="13"/>
    </row>
    <row r="2731" spans="1:2" x14ac:dyDescent="0.2">
      <c r="A2731" s="25"/>
      <c r="B2731" s="13"/>
    </row>
    <row r="2732" spans="1:2" x14ac:dyDescent="0.2">
      <c r="A2732" s="25"/>
      <c r="B2732" s="13"/>
    </row>
    <row r="2733" spans="1:2" x14ac:dyDescent="0.2">
      <c r="A2733" s="25"/>
      <c r="B2733" s="13"/>
    </row>
    <row r="2734" spans="1:2" x14ac:dyDescent="0.2">
      <c r="A2734" s="25"/>
      <c r="B2734" s="13"/>
    </row>
    <row r="2735" spans="1:2" x14ac:dyDescent="0.2">
      <c r="A2735" s="25"/>
      <c r="B2735" s="13"/>
    </row>
    <row r="2736" spans="1:2" x14ac:dyDescent="0.2">
      <c r="A2736" s="25"/>
      <c r="B2736" s="13"/>
    </row>
    <row r="2737" spans="1:2" x14ac:dyDescent="0.2">
      <c r="A2737" s="25"/>
      <c r="B2737" s="13"/>
    </row>
    <row r="2738" spans="1:2" x14ac:dyDescent="0.2">
      <c r="A2738" s="25"/>
      <c r="B2738" s="13"/>
    </row>
    <row r="2739" spans="1:2" x14ac:dyDescent="0.2">
      <c r="A2739" s="25"/>
      <c r="B2739" s="13"/>
    </row>
    <row r="2740" spans="1:2" x14ac:dyDescent="0.2">
      <c r="A2740" s="25"/>
      <c r="B2740" s="13"/>
    </row>
    <row r="2741" spans="1:2" x14ac:dyDescent="0.2">
      <c r="A2741" s="25"/>
      <c r="B2741" s="13"/>
    </row>
    <row r="2742" spans="1:2" x14ac:dyDescent="0.2">
      <c r="A2742" s="25"/>
      <c r="B2742" s="13"/>
    </row>
    <row r="2743" spans="1:2" x14ac:dyDescent="0.2">
      <c r="A2743" s="25"/>
      <c r="B2743" s="13"/>
    </row>
    <row r="2744" spans="1:2" x14ac:dyDescent="0.2">
      <c r="A2744" s="25"/>
      <c r="B2744" s="13"/>
    </row>
    <row r="2745" spans="1:2" x14ac:dyDescent="0.2">
      <c r="A2745" s="25"/>
      <c r="B2745" s="13"/>
    </row>
    <row r="2746" spans="1:2" x14ac:dyDescent="0.2">
      <c r="A2746" s="25"/>
      <c r="B2746" s="13"/>
    </row>
    <row r="2747" spans="1:2" x14ac:dyDescent="0.2">
      <c r="A2747" s="25"/>
      <c r="B2747" s="13"/>
    </row>
    <row r="2748" spans="1:2" x14ac:dyDescent="0.2">
      <c r="A2748" s="25"/>
      <c r="B2748" s="13"/>
    </row>
    <row r="2749" spans="1:2" x14ac:dyDescent="0.2">
      <c r="A2749" s="25"/>
      <c r="B2749" s="13"/>
    </row>
    <row r="2750" spans="1:2" x14ac:dyDescent="0.2">
      <c r="A2750" s="25"/>
      <c r="B2750" s="13"/>
    </row>
    <row r="2751" spans="1:2" x14ac:dyDescent="0.2">
      <c r="A2751" s="25"/>
      <c r="B2751" s="13"/>
    </row>
    <row r="2752" spans="1:2" x14ac:dyDescent="0.2">
      <c r="A2752" s="25"/>
      <c r="B2752" s="13"/>
    </row>
    <row r="2753" spans="1:2" x14ac:dyDescent="0.2">
      <c r="A2753" s="25"/>
      <c r="B2753" s="13"/>
    </row>
    <row r="2754" spans="1:2" x14ac:dyDescent="0.2">
      <c r="A2754" s="25"/>
      <c r="B2754" s="13"/>
    </row>
    <row r="2755" spans="1:2" x14ac:dyDescent="0.2">
      <c r="A2755" s="25"/>
      <c r="B2755" s="13"/>
    </row>
    <row r="2756" spans="1:2" x14ac:dyDescent="0.2">
      <c r="A2756" s="25"/>
      <c r="B2756" s="13"/>
    </row>
    <row r="2757" spans="1:2" x14ac:dyDescent="0.2">
      <c r="A2757" s="25"/>
      <c r="B2757" s="13"/>
    </row>
    <row r="2758" spans="1:2" x14ac:dyDescent="0.2">
      <c r="A2758" s="25"/>
      <c r="B2758" s="13"/>
    </row>
    <row r="2759" spans="1:2" x14ac:dyDescent="0.2">
      <c r="A2759" s="25"/>
      <c r="B2759" s="13"/>
    </row>
    <row r="2760" spans="1:2" x14ac:dyDescent="0.2">
      <c r="A2760" s="25"/>
      <c r="B2760" s="13"/>
    </row>
    <row r="2761" spans="1:2" x14ac:dyDescent="0.2">
      <c r="A2761" s="25"/>
      <c r="B2761" s="13"/>
    </row>
    <row r="2762" spans="1:2" x14ac:dyDescent="0.2">
      <c r="A2762" s="25"/>
      <c r="B2762" s="13"/>
    </row>
    <row r="2763" spans="1:2" x14ac:dyDescent="0.2">
      <c r="A2763" s="25"/>
      <c r="B2763" s="13"/>
    </row>
    <row r="2764" spans="1:2" x14ac:dyDescent="0.2">
      <c r="A2764" s="25"/>
      <c r="B2764" s="13"/>
    </row>
    <row r="2765" spans="1:2" x14ac:dyDescent="0.2">
      <c r="A2765" s="25"/>
      <c r="B2765" s="13"/>
    </row>
    <row r="2766" spans="1:2" x14ac:dyDescent="0.2">
      <c r="A2766" s="25"/>
      <c r="B2766" s="13"/>
    </row>
    <row r="2767" spans="1:2" x14ac:dyDescent="0.2">
      <c r="A2767" s="25"/>
      <c r="B2767" s="13"/>
    </row>
    <row r="2768" spans="1:2" x14ac:dyDescent="0.2">
      <c r="A2768" s="25"/>
      <c r="B2768" s="13"/>
    </row>
    <row r="2769" spans="1:2" x14ac:dyDescent="0.2">
      <c r="A2769" s="25"/>
      <c r="B2769" s="13"/>
    </row>
    <row r="2770" spans="1:2" x14ac:dyDescent="0.2">
      <c r="A2770" s="25"/>
      <c r="B2770" s="13"/>
    </row>
    <row r="2771" spans="1:2" x14ac:dyDescent="0.2">
      <c r="A2771" s="25"/>
      <c r="B2771" s="13"/>
    </row>
    <row r="2772" spans="1:2" x14ac:dyDescent="0.2">
      <c r="A2772" s="25"/>
      <c r="B2772" s="13"/>
    </row>
    <row r="2773" spans="1:2" x14ac:dyDescent="0.2">
      <c r="A2773" s="25"/>
      <c r="B2773" s="13"/>
    </row>
    <row r="2774" spans="1:2" x14ac:dyDescent="0.2">
      <c r="A2774" s="25"/>
      <c r="B2774" s="13"/>
    </row>
    <row r="2775" spans="1:2" x14ac:dyDescent="0.2">
      <c r="A2775" s="25"/>
      <c r="B2775" s="13"/>
    </row>
    <row r="2776" spans="1:2" x14ac:dyDescent="0.2">
      <c r="A2776" s="25"/>
      <c r="B2776" s="13"/>
    </row>
    <row r="2777" spans="1:2" x14ac:dyDescent="0.2">
      <c r="A2777" s="25"/>
      <c r="B2777" s="13"/>
    </row>
    <row r="2778" spans="1:2" x14ac:dyDescent="0.2">
      <c r="A2778" s="25"/>
      <c r="B2778" s="13"/>
    </row>
    <row r="2779" spans="1:2" x14ac:dyDescent="0.2">
      <c r="A2779" s="25"/>
      <c r="B2779" s="13"/>
    </row>
    <row r="2780" spans="1:2" x14ac:dyDescent="0.2">
      <c r="A2780" s="25"/>
      <c r="B2780" s="13"/>
    </row>
    <row r="2781" spans="1:2" x14ac:dyDescent="0.2">
      <c r="A2781" s="25"/>
      <c r="B2781" s="13"/>
    </row>
    <row r="2782" spans="1:2" x14ac:dyDescent="0.2">
      <c r="A2782" s="25"/>
      <c r="B2782" s="13"/>
    </row>
    <row r="2783" spans="1:2" x14ac:dyDescent="0.2">
      <c r="A2783" s="25"/>
      <c r="B2783" s="13"/>
    </row>
    <row r="2784" spans="1:2" x14ac:dyDescent="0.2">
      <c r="A2784" s="25"/>
      <c r="B2784" s="13"/>
    </row>
    <row r="2785" spans="1:2" x14ac:dyDescent="0.2">
      <c r="A2785" s="25"/>
      <c r="B2785" s="13"/>
    </row>
    <row r="2786" spans="1:2" x14ac:dyDescent="0.2">
      <c r="A2786" s="25"/>
      <c r="B2786" s="13"/>
    </row>
    <row r="2787" spans="1:2" x14ac:dyDescent="0.2">
      <c r="A2787" s="25"/>
      <c r="B2787" s="13"/>
    </row>
    <row r="2788" spans="1:2" x14ac:dyDescent="0.2">
      <c r="A2788" s="25"/>
      <c r="B2788" s="13"/>
    </row>
    <row r="2789" spans="1:2" x14ac:dyDescent="0.2">
      <c r="A2789" s="25"/>
      <c r="B2789" s="13"/>
    </row>
    <row r="2790" spans="1:2" x14ac:dyDescent="0.2">
      <c r="A2790" s="25"/>
      <c r="B2790" s="13"/>
    </row>
    <row r="2791" spans="1:2" x14ac:dyDescent="0.2">
      <c r="A2791" s="25"/>
      <c r="B2791" s="13"/>
    </row>
    <row r="2792" spans="1:2" x14ac:dyDescent="0.2">
      <c r="A2792" s="25"/>
      <c r="B2792" s="13"/>
    </row>
    <row r="2793" spans="1:2" x14ac:dyDescent="0.2">
      <c r="A2793" s="25"/>
      <c r="B2793" s="13"/>
    </row>
    <row r="2794" spans="1:2" x14ac:dyDescent="0.2">
      <c r="A2794" s="25"/>
      <c r="B2794" s="13"/>
    </row>
    <row r="2795" spans="1:2" x14ac:dyDescent="0.2">
      <c r="A2795" s="25"/>
      <c r="B2795" s="13"/>
    </row>
    <row r="2796" spans="1:2" x14ac:dyDescent="0.2">
      <c r="A2796" s="25"/>
      <c r="B2796" s="13"/>
    </row>
    <row r="2797" spans="1:2" x14ac:dyDescent="0.2">
      <c r="A2797" s="25"/>
      <c r="B2797" s="13"/>
    </row>
    <row r="2798" spans="1:2" x14ac:dyDescent="0.2">
      <c r="A2798" s="25"/>
      <c r="B2798" s="13"/>
    </row>
    <row r="2799" spans="1:2" x14ac:dyDescent="0.2">
      <c r="A2799" s="25"/>
      <c r="B2799" s="13"/>
    </row>
    <row r="2800" spans="1:2" x14ac:dyDescent="0.2">
      <c r="A2800" s="25"/>
      <c r="B2800" s="13"/>
    </row>
    <row r="2801" spans="1:2" x14ac:dyDescent="0.2">
      <c r="A2801" s="25"/>
      <c r="B2801" s="13"/>
    </row>
    <row r="2802" spans="1:2" x14ac:dyDescent="0.2">
      <c r="A2802" s="25"/>
      <c r="B2802" s="13"/>
    </row>
    <row r="2803" spans="1:2" x14ac:dyDescent="0.2">
      <c r="A2803" s="25"/>
      <c r="B2803" s="13"/>
    </row>
    <row r="2804" spans="1:2" x14ac:dyDescent="0.2">
      <c r="A2804" s="25"/>
      <c r="B2804" s="13"/>
    </row>
    <row r="2805" spans="1:2" x14ac:dyDescent="0.2">
      <c r="A2805" s="25"/>
      <c r="B2805" s="13"/>
    </row>
    <row r="2806" spans="1:2" x14ac:dyDescent="0.2">
      <c r="A2806" s="25"/>
      <c r="B2806" s="13"/>
    </row>
    <row r="2807" spans="1:2" x14ac:dyDescent="0.2">
      <c r="A2807" s="25"/>
      <c r="B2807" s="13"/>
    </row>
    <row r="2808" spans="1:2" x14ac:dyDescent="0.2">
      <c r="A2808" s="25"/>
      <c r="B2808" s="13"/>
    </row>
    <row r="2809" spans="1:2" x14ac:dyDescent="0.2">
      <c r="A2809" s="25"/>
      <c r="B2809" s="13"/>
    </row>
    <row r="2810" spans="1:2" x14ac:dyDescent="0.2">
      <c r="A2810" s="25"/>
      <c r="B2810" s="13"/>
    </row>
    <row r="2811" spans="1:2" x14ac:dyDescent="0.2">
      <c r="A2811" s="25"/>
      <c r="B2811" s="13"/>
    </row>
    <row r="2812" spans="1:2" x14ac:dyDescent="0.2">
      <c r="A2812" s="25"/>
      <c r="B2812" s="13"/>
    </row>
    <row r="2813" spans="1:2" x14ac:dyDescent="0.2">
      <c r="A2813" s="25"/>
      <c r="B2813" s="13"/>
    </row>
    <row r="2814" spans="1:2" x14ac:dyDescent="0.2">
      <c r="A2814" s="25"/>
      <c r="B2814" s="13"/>
    </row>
    <row r="2815" spans="1:2" x14ac:dyDescent="0.2">
      <c r="A2815" s="25"/>
      <c r="B2815" s="13"/>
    </row>
    <row r="2816" spans="1:2" x14ac:dyDescent="0.2">
      <c r="A2816" s="25"/>
      <c r="B2816" s="13"/>
    </row>
    <row r="2817" spans="1:2" x14ac:dyDescent="0.2">
      <c r="A2817" s="25"/>
      <c r="B2817" s="13"/>
    </row>
    <row r="2818" spans="1:2" x14ac:dyDescent="0.2">
      <c r="A2818" s="25"/>
      <c r="B2818" s="13"/>
    </row>
    <row r="2819" spans="1:2" x14ac:dyDescent="0.2">
      <c r="A2819" s="25"/>
      <c r="B2819" s="13"/>
    </row>
    <row r="2820" spans="1:2" x14ac:dyDescent="0.2">
      <c r="A2820" s="25"/>
      <c r="B2820" s="13"/>
    </row>
    <row r="2821" spans="1:2" x14ac:dyDescent="0.2">
      <c r="A2821" s="25"/>
      <c r="B2821" s="13"/>
    </row>
    <row r="2822" spans="1:2" x14ac:dyDescent="0.2">
      <c r="A2822" s="25"/>
      <c r="B2822" s="13"/>
    </row>
    <row r="2823" spans="1:2" x14ac:dyDescent="0.2">
      <c r="A2823" s="25"/>
      <c r="B2823" s="13"/>
    </row>
    <row r="2824" spans="1:2" x14ac:dyDescent="0.2">
      <c r="A2824" s="25"/>
      <c r="B2824" s="13"/>
    </row>
    <row r="2825" spans="1:2" x14ac:dyDescent="0.2">
      <c r="A2825" s="25"/>
      <c r="B2825" s="13"/>
    </row>
    <row r="2826" spans="1:2" x14ac:dyDescent="0.2">
      <c r="A2826" s="25"/>
      <c r="B2826" s="13"/>
    </row>
    <row r="2827" spans="1:2" x14ac:dyDescent="0.2">
      <c r="A2827" s="25"/>
      <c r="B2827" s="13"/>
    </row>
    <row r="2828" spans="1:2" x14ac:dyDescent="0.2">
      <c r="A2828" s="25"/>
      <c r="B2828" s="13"/>
    </row>
    <row r="2829" spans="1:2" x14ac:dyDescent="0.2">
      <c r="A2829" s="25"/>
      <c r="B2829" s="13"/>
    </row>
    <row r="2830" spans="1:2" x14ac:dyDescent="0.2">
      <c r="A2830" s="25"/>
      <c r="B2830" s="13"/>
    </row>
    <row r="2831" spans="1:2" x14ac:dyDescent="0.2">
      <c r="A2831" s="25"/>
      <c r="B2831" s="13"/>
    </row>
    <row r="2832" spans="1:2" x14ac:dyDescent="0.2">
      <c r="A2832" s="25"/>
      <c r="B2832" s="13"/>
    </row>
    <row r="2833" spans="1:2" x14ac:dyDescent="0.2">
      <c r="A2833" s="25"/>
      <c r="B2833" s="13"/>
    </row>
    <row r="2834" spans="1:2" x14ac:dyDescent="0.2">
      <c r="A2834" s="25"/>
      <c r="B2834" s="13"/>
    </row>
    <row r="2835" spans="1:2" x14ac:dyDescent="0.2">
      <c r="A2835" s="25"/>
      <c r="B2835" s="13"/>
    </row>
    <row r="2836" spans="1:2" x14ac:dyDescent="0.2">
      <c r="A2836" s="25"/>
      <c r="B2836" s="13"/>
    </row>
    <row r="2837" spans="1:2" x14ac:dyDescent="0.2">
      <c r="A2837" s="25"/>
      <c r="B2837" s="13"/>
    </row>
    <row r="2838" spans="1:2" x14ac:dyDescent="0.2">
      <c r="A2838" s="25"/>
      <c r="B2838" s="13"/>
    </row>
    <row r="2839" spans="1:2" x14ac:dyDescent="0.2">
      <c r="A2839" s="25"/>
      <c r="B2839" s="13"/>
    </row>
    <row r="2840" spans="1:2" x14ac:dyDescent="0.2">
      <c r="A2840" s="25"/>
      <c r="B2840" s="13"/>
    </row>
    <row r="2841" spans="1:2" x14ac:dyDescent="0.2">
      <c r="A2841" s="25"/>
      <c r="B2841" s="13"/>
    </row>
    <row r="2842" spans="1:2" x14ac:dyDescent="0.2">
      <c r="A2842" s="25"/>
      <c r="B2842" s="13"/>
    </row>
    <row r="2843" spans="1:2" x14ac:dyDescent="0.2">
      <c r="A2843" s="25"/>
      <c r="B2843" s="13"/>
    </row>
    <row r="2844" spans="1:2" x14ac:dyDescent="0.2">
      <c r="A2844" s="25"/>
      <c r="B2844" s="13"/>
    </row>
    <row r="2845" spans="1:2" x14ac:dyDescent="0.2">
      <c r="A2845" s="25"/>
      <c r="B2845" s="13"/>
    </row>
    <row r="2846" spans="1:2" x14ac:dyDescent="0.2">
      <c r="A2846" s="25"/>
      <c r="B2846" s="13"/>
    </row>
    <row r="2847" spans="1:2" x14ac:dyDescent="0.2">
      <c r="A2847" s="25"/>
      <c r="B2847" s="13"/>
    </row>
    <row r="2848" spans="1:2" x14ac:dyDescent="0.2">
      <c r="A2848" s="25"/>
      <c r="B2848" s="13"/>
    </row>
    <row r="2849" spans="1:2" x14ac:dyDescent="0.2">
      <c r="A2849" s="25"/>
      <c r="B2849" s="13"/>
    </row>
    <row r="2850" spans="1:2" x14ac:dyDescent="0.2">
      <c r="A2850" s="25"/>
      <c r="B2850" s="13"/>
    </row>
    <row r="2851" spans="1:2" x14ac:dyDescent="0.2">
      <c r="A2851" s="25"/>
      <c r="B2851" s="13"/>
    </row>
    <row r="2852" spans="1:2" x14ac:dyDescent="0.2">
      <c r="A2852" s="25"/>
      <c r="B2852" s="13"/>
    </row>
    <row r="2853" spans="1:2" x14ac:dyDescent="0.2">
      <c r="A2853" s="25"/>
      <c r="B2853" s="13"/>
    </row>
    <row r="2854" spans="1:2" x14ac:dyDescent="0.2">
      <c r="A2854" s="25"/>
      <c r="B2854" s="13"/>
    </row>
    <row r="2855" spans="1:2" x14ac:dyDescent="0.2">
      <c r="A2855" s="25"/>
      <c r="B2855" s="13"/>
    </row>
    <row r="2856" spans="1:2" x14ac:dyDescent="0.2">
      <c r="A2856" s="25"/>
      <c r="B2856" s="13"/>
    </row>
    <row r="2857" spans="1:2" x14ac:dyDescent="0.2">
      <c r="A2857" s="25"/>
      <c r="B2857" s="13"/>
    </row>
    <row r="2858" spans="1:2" x14ac:dyDescent="0.2">
      <c r="A2858" s="25"/>
      <c r="B2858" s="13"/>
    </row>
    <row r="2859" spans="1:2" x14ac:dyDescent="0.2">
      <c r="A2859" s="25"/>
      <c r="B2859" s="13"/>
    </row>
    <row r="2860" spans="1:2" x14ac:dyDescent="0.2">
      <c r="A2860" s="25"/>
      <c r="B2860" s="13"/>
    </row>
    <row r="2861" spans="1:2" x14ac:dyDescent="0.2">
      <c r="A2861" s="25"/>
      <c r="B2861" s="13"/>
    </row>
    <row r="2862" spans="1:2" x14ac:dyDescent="0.2">
      <c r="A2862" s="25"/>
      <c r="B2862" s="13"/>
    </row>
    <row r="2863" spans="1:2" x14ac:dyDescent="0.2">
      <c r="A2863" s="25"/>
      <c r="B2863" s="13"/>
    </row>
    <row r="2864" spans="1:2" x14ac:dyDescent="0.2">
      <c r="A2864" s="25"/>
      <c r="B2864" s="13"/>
    </row>
    <row r="2865" spans="1:2" x14ac:dyDescent="0.2">
      <c r="A2865" s="25"/>
      <c r="B2865" s="13"/>
    </row>
    <row r="2866" spans="1:2" x14ac:dyDescent="0.2">
      <c r="A2866" s="25"/>
      <c r="B2866" s="13"/>
    </row>
    <row r="2867" spans="1:2" x14ac:dyDescent="0.2">
      <c r="A2867" s="25"/>
      <c r="B2867" s="13"/>
    </row>
    <row r="2868" spans="1:2" x14ac:dyDescent="0.2">
      <c r="A2868" s="25"/>
      <c r="B2868" s="13"/>
    </row>
    <row r="2869" spans="1:2" x14ac:dyDescent="0.2">
      <c r="A2869" s="25"/>
      <c r="B2869" s="13"/>
    </row>
    <row r="2870" spans="1:2" x14ac:dyDescent="0.2">
      <c r="A2870" s="25"/>
      <c r="B2870" s="13"/>
    </row>
    <row r="2871" spans="1:2" x14ac:dyDescent="0.2">
      <c r="A2871" s="25"/>
      <c r="B2871" s="13"/>
    </row>
    <row r="2872" spans="1:2" x14ac:dyDescent="0.2">
      <c r="A2872" s="25"/>
      <c r="B2872" s="13"/>
    </row>
    <row r="2873" spans="1:2" x14ac:dyDescent="0.2">
      <c r="A2873" s="25"/>
      <c r="B2873" s="13"/>
    </row>
    <row r="2874" spans="1:2" x14ac:dyDescent="0.2">
      <c r="A2874" s="25"/>
      <c r="B2874" s="13"/>
    </row>
    <row r="2875" spans="1:2" x14ac:dyDescent="0.2">
      <c r="A2875" s="25"/>
      <c r="B2875" s="13"/>
    </row>
    <row r="2876" spans="1:2" x14ac:dyDescent="0.2">
      <c r="A2876" s="25"/>
      <c r="B2876" s="13"/>
    </row>
    <row r="2877" spans="1:2" x14ac:dyDescent="0.2">
      <c r="A2877" s="25"/>
      <c r="B2877" s="13"/>
    </row>
    <row r="2878" spans="1:2" x14ac:dyDescent="0.2">
      <c r="A2878" s="25"/>
      <c r="B2878" s="13"/>
    </row>
    <row r="2879" spans="1:2" x14ac:dyDescent="0.2">
      <c r="A2879" s="25"/>
      <c r="B2879" s="13"/>
    </row>
    <row r="2880" spans="1:2" x14ac:dyDescent="0.2">
      <c r="A2880" s="25"/>
      <c r="B2880" s="13"/>
    </row>
    <row r="2881" spans="1:2" x14ac:dyDescent="0.2">
      <c r="A2881" s="25"/>
      <c r="B2881" s="13"/>
    </row>
    <row r="2882" spans="1:2" x14ac:dyDescent="0.2">
      <c r="A2882" s="25"/>
      <c r="B2882" s="13"/>
    </row>
    <row r="2883" spans="1:2" x14ac:dyDescent="0.2">
      <c r="A2883" s="25"/>
      <c r="B2883" s="13"/>
    </row>
    <row r="2884" spans="1:2" x14ac:dyDescent="0.2">
      <c r="A2884" s="25"/>
      <c r="B2884" s="13"/>
    </row>
    <row r="2885" spans="1:2" x14ac:dyDescent="0.2">
      <c r="A2885" s="25"/>
      <c r="B2885" s="13"/>
    </row>
    <row r="2886" spans="1:2" x14ac:dyDescent="0.2">
      <c r="A2886" s="25"/>
      <c r="B2886" s="13"/>
    </row>
    <row r="2887" spans="1:2" x14ac:dyDescent="0.2">
      <c r="A2887" s="25"/>
      <c r="B2887" s="13"/>
    </row>
    <row r="2888" spans="1:2" x14ac:dyDescent="0.2">
      <c r="A2888" s="25"/>
      <c r="B2888" s="13"/>
    </row>
    <row r="2889" spans="1:2" x14ac:dyDescent="0.2">
      <c r="A2889" s="25"/>
      <c r="B2889" s="13"/>
    </row>
    <row r="2890" spans="1:2" x14ac:dyDescent="0.2">
      <c r="A2890" s="25"/>
      <c r="B2890" s="13"/>
    </row>
    <row r="2891" spans="1:2" x14ac:dyDescent="0.2">
      <c r="A2891" s="25"/>
      <c r="B2891" s="13"/>
    </row>
    <row r="2892" spans="1:2" x14ac:dyDescent="0.2">
      <c r="A2892" s="25"/>
      <c r="B2892" s="13"/>
    </row>
    <row r="2893" spans="1:2" x14ac:dyDescent="0.2">
      <c r="A2893" s="25"/>
      <c r="B2893" s="13"/>
    </row>
    <row r="2894" spans="1:2" x14ac:dyDescent="0.2">
      <c r="A2894" s="25"/>
      <c r="B2894" s="13"/>
    </row>
    <row r="2895" spans="1:2" x14ac:dyDescent="0.2">
      <c r="A2895" s="25"/>
      <c r="B2895" s="13"/>
    </row>
    <row r="2896" spans="1:2" x14ac:dyDescent="0.2">
      <c r="A2896" s="25"/>
      <c r="B2896" s="13"/>
    </row>
    <row r="2897" spans="1:2" x14ac:dyDescent="0.2">
      <c r="A2897" s="25"/>
      <c r="B2897" s="13"/>
    </row>
    <row r="2898" spans="1:2" x14ac:dyDescent="0.2">
      <c r="A2898" s="25"/>
      <c r="B2898" s="13"/>
    </row>
    <row r="2899" spans="1:2" x14ac:dyDescent="0.2">
      <c r="A2899" s="25"/>
      <c r="B2899" s="13"/>
    </row>
    <row r="2900" spans="1:2" x14ac:dyDescent="0.2">
      <c r="A2900" s="25"/>
      <c r="B2900" s="13"/>
    </row>
    <row r="2901" spans="1:2" x14ac:dyDescent="0.2">
      <c r="A2901" s="25"/>
      <c r="B2901" s="13"/>
    </row>
    <row r="2902" spans="1:2" x14ac:dyDescent="0.2">
      <c r="A2902" s="25"/>
      <c r="B2902" s="13"/>
    </row>
    <row r="2903" spans="1:2" x14ac:dyDescent="0.2">
      <c r="A2903" s="25"/>
      <c r="B2903" s="13"/>
    </row>
    <row r="2904" spans="1:2" x14ac:dyDescent="0.2">
      <c r="A2904" s="25"/>
      <c r="B2904" s="13"/>
    </row>
    <row r="2905" spans="1:2" x14ac:dyDescent="0.2">
      <c r="A2905" s="25"/>
      <c r="B2905" s="13"/>
    </row>
    <row r="2906" spans="1:2" x14ac:dyDescent="0.2">
      <c r="A2906" s="25"/>
      <c r="B2906" s="13"/>
    </row>
    <row r="2907" spans="1:2" x14ac:dyDescent="0.2">
      <c r="A2907" s="25"/>
      <c r="B2907" s="13"/>
    </row>
    <row r="2908" spans="1:2" x14ac:dyDescent="0.2">
      <c r="A2908" s="25"/>
      <c r="B2908" s="13"/>
    </row>
    <row r="2909" spans="1:2" x14ac:dyDescent="0.2">
      <c r="A2909" s="25"/>
      <c r="B2909" s="13"/>
    </row>
    <row r="2910" spans="1:2" x14ac:dyDescent="0.2">
      <c r="A2910" s="25"/>
      <c r="B2910" s="13"/>
    </row>
    <row r="2911" spans="1:2" x14ac:dyDescent="0.2">
      <c r="A2911" s="25"/>
      <c r="B2911" s="13"/>
    </row>
    <row r="2912" spans="1:2" x14ac:dyDescent="0.2">
      <c r="A2912" s="25"/>
      <c r="B2912" s="13"/>
    </row>
    <row r="2913" spans="1:2" x14ac:dyDescent="0.2">
      <c r="A2913" s="25"/>
      <c r="B2913" s="13"/>
    </row>
    <row r="2914" spans="1:2" x14ac:dyDescent="0.2">
      <c r="A2914" s="25"/>
      <c r="B2914" s="13"/>
    </row>
    <row r="2915" spans="1:2" x14ac:dyDescent="0.2">
      <c r="A2915" s="25"/>
      <c r="B2915" s="13"/>
    </row>
    <row r="2916" spans="1:2" x14ac:dyDescent="0.2">
      <c r="A2916" s="25"/>
      <c r="B2916" s="13"/>
    </row>
    <row r="2917" spans="1:2" x14ac:dyDescent="0.2">
      <c r="A2917" s="25"/>
      <c r="B2917" s="13"/>
    </row>
    <row r="2918" spans="1:2" x14ac:dyDescent="0.2">
      <c r="A2918" s="25"/>
      <c r="B2918" s="13"/>
    </row>
    <row r="2919" spans="1:2" x14ac:dyDescent="0.2">
      <c r="A2919" s="25"/>
      <c r="B2919" s="13"/>
    </row>
    <row r="2920" spans="1:2" x14ac:dyDescent="0.2">
      <c r="A2920" s="25"/>
      <c r="B2920" s="13"/>
    </row>
    <row r="2921" spans="1:2" x14ac:dyDescent="0.2">
      <c r="A2921" s="25"/>
      <c r="B2921" s="13"/>
    </row>
    <row r="2922" spans="1:2" x14ac:dyDescent="0.2">
      <c r="A2922" s="25"/>
      <c r="B2922" s="13"/>
    </row>
    <row r="2923" spans="1:2" x14ac:dyDescent="0.2">
      <c r="A2923" s="25"/>
      <c r="B2923" s="13"/>
    </row>
    <row r="2924" spans="1:2" x14ac:dyDescent="0.2">
      <c r="A2924" s="25"/>
      <c r="B2924" s="13"/>
    </row>
    <row r="2925" spans="1:2" x14ac:dyDescent="0.2">
      <c r="A2925" s="25"/>
      <c r="B2925" s="13"/>
    </row>
    <row r="2926" spans="1:2" x14ac:dyDescent="0.2">
      <c r="A2926" s="25"/>
      <c r="B2926" s="13"/>
    </row>
    <row r="2927" spans="1:2" x14ac:dyDescent="0.2">
      <c r="A2927" s="25"/>
      <c r="B2927" s="13"/>
    </row>
    <row r="2928" spans="1:2" x14ac:dyDescent="0.2">
      <c r="A2928" s="25"/>
      <c r="B2928" s="13"/>
    </row>
    <row r="2929" spans="1:2" x14ac:dyDescent="0.2">
      <c r="A2929" s="25"/>
      <c r="B2929" s="13"/>
    </row>
    <row r="2930" spans="1:2" x14ac:dyDescent="0.2">
      <c r="A2930" s="25"/>
      <c r="B2930" s="13"/>
    </row>
    <row r="2931" spans="1:2" x14ac:dyDescent="0.2">
      <c r="A2931" s="25"/>
      <c r="B2931" s="13"/>
    </row>
    <row r="2932" spans="1:2" x14ac:dyDescent="0.2">
      <c r="A2932" s="25"/>
      <c r="B2932" s="13"/>
    </row>
    <row r="2933" spans="1:2" x14ac:dyDescent="0.2">
      <c r="A2933" s="25"/>
      <c r="B2933" s="13"/>
    </row>
    <row r="2934" spans="1:2" x14ac:dyDescent="0.2">
      <c r="A2934" s="25"/>
      <c r="B2934" s="13"/>
    </row>
    <row r="2935" spans="1:2" x14ac:dyDescent="0.2">
      <c r="A2935" s="25"/>
      <c r="B2935" s="13"/>
    </row>
    <row r="2936" spans="1:2" x14ac:dyDescent="0.2">
      <c r="A2936" s="25"/>
      <c r="B2936" s="13"/>
    </row>
    <row r="2937" spans="1:2" x14ac:dyDescent="0.2">
      <c r="A2937" s="25"/>
      <c r="B2937" s="13"/>
    </row>
    <row r="2938" spans="1:2" x14ac:dyDescent="0.2">
      <c r="A2938" s="25"/>
      <c r="B2938" s="13"/>
    </row>
    <row r="2939" spans="1:2" x14ac:dyDescent="0.2">
      <c r="A2939" s="25"/>
      <c r="B2939" s="13"/>
    </row>
    <row r="2940" spans="1:2" x14ac:dyDescent="0.2">
      <c r="A2940" s="25"/>
      <c r="B2940" s="13"/>
    </row>
    <row r="2941" spans="1:2" x14ac:dyDescent="0.2">
      <c r="A2941" s="25"/>
      <c r="B2941" s="13"/>
    </row>
    <row r="2942" spans="1:2" x14ac:dyDescent="0.2">
      <c r="A2942" s="25"/>
      <c r="B2942" s="13"/>
    </row>
    <row r="2943" spans="1:2" x14ac:dyDescent="0.2">
      <c r="A2943" s="25"/>
      <c r="B2943" s="13"/>
    </row>
    <row r="2944" spans="1:2" x14ac:dyDescent="0.2">
      <c r="A2944" s="25"/>
      <c r="B2944" s="13"/>
    </row>
    <row r="2945" spans="1:2" x14ac:dyDescent="0.2">
      <c r="A2945" s="25"/>
      <c r="B2945" s="13"/>
    </row>
    <row r="2946" spans="1:2" x14ac:dyDescent="0.2">
      <c r="A2946" s="25"/>
      <c r="B2946" s="13"/>
    </row>
    <row r="2947" spans="1:2" x14ac:dyDescent="0.2">
      <c r="A2947" s="25"/>
      <c r="B2947" s="13"/>
    </row>
    <row r="2948" spans="1:2" x14ac:dyDescent="0.2">
      <c r="A2948" s="25"/>
      <c r="B2948" s="13"/>
    </row>
    <row r="2949" spans="1:2" x14ac:dyDescent="0.2">
      <c r="A2949" s="25"/>
      <c r="B2949" s="13"/>
    </row>
    <row r="2950" spans="1:2" x14ac:dyDescent="0.2">
      <c r="A2950" s="25"/>
      <c r="B2950" s="13"/>
    </row>
    <row r="2951" spans="1:2" x14ac:dyDescent="0.2">
      <c r="A2951" s="25"/>
      <c r="B2951" s="13"/>
    </row>
    <row r="2952" spans="1:2" x14ac:dyDescent="0.2">
      <c r="A2952" s="25"/>
      <c r="B2952" s="13"/>
    </row>
    <row r="2953" spans="1:2" x14ac:dyDescent="0.2">
      <c r="A2953" s="25"/>
      <c r="B2953" s="13"/>
    </row>
    <row r="2954" spans="1:2" x14ac:dyDescent="0.2">
      <c r="A2954" s="25"/>
      <c r="B2954" s="13"/>
    </row>
    <row r="2955" spans="1:2" x14ac:dyDescent="0.2">
      <c r="A2955" s="25"/>
      <c r="B2955" s="13"/>
    </row>
    <row r="2956" spans="1:2" x14ac:dyDescent="0.2">
      <c r="A2956" s="25"/>
      <c r="B2956" s="13"/>
    </row>
    <row r="2957" spans="1:2" x14ac:dyDescent="0.2">
      <c r="A2957" s="25"/>
      <c r="B2957" s="13"/>
    </row>
    <row r="2958" spans="1:2" x14ac:dyDescent="0.2">
      <c r="A2958" s="25"/>
      <c r="B2958" s="13"/>
    </row>
    <row r="2959" spans="1:2" x14ac:dyDescent="0.2">
      <c r="A2959" s="25"/>
      <c r="B2959" s="13"/>
    </row>
    <row r="2960" spans="1:2" x14ac:dyDescent="0.2">
      <c r="A2960" s="25"/>
      <c r="B2960" s="13"/>
    </row>
    <row r="2961" spans="1:2" x14ac:dyDescent="0.2">
      <c r="A2961" s="25"/>
      <c r="B2961" s="13"/>
    </row>
    <row r="2962" spans="1:2" x14ac:dyDescent="0.2">
      <c r="A2962" s="25"/>
      <c r="B2962" s="13"/>
    </row>
    <row r="2963" spans="1:2" x14ac:dyDescent="0.2">
      <c r="A2963" s="25"/>
      <c r="B2963" s="13"/>
    </row>
    <row r="2964" spans="1:2" x14ac:dyDescent="0.2">
      <c r="A2964" s="25"/>
      <c r="B2964" s="13"/>
    </row>
    <row r="2965" spans="1:2" x14ac:dyDescent="0.2">
      <c r="A2965" s="25"/>
      <c r="B2965" s="13"/>
    </row>
    <row r="2966" spans="1:2" x14ac:dyDescent="0.2">
      <c r="A2966" s="25"/>
      <c r="B2966" s="13"/>
    </row>
    <row r="2967" spans="1:2" x14ac:dyDescent="0.2">
      <c r="A2967" s="25"/>
      <c r="B2967" s="13"/>
    </row>
    <row r="2968" spans="1:2" x14ac:dyDescent="0.2">
      <c r="A2968" s="25"/>
      <c r="B2968" s="13"/>
    </row>
    <row r="2969" spans="1:2" x14ac:dyDescent="0.2">
      <c r="A2969" s="25"/>
      <c r="B2969" s="13"/>
    </row>
    <row r="2970" spans="1:2" x14ac:dyDescent="0.2">
      <c r="A2970" s="25"/>
      <c r="B2970" s="13"/>
    </row>
    <row r="2971" spans="1:2" x14ac:dyDescent="0.2">
      <c r="A2971" s="25"/>
      <c r="B2971" s="13"/>
    </row>
    <row r="2972" spans="1:2" x14ac:dyDescent="0.2">
      <c r="A2972" s="25"/>
      <c r="B2972" s="13"/>
    </row>
    <row r="2973" spans="1:2" x14ac:dyDescent="0.2">
      <c r="A2973" s="25"/>
      <c r="B2973" s="13"/>
    </row>
    <row r="2974" spans="1:2" x14ac:dyDescent="0.2">
      <c r="A2974" s="25"/>
      <c r="B2974" s="13"/>
    </row>
    <row r="2975" spans="1:2" x14ac:dyDescent="0.2">
      <c r="A2975" s="25"/>
      <c r="B2975" s="13"/>
    </row>
    <row r="2976" spans="1:2" x14ac:dyDescent="0.2">
      <c r="A2976" s="25"/>
      <c r="B2976" s="13"/>
    </row>
    <row r="2977" spans="1:2" x14ac:dyDescent="0.2">
      <c r="A2977" s="25"/>
      <c r="B2977" s="13"/>
    </row>
    <row r="2978" spans="1:2" x14ac:dyDescent="0.2">
      <c r="A2978" s="25"/>
      <c r="B2978" s="13"/>
    </row>
    <row r="2979" spans="1:2" x14ac:dyDescent="0.2">
      <c r="A2979" s="25"/>
      <c r="B2979" s="13"/>
    </row>
    <row r="2980" spans="1:2" x14ac:dyDescent="0.2">
      <c r="A2980" s="25"/>
      <c r="B2980" s="13"/>
    </row>
    <row r="2981" spans="1:2" x14ac:dyDescent="0.2">
      <c r="A2981" s="25"/>
      <c r="B2981" s="13"/>
    </row>
    <row r="2982" spans="1:2" x14ac:dyDescent="0.2">
      <c r="A2982" s="25"/>
      <c r="B2982" s="13"/>
    </row>
    <row r="2983" spans="1:2" x14ac:dyDescent="0.2">
      <c r="A2983" s="25"/>
      <c r="B2983" s="13"/>
    </row>
    <row r="2984" spans="1:2" x14ac:dyDescent="0.2">
      <c r="A2984" s="25"/>
      <c r="B2984" s="13"/>
    </row>
    <row r="2985" spans="1:2" x14ac:dyDescent="0.2">
      <c r="A2985" s="25"/>
      <c r="B2985" s="13"/>
    </row>
    <row r="2986" spans="1:2" x14ac:dyDescent="0.2">
      <c r="A2986" s="25"/>
      <c r="B2986" s="13"/>
    </row>
    <row r="2987" spans="1:2" x14ac:dyDescent="0.2">
      <c r="A2987" s="25"/>
      <c r="B2987" s="13"/>
    </row>
    <row r="2988" spans="1:2" x14ac:dyDescent="0.2">
      <c r="A2988" s="25"/>
      <c r="B2988" s="13"/>
    </row>
    <row r="2989" spans="1:2" x14ac:dyDescent="0.2">
      <c r="A2989" s="25"/>
      <c r="B2989" s="13"/>
    </row>
    <row r="2990" spans="1:2" x14ac:dyDescent="0.2">
      <c r="A2990" s="25"/>
      <c r="B2990" s="13"/>
    </row>
    <row r="2991" spans="1:2" x14ac:dyDescent="0.2">
      <c r="A2991" s="25"/>
      <c r="B2991" s="13"/>
    </row>
    <row r="2992" spans="1:2" x14ac:dyDescent="0.2">
      <c r="A2992" s="25"/>
      <c r="B2992" s="13"/>
    </row>
    <row r="2993" spans="1:2" x14ac:dyDescent="0.2">
      <c r="A2993" s="25"/>
      <c r="B2993" s="13"/>
    </row>
    <row r="2994" spans="1:2" x14ac:dyDescent="0.2">
      <c r="A2994" s="25"/>
      <c r="B2994" s="13"/>
    </row>
    <row r="2995" spans="1:2" x14ac:dyDescent="0.2">
      <c r="A2995" s="25"/>
      <c r="B2995" s="13"/>
    </row>
    <row r="2996" spans="1:2" x14ac:dyDescent="0.2">
      <c r="A2996" s="25"/>
      <c r="B2996" s="13"/>
    </row>
    <row r="2997" spans="1:2" x14ac:dyDescent="0.2">
      <c r="A2997" s="25"/>
      <c r="B2997" s="13"/>
    </row>
    <row r="2998" spans="1:2" x14ac:dyDescent="0.2">
      <c r="A2998" s="25"/>
      <c r="B2998" s="13"/>
    </row>
    <row r="2999" spans="1:2" x14ac:dyDescent="0.2">
      <c r="A2999" s="25"/>
      <c r="B2999" s="13"/>
    </row>
    <row r="3000" spans="1:2" x14ac:dyDescent="0.2">
      <c r="A3000" s="25"/>
      <c r="B3000" s="13"/>
    </row>
    <row r="3001" spans="1:2" x14ac:dyDescent="0.2">
      <c r="A3001" s="25"/>
      <c r="B3001" s="13"/>
    </row>
    <row r="3002" spans="1:2" x14ac:dyDescent="0.2">
      <c r="A3002" s="25"/>
      <c r="B3002" s="13"/>
    </row>
    <row r="3003" spans="1:2" x14ac:dyDescent="0.2">
      <c r="A3003" s="25"/>
      <c r="B3003" s="13"/>
    </row>
    <row r="3004" spans="1:2" x14ac:dyDescent="0.2">
      <c r="A3004" s="25"/>
      <c r="B3004" s="13"/>
    </row>
    <row r="3005" spans="1:2" x14ac:dyDescent="0.2">
      <c r="A3005" s="25"/>
      <c r="B3005" s="13"/>
    </row>
    <row r="3006" spans="1:2" x14ac:dyDescent="0.2">
      <c r="A3006" s="25"/>
      <c r="B3006" s="13"/>
    </row>
    <row r="3007" spans="1:2" x14ac:dyDescent="0.2">
      <c r="A3007" s="25"/>
      <c r="B3007" s="13"/>
    </row>
    <row r="3008" spans="1:2" x14ac:dyDescent="0.2">
      <c r="A3008" s="25"/>
      <c r="B3008" s="13"/>
    </row>
    <row r="3009" spans="1:2" x14ac:dyDescent="0.2">
      <c r="A3009" s="25"/>
      <c r="B3009" s="13"/>
    </row>
    <row r="3010" spans="1:2" x14ac:dyDescent="0.2">
      <c r="A3010" s="25"/>
      <c r="B3010" s="13"/>
    </row>
    <row r="3011" spans="1:2" x14ac:dyDescent="0.2">
      <c r="A3011" s="25"/>
      <c r="B3011" s="13"/>
    </row>
    <row r="3012" spans="1:2" x14ac:dyDescent="0.2">
      <c r="A3012" s="25"/>
      <c r="B3012" s="13"/>
    </row>
    <row r="3013" spans="1:2" x14ac:dyDescent="0.2">
      <c r="A3013" s="25"/>
      <c r="B3013" s="13"/>
    </row>
    <row r="3014" spans="1:2" x14ac:dyDescent="0.2">
      <c r="A3014" s="25"/>
      <c r="B3014" s="13"/>
    </row>
    <row r="3015" spans="1:2" x14ac:dyDescent="0.2">
      <c r="A3015" s="25"/>
      <c r="B3015" s="13"/>
    </row>
    <row r="3016" spans="1:2" x14ac:dyDescent="0.2">
      <c r="A3016" s="25"/>
      <c r="B3016" s="13"/>
    </row>
    <row r="3017" spans="1:2" x14ac:dyDescent="0.2">
      <c r="A3017" s="25"/>
      <c r="B3017" s="13"/>
    </row>
    <row r="3018" spans="1:2" x14ac:dyDescent="0.2">
      <c r="A3018" s="25"/>
      <c r="B3018" s="13"/>
    </row>
    <row r="3019" spans="1:2" x14ac:dyDescent="0.2">
      <c r="A3019" s="25"/>
      <c r="B3019" s="13"/>
    </row>
    <row r="3020" spans="1:2" x14ac:dyDescent="0.2">
      <c r="A3020" s="25"/>
      <c r="B3020" s="13"/>
    </row>
    <row r="3021" spans="1:2" x14ac:dyDescent="0.2">
      <c r="A3021" s="25"/>
      <c r="B3021" s="13"/>
    </row>
    <row r="3022" spans="1:2" x14ac:dyDescent="0.2">
      <c r="A3022" s="25"/>
      <c r="B3022" s="13"/>
    </row>
    <row r="3023" spans="1:2" x14ac:dyDescent="0.2">
      <c r="A3023" s="25"/>
      <c r="B3023" s="13"/>
    </row>
    <row r="3024" spans="1:2" x14ac:dyDescent="0.2">
      <c r="A3024" s="25"/>
      <c r="B3024" s="13"/>
    </row>
    <row r="3025" spans="1:2" x14ac:dyDescent="0.2">
      <c r="A3025" s="25"/>
      <c r="B3025" s="13"/>
    </row>
    <row r="3026" spans="1:2" x14ac:dyDescent="0.2">
      <c r="A3026" s="25"/>
      <c r="B3026" s="13"/>
    </row>
    <row r="3027" spans="1:2" x14ac:dyDescent="0.2">
      <c r="A3027" s="25"/>
      <c r="B3027" s="13"/>
    </row>
    <row r="3028" spans="1:2" x14ac:dyDescent="0.2">
      <c r="A3028" s="25"/>
      <c r="B3028" s="13"/>
    </row>
    <row r="3029" spans="1:2" x14ac:dyDescent="0.2">
      <c r="A3029" s="25"/>
      <c r="B3029" s="13"/>
    </row>
    <row r="3030" spans="1:2" x14ac:dyDescent="0.2">
      <c r="A3030" s="25"/>
      <c r="B3030" s="13"/>
    </row>
    <row r="3031" spans="1:2" x14ac:dyDescent="0.2">
      <c r="A3031" s="25"/>
      <c r="B3031" s="13"/>
    </row>
    <row r="3032" spans="1:2" x14ac:dyDescent="0.2">
      <c r="A3032" s="25"/>
      <c r="B3032" s="13"/>
    </row>
    <row r="3033" spans="1:2" x14ac:dyDescent="0.2">
      <c r="A3033" s="25"/>
      <c r="B3033" s="13"/>
    </row>
    <row r="3034" spans="1:2" x14ac:dyDescent="0.2">
      <c r="A3034" s="25"/>
      <c r="B3034" s="13"/>
    </row>
    <row r="3035" spans="1:2" x14ac:dyDescent="0.2">
      <c r="A3035" s="25"/>
      <c r="B3035" s="13"/>
    </row>
    <row r="3036" spans="1:2" x14ac:dyDescent="0.2">
      <c r="A3036" s="25"/>
      <c r="B3036" s="13"/>
    </row>
    <row r="3037" spans="1:2" x14ac:dyDescent="0.2">
      <c r="A3037" s="25"/>
      <c r="B3037" s="13"/>
    </row>
    <row r="3038" spans="1:2" x14ac:dyDescent="0.2">
      <c r="A3038" s="25"/>
      <c r="B3038" s="13"/>
    </row>
    <row r="3039" spans="1:2" x14ac:dyDescent="0.2">
      <c r="A3039" s="25"/>
      <c r="B3039" s="13"/>
    </row>
    <row r="3040" spans="1:2" x14ac:dyDescent="0.2">
      <c r="A3040" s="25"/>
      <c r="B3040" s="13"/>
    </row>
    <row r="3041" spans="1:2" x14ac:dyDescent="0.2">
      <c r="A3041" s="25"/>
      <c r="B3041" s="13"/>
    </row>
    <row r="3042" spans="1:2" x14ac:dyDescent="0.2">
      <c r="A3042" s="25"/>
      <c r="B3042" s="13"/>
    </row>
    <row r="3043" spans="1:2" x14ac:dyDescent="0.2">
      <c r="A3043" s="25"/>
      <c r="B3043" s="13"/>
    </row>
    <row r="3044" spans="1:2" x14ac:dyDescent="0.2">
      <c r="A3044" s="25"/>
      <c r="B3044" s="13"/>
    </row>
    <row r="3045" spans="1:2" x14ac:dyDescent="0.2">
      <c r="A3045" s="25"/>
      <c r="B3045" s="13"/>
    </row>
    <row r="3046" spans="1:2" x14ac:dyDescent="0.2">
      <c r="A3046" s="25"/>
      <c r="B3046" s="13"/>
    </row>
    <row r="3047" spans="1:2" x14ac:dyDescent="0.2">
      <c r="A3047" s="25"/>
      <c r="B3047" s="13"/>
    </row>
    <row r="3048" spans="1:2" x14ac:dyDescent="0.2">
      <c r="A3048" s="25"/>
      <c r="B3048" s="13"/>
    </row>
    <row r="3049" spans="1:2" x14ac:dyDescent="0.2">
      <c r="A3049" s="25"/>
      <c r="B3049" s="13"/>
    </row>
    <row r="3050" spans="1:2" x14ac:dyDescent="0.2">
      <c r="A3050" s="25"/>
      <c r="B3050" s="13"/>
    </row>
    <row r="3051" spans="1:2" x14ac:dyDescent="0.2">
      <c r="A3051" s="25"/>
      <c r="B3051" s="13"/>
    </row>
    <row r="3052" spans="1:2" x14ac:dyDescent="0.2">
      <c r="A3052" s="25"/>
      <c r="B3052" s="13"/>
    </row>
    <row r="3053" spans="1:2" x14ac:dyDescent="0.2">
      <c r="A3053" s="25"/>
      <c r="B3053" s="13"/>
    </row>
    <row r="3054" spans="1:2" x14ac:dyDescent="0.2">
      <c r="A3054" s="25"/>
      <c r="B3054" s="13"/>
    </row>
    <row r="3055" spans="1:2" x14ac:dyDescent="0.2">
      <c r="A3055" s="25"/>
      <c r="B3055" s="13"/>
    </row>
    <row r="3056" spans="1:2" x14ac:dyDescent="0.2">
      <c r="A3056" s="25"/>
      <c r="B3056" s="13"/>
    </row>
    <row r="3057" spans="1:2" x14ac:dyDescent="0.2">
      <c r="A3057" s="25"/>
      <c r="B3057" s="13"/>
    </row>
    <row r="3058" spans="1:2" x14ac:dyDescent="0.2">
      <c r="A3058" s="25"/>
      <c r="B3058" s="13"/>
    </row>
    <row r="3059" spans="1:2" x14ac:dyDescent="0.2">
      <c r="A3059" s="25"/>
      <c r="B3059" s="13"/>
    </row>
    <row r="3060" spans="1:2" x14ac:dyDescent="0.2">
      <c r="A3060" s="25"/>
      <c r="B3060" s="13"/>
    </row>
    <row r="3061" spans="1:2" x14ac:dyDescent="0.2">
      <c r="A3061" s="25"/>
      <c r="B3061" s="13"/>
    </row>
    <row r="3062" spans="1:2" x14ac:dyDescent="0.2">
      <c r="A3062" s="25"/>
      <c r="B3062" s="13"/>
    </row>
    <row r="3063" spans="1:2" x14ac:dyDescent="0.2">
      <c r="A3063" s="25"/>
      <c r="B3063" s="13"/>
    </row>
    <row r="3064" spans="1:2" x14ac:dyDescent="0.2">
      <c r="A3064" s="25"/>
      <c r="B3064" s="13"/>
    </row>
    <row r="3065" spans="1:2" x14ac:dyDescent="0.2">
      <c r="A3065" s="25"/>
      <c r="B3065" s="13"/>
    </row>
    <row r="3066" spans="1:2" x14ac:dyDescent="0.2">
      <c r="A3066" s="25"/>
      <c r="B3066" s="13"/>
    </row>
    <row r="3067" spans="1:2" x14ac:dyDescent="0.2">
      <c r="A3067" s="25"/>
      <c r="B3067" s="13"/>
    </row>
    <row r="3068" spans="1:2" x14ac:dyDescent="0.2">
      <c r="A3068" s="25"/>
      <c r="B3068" s="13"/>
    </row>
    <row r="3069" spans="1:2" x14ac:dyDescent="0.2">
      <c r="A3069" s="25"/>
      <c r="B3069" s="13"/>
    </row>
    <row r="3070" spans="1:2" x14ac:dyDescent="0.2">
      <c r="A3070" s="25"/>
      <c r="B3070" s="13"/>
    </row>
    <row r="3071" spans="1:2" x14ac:dyDescent="0.2">
      <c r="A3071" s="25"/>
      <c r="B3071" s="13"/>
    </row>
    <row r="3072" spans="1:2" x14ac:dyDescent="0.2">
      <c r="A3072" s="25"/>
      <c r="B3072" s="13"/>
    </row>
    <row r="3073" spans="1:2" x14ac:dyDescent="0.2">
      <c r="A3073" s="25"/>
      <c r="B3073" s="13"/>
    </row>
    <row r="3074" spans="1:2" x14ac:dyDescent="0.2">
      <c r="A3074" s="25"/>
      <c r="B3074" s="13"/>
    </row>
    <row r="3075" spans="1:2" x14ac:dyDescent="0.2">
      <c r="A3075" s="25"/>
      <c r="B3075" s="13"/>
    </row>
    <row r="3076" spans="1:2" x14ac:dyDescent="0.2">
      <c r="A3076" s="25"/>
      <c r="B3076" s="13"/>
    </row>
    <row r="3077" spans="1:2" x14ac:dyDescent="0.2">
      <c r="A3077" s="25"/>
      <c r="B3077" s="13"/>
    </row>
    <row r="3078" spans="1:2" x14ac:dyDescent="0.2">
      <c r="A3078" s="25"/>
      <c r="B3078" s="13"/>
    </row>
    <row r="3079" spans="1:2" x14ac:dyDescent="0.2">
      <c r="A3079" s="25"/>
      <c r="B3079" s="13"/>
    </row>
    <row r="3080" spans="1:2" x14ac:dyDescent="0.2">
      <c r="A3080" s="25"/>
      <c r="B3080" s="13"/>
    </row>
    <row r="3081" spans="1:2" x14ac:dyDescent="0.2">
      <c r="A3081" s="25"/>
      <c r="B3081" s="13"/>
    </row>
    <row r="3082" spans="1:2" x14ac:dyDescent="0.2">
      <c r="A3082" s="25"/>
      <c r="B3082" s="13"/>
    </row>
    <row r="3083" spans="1:2" x14ac:dyDescent="0.2">
      <c r="A3083" s="25"/>
      <c r="B3083" s="13"/>
    </row>
    <row r="3084" spans="1:2" x14ac:dyDescent="0.2">
      <c r="A3084" s="25"/>
      <c r="B3084" s="13"/>
    </row>
    <row r="3085" spans="1:2" x14ac:dyDescent="0.2">
      <c r="A3085" s="25"/>
      <c r="B3085" s="13"/>
    </row>
    <row r="3086" spans="1:2" x14ac:dyDescent="0.2">
      <c r="A3086" s="25"/>
      <c r="B3086" s="13"/>
    </row>
    <row r="3087" spans="1:2" x14ac:dyDescent="0.2">
      <c r="A3087" s="25"/>
      <c r="B3087" s="13"/>
    </row>
    <row r="3088" spans="1:2" x14ac:dyDescent="0.2">
      <c r="A3088" s="25"/>
      <c r="B3088" s="13"/>
    </row>
    <row r="3089" spans="1:2" x14ac:dyDescent="0.2">
      <c r="A3089" s="25"/>
      <c r="B3089" s="13"/>
    </row>
    <row r="3090" spans="1:2" x14ac:dyDescent="0.2">
      <c r="A3090" s="25"/>
      <c r="B3090" s="13"/>
    </row>
    <row r="3091" spans="1:2" x14ac:dyDescent="0.2">
      <c r="A3091" s="25"/>
      <c r="B3091" s="13"/>
    </row>
    <row r="3092" spans="1:2" x14ac:dyDescent="0.2">
      <c r="A3092" s="25"/>
      <c r="B3092" s="13"/>
    </row>
    <row r="3093" spans="1:2" x14ac:dyDescent="0.2">
      <c r="A3093" s="25"/>
      <c r="B3093" s="13"/>
    </row>
    <row r="3094" spans="1:2" x14ac:dyDescent="0.2">
      <c r="A3094" s="25"/>
      <c r="B3094" s="13"/>
    </row>
    <row r="3095" spans="1:2" x14ac:dyDescent="0.2">
      <c r="A3095" s="25"/>
      <c r="B3095" s="13"/>
    </row>
    <row r="3096" spans="1:2" x14ac:dyDescent="0.2">
      <c r="A3096" s="25"/>
      <c r="B3096" s="13"/>
    </row>
    <row r="3097" spans="1:2" x14ac:dyDescent="0.2">
      <c r="A3097" s="25"/>
      <c r="B3097" s="13"/>
    </row>
    <row r="3098" spans="1:2" x14ac:dyDescent="0.2">
      <c r="A3098" s="25"/>
      <c r="B3098" s="13"/>
    </row>
    <row r="3099" spans="1:2" x14ac:dyDescent="0.2">
      <c r="A3099" s="25"/>
      <c r="B3099" s="13"/>
    </row>
    <row r="3100" spans="1:2" x14ac:dyDescent="0.2">
      <c r="A3100" s="25"/>
      <c r="B3100" s="13"/>
    </row>
    <row r="3101" spans="1:2" x14ac:dyDescent="0.2">
      <c r="A3101" s="25"/>
      <c r="B3101" s="13"/>
    </row>
    <row r="3102" spans="1:2" x14ac:dyDescent="0.2">
      <c r="A3102" s="25"/>
      <c r="B3102" s="13"/>
    </row>
    <row r="3103" spans="1:2" x14ac:dyDescent="0.2">
      <c r="A3103" s="25"/>
      <c r="B3103" s="13"/>
    </row>
    <row r="3104" spans="1:2" x14ac:dyDescent="0.2">
      <c r="A3104" s="25"/>
      <c r="B3104" s="13"/>
    </row>
    <row r="3105" spans="1:2" x14ac:dyDescent="0.2">
      <c r="A3105" s="25"/>
      <c r="B3105" s="13"/>
    </row>
    <row r="3106" spans="1:2" x14ac:dyDescent="0.2">
      <c r="A3106" s="25"/>
      <c r="B3106" s="13"/>
    </row>
    <row r="3107" spans="1:2" x14ac:dyDescent="0.2">
      <c r="A3107" s="25"/>
      <c r="B3107" s="13"/>
    </row>
    <row r="3108" spans="1:2" x14ac:dyDescent="0.2">
      <c r="A3108" s="25"/>
      <c r="B3108" s="13"/>
    </row>
    <row r="3109" spans="1:2" x14ac:dyDescent="0.2">
      <c r="A3109" s="25"/>
      <c r="B3109" s="13"/>
    </row>
    <row r="3110" spans="1:2" x14ac:dyDescent="0.2">
      <c r="A3110" s="25"/>
      <c r="B3110" s="13"/>
    </row>
    <row r="3111" spans="1:2" x14ac:dyDescent="0.2">
      <c r="A3111" s="25"/>
      <c r="B3111" s="13"/>
    </row>
    <row r="3112" spans="1:2" x14ac:dyDescent="0.2">
      <c r="A3112" s="25"/>
      <c r="B3112" s="13"/>
    </row>
    <row r="3113" spans="1:2" x14ac:dyDescent="0.2">
      <c r="A3113" s="25"/>
      <c r="B3113" s="13"/>
    </row>
    <row r="3114" spans="1:2" x14ac:dyDescent="0.2">
      <c r="A3114" s="25"/>
      <c r="B3114" s="13"/>
    </row>
    <row r="3115" spans="1:2" x14ac:dyDescent="0.2">
      <c r="A3115" s="25"/>
      <c r="B3115" s="13"/>
    </row>
    <row r="3116" spans="1:2" x14ac:dyDescent="0.2">
      <c r="A3116" s="25"/>
      <c r="B3116" s="13"/>
    </row>
    <row r="3117" spans="1:2" x14ac:dyDescent="0.2">
      <c r="A3117" s="25"/>
      <c r="B3117" s="13"/>
    </row>
    <row r="3118" spans="1:2" x14ac:dyDescent="0.2">
      <c r="A3118" s="25"/>
      <c r="B3118" s="13"/>
    </row>
    <row r="3119" spans="1:2" x14ac:dyDescent="0.2">
      <c r="A3119" s="25"/>
      <c r="B3119" s="13"/>
    </row>
    <row r="3120" spans="1:2" x14ac:dyDescent="0.2">
      <c r="A3120" s="25"/>
      <c r="B3120" s="13"/>
    </row>
    <row r="3121" spans="1:2" x14ac:dyDescent="0.2">
      <c r="A3121" s="25"/>
      <c r="B3121" s="13"/>
    </row>
    <row r="3122" spans="1:2" x14ac:dyDescent="0.2">
      <c r="A3122" s="25"/>
      <c r="B3122" s="13"/>
    </row>
    <row r="3123" spans="1:2" x14ac:dyDescent="0.2">
      <c r="A3123" s="25"/>
      <c r="B3123" s="13"/>
    </row>
    <row r="3124" spans="1:2" x14ac:dyDescent="0.2">
      <c r="A3124" s="25"/>
      <c r="B3124" s="13"/>
    </row>
    <row r="3125" spans="1:2" x14ac:dyDescent="0.2">
      <c r="A3125" s="25"/>
      <c r="B3125" s="13"/>
    </row>
    <row r="3126" spans="1:2" x14ac:dyDescent="0.2">
      <c r="A3126" s="25"/>
      <c r="B3126" s="13"/>
    </row>
    <row r="3127" spans="1:2" x14ac:dyDescent="0.2">
      <c r="A3127" s="25"/>
      <c r="B3127" s="13"/>
    </row>
    <row r="3128" spans="1:2" x14ac:dyDescent="0.2">
      <c r="A3128" s="25"/>
      <c r="B3128" s="13"/>
    </row>
    <row r="3129" spans="1:2" x14ac:dyDescent="0.2">
      <c r="A3129" s="25"/>
      <c r="B3129" s="13"/>
    </row>
    <row r="3130" spans="1:2" x14ac:dyDescent="0.2">
      <c r="A3130" s="25"/>
      <c r="B3130" s="13"/>
    </row>
    <row r="3131" spans="1:2" x14ac:dyDescent="0.2">
      <c r="A3131" s="25"/>
      <c r="B3131" s="13"/>
    </row>
    <row r="3132" spans="1:2" x14ac:dyDescent="0.2">
      <c r="A3132" s="25"/>
      <c r="B3132" s="13"/>
    </row>
    <row r="3133" spans="1:2" x14ac:dyDescent="0.2">
      <c r="A3133" s="25"/>
      <c r="B3133" s="13"/>
    </row>
    <row r="3134" spans="1:2" x14ac:dyDescent="0.2">
      <c r="A3134" s="25"/>
      <c r="B3134" s="13"/>
    </row>
    <row r="3135" spans="1:2" x14ac:dyDescent="0.2">
      <c r="A3135" s="25"/>
      <c r="B3135" s="13"/>
    </row>
    <row r="3136" spans="1:2" x14ac:dyDescent="0.2">
      <c r="A3136" s="25"/>
      <c r="B3136" s="13"/>
    </row>
    <row r="3137" spans="1:2" x14ac:dyDescent="0.2">
      <c r="A3137" s="25"/>
      <c r="B3137" s="13"/>
    </row>
    <row r="3138" spans="1:2" x14ac:dyDescent="0.2">
      <c r="A3138" s="25"/>
      <c r="B3138" s="13"/>
    </row>
    <row r="3139" spans="1:2" x14ac:dyDescent="0.2">
      <c r="A3139" s="25"/>
      <c r="B3139" s="13"/>
    </row>
    <row r="3140" spans="1:2" x14ac:dyDescent="0.2">
      <c r="A3140" s="25"/>
      <c r="B3140" s="13"/>
    </row>
    <row r="3141" spans="1:2" x14ac:dyDescent="0.2">
      <c r="A3141" s="25"/>
      <c r="B3141" s="13"/>
    </row>
    <row r="3142" spans="1:2" x14ac:dyDescent="0.2">
      <c r="A3142" s="25"/>
      <c r="B3142" s="13"/>
    </row>
    <row r="3143" spans="1:2" x14ac:dyDescent="0.2">
      <c r="A3143" s="25"/>
      <c r="B3143" s="13"/>
    </row>
    <row r="3144" spans="1:2" x14ac:dyDescent="0.2">
      <c r="A3144" s="25"/>
      <c r="B3144" s="13"/>
    </row>
    <row r="3145" spans="1:2" x14ac:dyDescent="0.2">
      <c r="A3145" s="25"/>
      <c r="B3145" s="13"/>
    </row>
    <row r="3146" spans="1:2" x14ac:dyDescent="0.2">
      <c r="A3146" s="25"/>
      <c r="B3146" s="13"/>
    </row>
    <row r="3147" spans="1:2" x14ac:dyDescent="0.2">
      <c r="A3147" s="25"/>
      <c r="B3147" s="13"/>
    </row>
    <row r="3148" spans="1:2" x14ac:dyDescent="0.2">
      <c r="A3148" s="25"/>
      <c r="B3148" s="13"/>
    </row>
    <row r="3149" spans="1:2" x14ac:dyDescent="0.2">
      <c r="A3149" s="25"/>
      <c r="B3149" s="13"/>
    </row>
    <row r="3150" spans="1:2" x14ac:dyDescent="0.2">
      <c r="A3150" s="25"/>
      <c r="B3150" s="13"/>
    </row>
    <row r="3151" spans="1:2" x14ac:dyDescent="0.2">
      <c r="A3151" s="25"/>
      <c r="B3151" s="13"/>
    </row>
    <row r="3152" spans="1:2" x14ac:dyDescent="0.2">
      <c r="A3152" s="25"/>
      <c r="B3152" s="13"/>
    </row>
    <row r="3153" spans="1:2" x14ac:dyDescent="0.2">
      <c r="A3153" s="25"/>
      <c r="B3153" s="13"/>
    </row>
    <row r="3154" spans="1:2" x14ac:dyDescent="0.2">
      <c r="A3154" s="25"/>
      <c r="B3154" s="13"/>
    </row>
    <row r="3155" spans="1:2" x14ac:dyDescent="0.2">
      <c r="A3155" s="25"/>
      <c r="B3155" s="13"/>
    </row>
    <row r="3156" spans="1:2" x14ac:dyDescent="0.2">
      <c r="A3156" s="25"/>
      <c r="B3156" s="13"/>
    </row>
    <row r="3157" spans="1:2" x14ac:dyDescent="0.2">
      <c r="A3157" s="25"/>
      <c r="B3157" s="13"/>
    </row>
    <row r="3158" spans="1:2" x14ac:dyDescent="0.2">
      <c r="A3158" s="25"/>
      <c r="B3158" s="13"/>
    </row>
    <row r="3159" spans="1:2" x14ac:dyDescent="0.2">
      <c r="A3159" s="25"/>
      <c r="B3159" s="13"/>
    </row>
    <row r="3160" spans="1:2" x14ac:dyDescent="0.2">
      <c r="A3160" s="25"/>
      <c r="B3160" s="13"/>
    </row>
    <row r="3161" spans="1:2" x14ac:dyDescent="0.2">
      <c r="A3161" s="25"/>
      <c r="B3161" s="13"/>
    </row>
    <row r="3162" spans="1:2" x14ac:dyDescent="0.2">
      <c r="A3162" s="25"/>
      <c r="B3162" s="13"/>
    </row>
    <row r="3163" spans="1:2" x14ac:dyDescent="0.2">
      <c r="A3163" s="25"/>
      <c r="B3163" s="13"/>
    </row>
    <row r="3164" spans="1:2" x14ac:dyDescent="0.2">
      <c r="A3164" s="25"/>
      <c r="B3164" s="13"/>
    </row>
    <row r="3165" spans="1:2" x14ac:dyDescent="0.2">
      <c r="A3165" s="25"/>
      <c r="B3165" s="13"/>
    </row>
    <row r="3166" spans="1:2" x14ac:dyDescent="0.2">
      <c r="A3166" s="25"/>
      <c r="B3166" s="13"/>
    </row>
    <row r="3167" spans="1:2" x14ac:dyDescent="0.2">
      <c r="A3167" s="25"/>
      <c r="B3167" s="13"/>
    </row>
    <row r="3168" spans="1:2" x14ac:dyDescent="0.2">
      <c r="A3168" s="25"/>
      <c r="B3168" s="13"/>
    </row>
    <row r="3169" spans="1:2" x14ac:dyDescent="0.2">
      <c r="A3169" s="25"/>
      <c r="B3169" s="13"/>
    </row>
    <row r="3170" spans="1:2" x14ac:dyDescent="0.2">
      <c r="A3170" s="25"/>
      <c r="B3170" s="13"/>
    </row>
    <row r="3171" spans="1:2" x14ac:dyDescent="0.2">
      <c r="A3171" s="25"/>
      <c r="B3171" s="13"/>
    </row>
    <row r="3172" spans="1:2" x14ac:dyDescent="0.2">
      <c r="A3172" s="25"/>
      <c r="B3172" s="13"/>
    </row>
    <row r="3173" spans="1:2" x14ac:dyDescent="0.2">
      <c r="A3173" s="25"/>
      <c r="B3173" s="13"/>
    </row>
    <row r="3174" spans="1:2" x14ac:dyDescent="0.2">
      <c r="A3174" s="25"/>
      <c r="B3174" s="13"/>
    </row>
    <row r="3175" spans="1:2" x14ac:dyDescent="0.2">
      <c r="A3175" s="25"/>
      <c r="B3175" s="13"/>
    </row>
    <row r="3176" spans="1:2" x14ac:dyDescent="0.2">
      <c r="A3176" s="25"/>
      <c r="B3176" s="13"/>
    </row>
    <row r="3177" spans="1:2" x14ac:dyDescent="0.2">
      <c r="A3177" s="25"/>
      <c r="B3177" s="13"/>
    </row>
    <row r="3178" spans="1:2" x14ac:dyDescent="0.2">
      <c r="A3178" s="25"/>
      <c r="B3178" s="13"/>
    </row>
    <row r="3179" spans="1:2" x14ac:dyDescent="0.2">
      <c r="A3179" s="25"/>
      <c r="B3179" s="13"/>
    </row>
    <row r="3180" spans="1:2" x14ac:dyDescent="0.2">
      <c r="A3180" s="25"/>
      <c r="B3180" s="13"/>
    </row>
    <row r="3181" spans="1:2" x14ac:dyDescent="0.2">
      <c r="A3181" s="25"/>
      <c r="B3181" s="13"/>
    </row>
    <row r="3182" spans="1:2" x14ac:dyDescent="0.2">
      <c r="A3182" s="25"/>
      <c r="B3182" s="13"/>
    </row>
    <row r="3183" spans="1:2" x14ac:dyDescent="0.2">
      <c r="A3183" s="25"/>
      <c r="B3183" s="13"/>
    </row>
    <row r="3184" spans="1:2" x14ac:dyDescent="0.2">
      <c r="A3184" s="25"/>
      <c r="B3184" s="13"/>
    </row>
    <row r="3185" spans="1:2" x14ac:dyDescent="0.2">
      <c r="A3185" s="25"/>
      <c r="B3185" s="13"/>
    </row>
    <row r="3186" spans="1:2" x14ac:dyDescent="0.2">
      <c r="A3186" s="25"/>
      <c r="B3186" s="13"/>
    </row>
    <row r="3187" spans="1:2" x14ac:dyDescent="0.2">
      <c r="A3187" s="25"/>
      <c r="B3187" s="13"/>
    </row>
    <row r="3188" spans="1:2" x14ac:dyDescent="0.2">
      <c r="A3188" s="25"/>
      <c r="B3188" s="13"/>
    </row>
    <row r="3189" spans="1:2" x14ac:dyDescent="0.2">
      <c r="A3189" s="25"/>
      <c r="B3189" s="13"/>
    </row>
    <row r="3190" spans="1:2" x14ac:dyDescent="0.2">
      <c r="A3190" s="25"/>
      <c r="B3190" s="13"/>
    </row>
    <row r="3191" spans="1:2" x14ac:dyDescent="0.2">
      <c r="A3191" s="25"/>
      <c r="B3191" s="13"/>
    </row>
    <row r="3192" spans="1:2" x14ac:dyDescent="0.2">
      <c r="A3192" s="25"/>
      <c r="B3192" s="13"/>
    </row>
    <row r="3193" spans="1:2" x14ac:dyDescent="0.2">
      <c r="A3193" s="25"/>
      <c r="B3193" s="13"/>
    </row>
    <row r="3194" spans="1:2" x14ac:dyDescent="0.2">
      <c r="A3194" s="25"/>
      <c r="B3194" s="13"/>
    </row>
    <row r="3195" spans="1:2" x14ac:dyDescent="0.2">
      <c r="A3195" s="25"/>
      <c r="B3195" s="13"/>
    </row>
    <row r="3196" spans="1:2" x14ac:dyDescent="0.2">
      <c r="A3196" s="25"/>
      <c r="B3196" s="13"/>
    </row>
    <row r="3197" spans="1:2" x14ac:dyDescent="0.2">
      <c r="A3197" s="25"/>
      <c r="B3197" s="13"/>
    </row>
    <row r="3198" spans="1:2" x14ac:dyDescent="0.2">
      <c r="A3198" s="25"/>
      <c r="B3198" s="13"/>
    </row>
    <row r="3199" spans="1:2" x14ac:dyDescent="0.2">
      <c r="A3199" s="25"/>
      <c r="B3199" s="13"/>
    </row>
    <row r="3200" spans="1:2" x14ac:dyDescent="0.2">
      <c r="A3200" s="25"/>
      <c r="B3200" s="13"/>
    </row>
    <row r="3201" spans="1:2" x14ac:dyDescent="0.2">
      <c r="A3201" s="25"/>
      <c r="B3201" s="13"/>
    </row>
    <row r="3202" spans="1:2" x14ac:dyDescent="0.2">
      <c r="A3202" s="25"/>
      <c r="B3202" s="13"/>
    </row>
    <row r="3203" spans="1:2" x14ac:dyDescent="0.2">
      <c r="A3203" s="25"/>
      <c r="B3203" s="13"/>
    </row>
    <row r="3204" spans="1:2" x14ac:dyDescent="0.2">
      <c r="A3204" s="25"/>
      <c r="B3204" s="13"/>
    </row>
    <row r="3205" spans="1:2" x14ac:dyDescent="0.2">
      <c r="A3205" s="25"/>
      <c r="B3205" s="13"/>
    </row>
    <row r="3206" spans="1:2" x14ac:dyDescent="0.2">
      <c r="A3206" s="25"/>
      <c r="B3206" s="13"/>
    </row>
    <row r="3207" spans="1:2" x14ac:dyDescent="0.2">
      <c r="A3207" s="25"/>
      <c r="B3207" s="13"/>
    </row>
    <row r="3208" spans="1:2" x14ac:dyDescent="0.2">
      <c r="A3208" s="25"/>
      <c r="B3208" s="13"/>
    </row>
    <row r="3209" spans="1:2" x14ac:dyDescent="0.2">
      <c r="A3209" s="25"/>
      <c r="B3209" s="13"/>
    </row>
    <row r="3210" spans="1:2" x14ac:dyDescent="0.2">
      <c r="A3210" s="25"/>
      <c r="B3210" s="13"/>
    </row>
    <row r="3211" spans="1:2" x14ac:dyDescent="0.2">
      <c r="A3211" s="25"/>
      <c r="B3211" s="13"/>
    </row>
    <row r="3212" spans="1:2" x14ac:dyDescent="0.2">
      <c r="A3212" s="25"/>
      <c r="B3212" s="13"/>
    </row>
    <row r="3213" spans="1:2" x14ac:dyDescent="0.2">
      <c r="A3213" s="25"/>
      <c r="B3213" s="13"/>
    </row>
    <row r="3214" spans="1:2" x14ac:dyDescent="0.2">
      <c r="A3214" s="25"/>
      <c r="B3214" s="13"/>
    </row>
    <row r="3215" spans="1:2" x14ac:dyDescent="0.2">
      <c r="A3215" s="25"/>
      <c r="B3215" s="13"/>
    </row>
    <row r="3216" spans="1:2" x14ac:dyDescent="0.2">
      <c r="A3216" s="25"/>
      <c r="B3216" s="13"/>
    </row>
    <row r="3217" spans="1:2" x14ac:dyDescent="0.2">
      <c r="A3217" s="25"/>
      <c r="B3217" s="13"/>
    </row>
    <row r="3218" spans="1:2" x14ac:dyDescent="0.2">
      <c r="A3218" s="25"/>
      <c r="B3218" s="13"/>
    </row>
    <row r="3219" spans="1:2" x14ac:dyDescent="0.2">
      <c r="A3219" s="25"/>
      <c r="B3219" s="13"/>
    </row>
    <row r="3220" spans="1:2" x14ac:dyDescent="0.2">
      <c r="A3220" s="25"/>
      <c r="B3220" s="13"/>
    </row>
    <row r="3221" spans="1:2" x14ac:dyDescent="0.2">
      <c r="A3221" s="25"/>
      <c r="B3221" s="13"/>
    </row>
    <row r="3222" spans="1:2" x14ac:dyDescent="0.2">
      <c r="A3222" s="25"/>
      <c r="B3222" s="13"/>
    </row>
    <row r="3223" spans="1:2" x14ac:dyDescent="0.2">
      <c r="A3223" s="25"/>
      <c r="B3223" s="13"/>
    </row>
    <row r="3224" spans="1:2" x14ac:dyDescent="0.2">
      <c r="A3224" s="25"/>
      <c r="B3224" s="13"/>
    </row>
    <row r="3225" spans="1:2" x14ac:dyDescent="0.2">
      <c r="A3225" s="25"/>
      <c r="B3225" s="13"/>
    </row>
    <row r="3226" spans="1:2" x14ac:dyDescent="0.2">
      <c r="A3226" s="25"/>
      <c r="B3226" s="13"/>
    </row>
    <row r="3227" spans="1:2" x14ac:dyDescent="0.2">
      <c r="A3227" s="25"/>
      <c r="B3227" s="13"/>
    </row>
    <row r="3228" spans="1:2" x14ac:dyDescent="0.2">
      <c r="A3228" s="25"/>
      <c r="B3228" s="13"/>
    </row>
    <row r="3229" spans="1:2" x14ac:dyDescent="0.2">
      <c r="A3229" s="25"/>
      <c r="B3229" s="13"/>
    </row>
    <row r="3230" spans="1:2" x14ac:dyDescent="0.2">
      <c r="A3230" s="25"/>
      <c r="B3230" s="13"/>
    </row>
    <row r="3231" spans="1:2" x14ac:dyDescent="0.2">
      <c r="A3231" s="25"/>
      <c r="B3231" s="13"/>
    </row>
    <row r="3232" spans="1:2" x14ac:dyDescent="0.2">
      <c r="A3232" s="25"/>
      <c r="B3232" s="13"/>
    </row>
    <row r="3233" spans="1:2" x14ac:dyDescent="0.2">
      <c r="A3233" s="25"/>
      <c r="B3233" s="13"/>
    </row>
    <row r="3234" spans="1:2" x14ac:dyDescent="0.2">
      <c r="A3234" s="25"/>
      <c r="B3234" s="13"/>
    </row>
    <row r="3235" spans="1:2" x14ac:dyDescent="0.2">
      <c r="A3235" s="25"/>
      <c r="B3235" s="13"/>
    </row>
    <row r="3236" spans="1:2" x14ac:dyDescent="0.2">
      <c r="A3236" s="25"/>
      <c r="B3236" s="13"/>
    </row>
    <row r="3237" spans="1:2" x14ac:dyDescent="0.2">
      <c r="A3237" s="25"/>
      <c r="B3237" s="13"/>
    </row>
    <row r="3238" spans="1:2" x14ac:dyDescent="0.2">
      <c r="A3238" s="25"/>
      <c r="B3238" s="13"/>
    </row>
    <row r="3239" spans="1:2" x14ac:dyDescent="0.2">
      <c r="A3239" s="25"/>
      <c r="B3239" s="13"/>
    </row>
    <row r="3240" spans="1:2" x14ac:dyDescent="0.2">
      <c r="A3240" s="25"/>
      <c r="B3240" s="13"/>
    </row>
    <row r="3241" spans="1:2" x14ac:dyDescent="0.2">
      <c r="A3241" s="25"/>
      <c r="B3241" s="13"/>
    </row>
    <row r="3242" spans="1:2" x14ac:dyDescent="0.2">
      <c r="A3242" s="25"/>
      <c r="B3242" s="13"/>
    </row>
    <row r="3243" spans="1:2" x14ac:dyDescent="0.2">
      <c r="A3243" s="25"/>
      <c r="B3243" s="13"/>
    </row>
    <row r="3244" spans="1:2" x14ac:dyDescent="0.2">
      <c r="A3244" s="25"/>
      <c r="B3244" s="13"/>
    </row>
    <row r="3245" spans="1:2" x14ac:dyDescent="0.2">
      <c r="A3245" s="25"/>
      <c r="B3245" s="13"/>
    </row>
    <row r="3246" spans="1:2" x14ac:dyDescent="0.2">
      <c r="A3246" s="25"/>
      <c r="B3246" s="13"/>
    </row>
    <row r="3247" spans="1:2" x14ac:dyDescent="0.2">
      <c r="A3247" s="25"/>
      <c r="B3247" s="13"/>
    </row>
    <row r="3248" spans="1:2" x14ac:dyDescent="0.2">
      <c r="A3248" s="25"/>
      <c r="B3248" s="13"/>
    </row>
    <row r="3249" spans="1:2" x14ac:dyDescent="0.2">
      <c r="A3249" s="25"/>
      <c r="B3249" s="13"/>
    </row>
    <row r="3250" spans="1:2" x14ac:dyDescent="0.2">
      <c r="A3250" s="25"/>
      <c r="B3250" s="13"/>
    </row>
    <row r="3251" spans="1:2" x14ac:dyDescent="0.2">
      <c r="A3251" s="25"/>
      <c r="B3251" s="13"/>
    </row>
    <row r="3252" spans="1:2" x14ac:dyDescent="0.2">
      <c r="A3252" s="25"/>
      <c r="B3252" s="13"/>
    </row>
    <row r="3253" spans="1:2" x14ac:dyDescent="0.2">
      <c r="A3253" s="25"/>
      <c r="B3253" s="13"/>
    </row>
    <row r="3254" spans="1:2" x14ac:dyDescent="0.2">
      <c r="A3254" s="25"/>
      <c r="B3254" s="13"/>
    </row>
    <row r="3255" spans="1:2" x14ac:dyDescent="0.2">
      <c r="A3255" s="25"/>
      <c r="B3255" s="13"/>
    </row>
    <row r="3256" spans="1:2" x14ac:dyDescent="0.2">
      <c r="A3256" s="25"/>
      <c r="B3256" s="13"/>
    </row>
    <row r="3257" spans="1:2" x14ac:dyDescent="0.2">
      <c r="A3257" s="25"/>
      <c r="B3257" s="13"/>
    </row>
    <row r="3258" spans="1:2" x14ac:dyDescent="0.2">
      <c r="A3258" s="25"/>
      <c r="B3258" s="13"/>
    </row>
    <row r="3259" spans="1:2" x14ac:dyDescent="0.2">
      <c r="A3259" s="25"/>
      <c r="B3259" s="13"/>
    </row>
    <row r="3260" spans="1:2" x14ac:dyDescent="0.2">
      <c r="A3260" s="25"/>
      <c r="B3260" s="13"/>
    </row>
    <row r="3261" spans="1:2" x14ac:dyDescent="0.2">
      <c r="A3261" s="25"/>
      <c r="B3261" s="13"/>
    </row>
    <row r="3262" spans="1:2" x14ac:dyDescent="0.2">
      <c r="A3262" s="25"/>
      <c r="B3262" s="13"/>
    </row>
    <row r="3263" spans="1:2" x14ac:dyDescent="0.2">
      <c r="A3263" s="25"/>
      <c r="B3263" s="13"/>
    </row>
    <row r="3264" spans="1:2" x14ac:dyDescent="0.2">
      <c r="A3264" s="25"/>
      <c r="B3264" s="13"/>
    </row>
    <row r="3265" spans="1:2" x14ac:dyDescent="0.2">
      <c r="A3265" s="25"/>
      <c r="B3265" s="13"/>
    </row>
    <row r="3266" spans="1:2" x14ac:dyDescent="0.2">
      <c r="A3266" s="25"/>
      <c r="B3266" s="13"/>
    </row>
    <row r="3267" spans="1:2" x14ac:dyDescent="0.2">
      <c r="A3267" s="25"/>
      <c r="B3267" s="13"/>
    </row>
    <row r="3268" spans="1:2" x14ac:dyDescent="0.2">
      <c r="A3268" s="25"/>
      <c r="B3268" s="13"/>
    </row>
    <row r="3269" spans="1:2" x14ac:dyDescent="0.2">
      <c r="A3269" s="25"/>
      <c r="B3269" s="13"/>
    </row>
    <row r="3270" spans="1:2" x14ac:dyDescent="0.2">
      <c r="A3270" s="25"/>
      <c r="B3270" s="13"/>
    </row>
    <row r="3271" spans="1:2" x14ac:dyDescent="0.2">
      <c r="A3271" s="25"/>
      <c r="B3271" s="13"/>
    </row>
    <row r="3272" spans="1:2" x14ac:dyDescent="0.2">
      <c r="A3272" s="25"/>
      <c r="B3272" s="13"/>
    </row>
    <row r="3273" spans="1:2" x14ac:dyDescent="0.2">
      <c r="A3273" s="25"/>
      <c r="B3273" s="13"/>
    </row>
    <row r="3274" spans="1:2" x14ac:dyDescent="0.2">
      <c r="A3274" s="25"/>
      <c r="B3274" s="13"/>
    </row>
    <row r="3275" spans="1:2" x14ac:dyDescent="0.2">
      <c r="A3275" s="25"/>
      <c r="B3275" s="13"/>
    </row>
    <row r="3276" spans="1:2" x14ac:dyDescent="0.2">
      <c r="A3276" s="25"/>
      <c r="B3276" s="13"/>
    </row>
    <row r="3277" spans="1:2" x14ac:dyDescent="0.2">
      <c r="A3277" s="25"/>
      <c r="B3277" s="13"/>
    </row>
    <row r="3278" spans="1:2" x14ac:dyDescent="0.2">
      <c r="A3278" s="25"/>
      <c r="B3278" s="13"/>
    </row>
    <row r="3279" spans="1:2" x14ac:dyDescent="0.2">
      <c r="A3279" s="25"/>
      <c r="B3279" s="13"/>
    </row>
    <row r="3280" spans="1:2" x14ac:dyDescent="0.2">
      <c r="A3280" s="25"/>
      <c r="B3280" s="13"/>
    </row>
    <row r="3281" spans="1:2" x14ac:dyDescent="0.2">
      <c r="A3281" s="25"/>
      <c r="B3281" s="13"/>
    </row>
    <row r="3282" spans="1:2" x14ac:dyDescent="0.2">
      <c r="A3282" s="25"/>
      <c r="B3282" s="13"/>
    </row>
    <row r="3283" spans="1:2" x14ac:dyDescent="0.2">
      <c r="A3283" s="25"/>
      <c r="B3283" s="13"/>
    </row>
    <row r="3284" spans="1:2" x14ac:dyDescent="0.2">
      <c r="A3284" s="25"/>
      <c r="B3284" s="13"/>
    </row>
    <row r="3285" spans="1:2" x14ac:dyDescent="0.2">
      <c r="A3285" s="25"/>
      <c r="B3285" s="13"/>
    </row>
    <row r="3286" spans="1:2" x14ac:dyDescent="0.2">
      <c r="A3286" s="25"/>
      <c r="B3286" s="13"/>
    </row>
    <row r="3287" spans="1:2" x14ac:dyDescent="0.2">
      <c r="A3287" s="25"/>
      <c r="B3287" s="13"/>
    </row>
    <row r="3288" spans="1:2" x14ac:dyDescent="0.2">
      <c r="A3288" s="25"/>
      <c r="B3288" s="13"/>
    </row>
    <row r="3289" spans="1:2" x14ac:dyDescent="0.2">
      <c r="A3289" s="25"/>
      <c r="B3289" s="13"/>
    </row>
    <row r="3290" spans="1:2" x14ac:dyDescent="0.2">
      <c r="A3290" s="25"/>
      <c r="B3290" s="13"/>
    </row>
    <row r="3291" spans="1:2" x14ac:dyDescent="0.2">
      <c r="A3291" s="25"/>
      <c r="B3291" s="13"/>
    </row>
    <row r="3292" spans="1:2" x14ac:dyDescent="0.2">
      <c r="A3292" s="25"/>
      <c r="B3292" s="13"/>
    </row>
    <row r="3293" spans="1:2" x14ac:dyDescent="0.2">
      <c r="A3293" s="25"/>
      <c r="B3293" s="13"/>
    </row>
    <row r="3294" spans="1:2" x14ac:dyDescent="0.2">
      <c r="A3294" s="25"/>
      <c r="B3294" s="13"/>
    </row>
    <row r="3295" spans="1:2" x14ac:dyDescent="0.2">
      <c r="A3295" s="25"/>
      <c r="B3295" s="13"/>
    </row>
    <row r="3296" spans="1:2" x14ac:dyDescent="0.2">
      <c r="A3296" s="25"/>
      <c r="B3296" s="13"/>
    </row>
    <row r="3297" spans="1:2" x14ac:dyDescent="0.2">
      <c r="A3297" s="25"/>
      <c r="B3297" s="13"/>
    </row>
    <row r="3298" spans="1:2" x14ac:dyDescent="0.2">
      <c r="A3298" s="25"/>
      <c r="B3298" s="13"/>
    </row>
    <row r="3299" spans="1:2" x14ac:dyDescent="0.2">
      <c r="A3299" s="25"/>
      <c r="B3299" s="13"/>
    </row>
    <row r="3300" spans="1:2" x14ac:dyDescent="0.2">
      <c r="A3300" s="25"/>
      <c r="B3300" s="13"/>
    </row>
    <row r="3301" spans="1:2" x14ac:dyDescent="0.2">
      <c r="A3301" s="25"/>
      <c r="B3301" s="13"/>
    </row>
    <row r="3302" spans="1:2" x14ac:dyDescent="0.2">
      <c r="A3302" s="25"/>
      <c r="B3302" s="13"/>
    </row>
    <row r="3303" spans="1:2" x14ac:dyDescent="0.2">
      <c r="A3303" s="25"/>
      <c r="B3303" s="13"/>
    </row>
    <row r="3304" spans="1:2" x14ac:dyDescent="0.2">
      <c r="A3304" s="25"/>
      <c r="B3304" s="13"/>
    </row>
    <row r="3305" spans="1:2" x14ac:dyDescent="0.2">
      <c r="A3305" s="25"/>
      <c r="B3305" s="13"/>
    </row>
    <row r="3306" spans="1:2" x14ac:dyDescent="0.2">
      <c r="A3306" s="25"/>
      <c r="B3306" s="13"/>
    </row>
    <row r="3307" spans="1:2" x14ac:dyDescent="0.2">
      <c r="A3307" s="25"/>
      <c r="B3307" s="13"/>
    </row>
    <row r="3308" spans="1:2" x14ac:dyDescent="0.2">
      <c r="A3308" s="25"/>
      <c r="B3308" s="13"/>
    </row>
    <row r="3309" spans="1:2" x14ac:dyDescent="0.2">
      <c r="A3309" s="25"/>
      <c r="B3309" s="13"/>
    </row>
    <row r="3310" spans="1:2" x14ac:dyDescent="0.2">
      <c r="A3310" s="25"/>
      <c r="B3310" s="13"/>
    </row>
    <row r="3311" spans="1:2" x14ac:dyDescent="0.2">
      <c r="A3311" s="25"/>
      <c r="B3311" s="13"/>
    </row>
    <row r="3312" spans="1:2" x14ac:dyDescent="0.2">
      <c r="A3312" s="25"/>
      <c r="B3312" s="13"/>
    </row>
    <row r="3313" spans="1:2" x14ac:dyDescent="0.2">
      <c r="A3313" s="25"/>
      <c r="B3313" s="13"/>
    </row>
    <row r="3314" spans="1:2" x14ac:dyDescent="0.2">
      <c r="A3314" s="25"/>
      <c r="B3314" s="13"/>
    </row>
    <row r="3315" spans="1:2" x14ac:dyDescent="0.2">
      <c r="A3315" s="25"/>
      <c r="B3315" s="13"/>
    </row>
    <row r="3316" spans="1:2" x14ac:dyDescent="0.2">
      <c r="A3316" s="25"/>
      <c r="B3316" s="13"/>
    </row>
    <row r="3317" spans="1:2" x14ac:dyDescent="0.2">
      <c r="A3317" s="25"/>
      <c r="B3317" s="13"/>
    </row>
    <row r="3318" spans="1:2" x14ac:dyDescent="0.2">
      <c r="A3318" s="25"/>
      <c r="B3318" s="13"/>
    </row>
    <row r="3319" spans="1:2" x14ac:dyDescent="0.2">
      <c r="A3319" s="25"/>
      <c r="B3319" s="13"/>
    </row>
    <row r="3320" spans="1:2" x14ac:dyDescent="0.2">
      <c r="A3320" s="25"/>
      <c r="B3320" s="13"/>
    </row>
    <row r="3321" spans="1:2" x14ac:dyDescent="0.2">
      <c r="A3321" s="25"/>
      <c r="B3321" s="13"/>
    </row>
    <row r="3322" spans="1:2" x14ac:dyDescent="0.2">
      <c r="A3322" s="25"/>
      <c r="B3322" s="13"/>
    </row>
    <row r="3323" spans="1:2" x14ac:dyDescent="0.2">
      <c r="A3323" s="25"/>
      <c r="B3323" s="13"/>
    </row>
    <row r="3324" spans="1:2" x14ac:dyDescent="0.2">
      <c r="A3324" s="25"/>
      <c r="B3324" s="13"/>
    </row>
    <row r="3325" spans="1:2" x14ac:dyDescent="0.2">
      <c r="A3325" s="25"/>
      <c r="B3325" s="13"/>
    </row>
    <row r="3326" spans="1:2" x14ac:dyDescent="0.2">
      <c r="A3326" s="25"/>
      <c r="B3326" s="13"/>
    </row>
    <row r="3327" spans="1:2" x14ac:dyDescent="0.2">
      <c r="A3327" s="25"/>
      <c r="B3327" s="13"/>
    </row>
    <row r="3328" spans="1:2" x14ac:dyDescent="0.2">
      <c r="A3328" s="25"/>
      <c r="B3328" s="13"/>
    </row>
    <row r="3329" spans="1:2" x14ac:dyDescent="0.2">
      <c r="A3329" s="25"/>
      <c r="B3329" s="13"/>
    </row>
    <row r="3330" spans="1:2" x14ac:dyDescent="0.2">
      <c r="A3330" s="25"/>
      <c r="B3330" s="13"/>
    </row>
    <row r="3331" spans="1:2" x14ac:dyDescent="0.2">
      <c r="A3331" s="25"/>
      <c r="B3331" s="13"/>
    </row>
    <row r="3332" spans="1:2" x14ac:dyDescent="0.2">
      <c r="A3332" s="25"/>
      <c r="B3332" s="13"/>
    </row>
    <row r="3333" spans="1:2" x14ac:dyDescent="0.2">
      <c r="A3333" s="25"/>
      <c r="B3333" s="13"/>
    </row>
    <row r="3334" spans="1:2" x14ac:dyDescent="0.2">
      <c r="A3334" s="25"/>
      <c r="B3334" s="13"/>
    </row>
    <row r="3335" spans="1:2" x14ac:dyDescent="0.2">
      <c r="A3335" s="25"/>
      <c r="B3335" s="13"/>
    </row>
    <row r="3336" spans="1:2" x14ac:dyDescent="0.2">
      <c r="A3336" s="25"/>
      <c r="B3336" s="13"/>
    </row>
    <row r="3337" spans="1:2" x14ac:dyDescent="0.2">
      <c r="A3337" s="25"/>
      <c r="B3337" s="13"/>
    </row>
    <row r="3338" spans="1:2" x14ac:dyDescent="0.2">
      <c r="A3338" s="25"/>
      <c r="B3338" s="13"/>
    </row>
    <row r="3339" spans="1:2" x14ac:dyDescent="0.2">
      <c r="A3339" s="25"/>
      <c r="B3339" s="13"/>
    </row>
    <row r="3340" spans="1:2" x14ac:dyDescent="0.2">
      <c r="A3340" s="25"/>
      <c r="B3340" s="13"/>
    </row>
    <row r="3341" spans="1:2" x14ac:dyDescent="0.2">
      <c r="A3341" s="25"/>
      <c r="B3341" s="13"/>
    </row>
    <row r="3342" spans="1:2" x14ac:dyDescent="0.2">
      <c r="A3342" s="25"/>
      <c r="B3342" s="13"/>
    </row>
    <row r="3343" spans="1:2" x14ac:dyDescent="0.2">
      <c r="A3343" s="25"/>
      <c r="B3343" s="13"/>
    </row>
    <row r="3344" spans="1:2" x14ac:dyDescent="0.2">
      <c r="A3344" s="25"/>
      <c r="B3344" s="13"/>
    </row>
    <row r="3345" spans="1:2" x14ac:dyDescent="0.2">
      <c r="A3345" s="25"/>
      <c r="B3345" s="13"/>
    </row>
    <row r="3346" spans="1:2" x14ac:dyDescent="0.2">
      <c r="A3346" s="25"/>
      <c r="B3346" s="13"/>
    </row>
    <row r="3347" spans="1:2" x14ac:dyDescent="0.2">
      <c r="A3347" s="25"/>
      <c r="B3347" s="13"/>
    </row>
    <row r="3348" spans="1:2" x14ac:dyDescent="0.2">
      <c r="A3348" s="25"/>
      <c r="B3348" s="13"/>
    </row>
    <row r="3349" spans="1:2" x14ac:dyDescent="0.2">
      <c r="A3349" s="25"/>
      <c r="B3349" s="13"/>
    </row>
    <row r="3350" spans="1:2" x14ac:dyDescent="0.2">
      <c r="A3350" s="25"/>
      <c r="B3350" s="13"/>
    </row>
    <row r="3351" spans="1:2" x14ac:dyDescent="0.2">
      <c r="A3351" s="25"/>
      <c r="B3351" s="13"/>
    </row>
    <row r="3352" spans="1:2" x14ac:dyDescent="0.2">
      <c r="A3352" s="25"/>
      <c r="B3352" s="13"/>
    </row>
    <row r="3353" spans="1:2" x14ac:dyDescent="0.2">
      <c r="A3353" s="25"/>
      <c r="B3353" s="13"/>
    </row>
    <row r="3354" spans="1:2" x14ac:dyDescent="0.2">
      <c r="A3354" s="25"/>
      <c r="B3354" s="13"/>
    </row>
    <row r="3355" spans="1:2" x14ac:dyDescent="0.2">
      <c r="A3355" s="25"/>
      <c r="B3355" s="13"/>
    </row>
    <row r="3356" spans="1:2" x14ac:dyDescent="0.2">
      <c r="A3356" s="25"/>
      <c r="B3356" s="13"/>
    </row>
    <row r="3357" spans="1:2" x14ac:dyDescent="0.2">
      <c r="A3357" s="25"/>
      <c r="B3357" s="13"/>
    </row>
    <row r="3358" spans="1:2" x14ac:dyDescent="0.2">
      <c r="A3358" s="25"/>
      <c r="B3358" s="13"/>
    </row>
    <row r="3359" spans="1:2" x14ac:dyDescent="0.2">
      <c r="A3359" s="25"/>
      <c r="B3359" s="13"/>
    </row>
    <row r="3360" spans="1:2" x14ac:dyDescent="0.2">
      <c r="A3360" s="25"/>
      <c r="B3360" s="13"/>
    </row>
    <row r="3361" spans="1:2" x14ac:dyDescent="0.2">
      <c r="A3361" s="25"/>
      <c r="B3361" s="13"/>
    </row>
    <row r="3362" spans="1:2" x14ac:dyDescent="0.2">
      <c r="A3362" s="25"/>
      <c r="B3362" s="13"/>
    </row>
    <row r="3363" spans="1:2" x14ac:dyDescent="0.2">
      <c r="A3363" s="25"/>
      <c r="B3363" s="13"/>
    </row>
    <row r="3364" spans="1:2" x14ac:dyDescent="0.2">
      <c r="A3364" s="25"/>
      <c r="B3364" s="13"/>
    </row>
    <row r="3365" spans="1:2" x14ac:dyDescent="0.2">
      <c r="A3365" s="25"/>
      <c r="B3365" s="13"/>
    </row>
    <row r="3366" spans="1:2" x14ac:dyDescent="0.2">
      <c r="A3366" s="25"/>
      <c r="B3366" s="13"/>
    </row>
    <row r="3367" spans="1:2" x14ac:dyDescent="0.2">
      <c r="A3367" s="25"/>
      <c r="B3367" s="13"/>
    </row>
    <row r="3368" spans="1:2" x14ac:dyDescent="0.2">
      <c r="A3368" s="25"/>
      <c r="B3368" s="13"/>
    </row>
    <row r="3369" spans="1:2" x14ac:dyDescent="0.2">
      <c r="A3369" s="25"/>
      <c r="B3369" s="13"/>
    </row>
    <row r="3370" spans="1:2" x14ac:dyDescent="0.2">
      <c r="A3370" s="25"/>
      <c r="B3370" s="13"/>
    </row>
    <row r="3371" spans="1:2" x14ac:dyDescent="0.2">
      <c r="A3371" s="25"/>
      <c r="B3371" s="13"/>
    </row>
    <row r="3372" spans="1:2" x14ac:dyDescent="0.2">
      <c r="A3372" s="25"/>
      <c r="B3372" s="13"/>
    </row>
    <row r="3373" spans="1:2" x14ac:dyDescent="0.2">
      <c r="A3373" s="25"/>
      <c r="B3373" s="13"/>
    </row>
    <row r="3374" spans="1:2" x14ac:dyDescent="0.2">
      <c r="A3374" s="25"/>
      <c r="B3374" s="13"/>
    </row>
    <row r="3375" spans="1:2" x14ac:dyDescent="0.2">
      <c r="A3375" s="25"/>
      <c r="B3375" s="13"/>
    </row>
    <row r="3376" spans="1:2" x14ac:dyDescent="0.2">
      <c r="A3376" s="25"/>
      <c r="B3376" s="13"/>
    </row>
    <row r="3377" spans="1:2" x14ac:dyDescent="0.2">
      <c r="A3377" s="25"/>
      <c r="B3377" s="13"/>
    </row>
    <row r="3378" spans="1:2" x14ac:dyDescent="0.2">
      <c r="A3378" s="25"/>
      <c r="B3378" s="13"/>
    </row>
    <row r="3379" spans="1:2" x14ac:dyDescent="0.2">
      <c r="A3379" s="25"/>
      <c r="B3379" s="13"/>
    </row>
    <row r="3380" spans="1:2" x14ac:dyDescent="0.2">
      <c r="A3380" s="25"/>
      <c r="B3380" s="13"/>
    </row>
    <row r="3381" spans="1:2" x14ac:dyDescent="0.2">
      <c r="A3381" s="25"/>
      <c r="B3381" s="13"/>
    </row>
    <row r="3382" spans="1:2" x14ac:dyDescent="0.2">
      <c r="A3382" s="25"/>
      <c r="B3382" s="13"/>
    </row>
    <row r="3383" spans="1:2" x14ac:dyDescent="0.2">
      <c r="A3383" s="25"/>
      <c r="B3383" s="13"/>
    </row>
    <row r="3384" spans="1:2" x14ac:dyDescent="0.2">
      <c r="A3384" s="25"/>
      <c r="B3384" s="13"/>
    </row>
    <row r="3385" spans="1:2" x14ac:dyDescent="0.2">
      <c r="A3385" s="25"/>
      <c r="B3385" s="13"/>
    </row>
    <row r="3386" spans="1:2" x14ac:dyDescent="0.2">
      <c r="A3386" s="25"/>
      <c r="B3386" s="13"/>
    </row>
    <row r="3387" spans="1:2" x14ac:dyDescent="0.2">
      <c r="A3387" s="25"/>
      <c r="B3387" s="13"/>
    </row>
    <row r="3388" spans="1:2" x14ac:dyDescent="0.2">
      <c r="A3388" s="25"/>
      <c r="B3388" s="13"/>
    </row>
    <row r="3389" spans="1:2" x14ac:dyDescent="0.2">
      <c r="A3389" s="25"/>
      <c r="B3389" s="13"/>
    </row>
    <row r="3390" spans="1:2" x14ac:dyDescent="0.2">
      <c r="A3390" s="25"/>
      <c r="B3390" s="13"/>
    </row>
    <row r="3391" spans="1:2" x14ac:dyDescent="0.2">
      <c r="A3391" s="25"/>
      <c r="B3391" s="13"/>
    </row>
    <row r="3392" spans="1:2" x14ac:dyDescent="0.2">
      <c r="A3392" s="25"/>
      <c r="B3392" s="13"/>
    </row>
    <row r="3393" spans="1:2" x14ac:dyDescent="0.2">
      <c r="A3393" s="25"/>
      <c r="B3393" s="13"/>
    </row>
    <row r="3394" spans="1:2" x14ac:dyDescent="0.2">
      <c r="A3394" s="25"/>
      <c r="B3394" s="13"/>
    </row>
    <row r="3395" spans="1:2" x14ac:dyDescent="0.2">
      <c r="A3395" s="25"/>
      <c r="B3395" s="13"/>
    </row>
    <row r="3396" spans="1:2" x14ac:dyDescent="0.2">
      <c r="A3396" s="25"/>
      <c r="B3396" s="13"/>
    </row>
    <row r="3397" spans="1:2" x14ac:dyDescent="0.2">
      <c r="A3397" s="25"/>
      <c r="B3397" s="13"/>
    </row>
    <row r="3398" spans="1:2" x14ac:dyDescent="0.2">
      <c r="A3398" s="25"/>
      <c r="B3398" s="13"/>
    </row>
    <row r="3399" spans="1:2" x14ac:dyDescent="0.2">
      <c r="A3399" s="25"/>
      <c r="B3399" s="13"/>
    </row>
    <row r="3400" spans="1:2" x14ac:dyDescent="0.2">
      <c r="A3400" s="25"/>
      <c r="B3400" s="13"/>
    </row>
    <row r="3401" spans="1:2" x14ac:dyDescent="0.2">
      <c r="A3401" s="25"/>
      <c r="B3401" s="13"/>
    </row>
    <row r="3402" spans="1:2" x14ac:dyDescent="0.2">
      <c r="A3402" s="25"/>
      <c r="B3402" s="13"/>
    </row>
    <row r="3403" spans="1:2" x14ac:dyDescent="0.2">
      <c r="A3403" s="25"/>
      <c r="B3403" s="13"/>
    </row>
    <row r="3404" spans="1:2" x14ac:dyDescent="0.2">
      <c r="A3404" s="25"/>
      <c r="B3404" s="13"/>
    </row>
    <row r="3405" spans="1:2" x14ac:dyDescent="0.2">
      <c r="A3405" s="25"/>
      <c r="B3405" s="13"/>
    </row>
    <row r="3406" spans="1:2" x14ac:dyDescent="0.2">
      <c r="A3406" s="25"/>
      <c r="B3406" s="13"/>
    </row>
    <row r="3407" spans="1:2" x14ac:dyDescent="0.2">
      <c r="A3407" s="25"/>
      <c r="B3407" s="13"/>
    </row>
    <row r="3408" spans="1:2" x14ac:dyDescent="0.2">
      <c r="A3408" s="25"/>
      <c r="B3408" s="13"/>
    </row>
    <row r="3409" spans="1:2" x14ac:dyDescent="0.2">
      <c r="A3409" s="25"/>
      <c r="B3409" s="13"/>
    </row>
    <row r="3410" spans="1:2" x14ac:dyDescent="0.2">
      <c r="A3410" s="25"/>
      <c r="B3410" s="13"/>
    </row>
    <row r="3411" spans="1:2" x14ac:dyDescent="0.2">
      <c r="A3411" s="25"/>
      <c r="B3411" s="13"/>
    </row>
    <row r="3412" spans="1:2" x14ac:dyDescent="0.2">
      <c r="A3412" s="25"/>
      <c r="B3412" s="13"/>
    </row>
    <row r="3413" spans="1:2" x14ac:dyDescent="0.2">
      <c r="A3413" s="25"/>
      <c r="B3413" s="13"/>
    </row>
    <row r="3414" spans="1:2" x14ac:dyDescent="0.2">
      <c r="A3414" s="25"/>
      <c r="B3414" s="13"/>
    </row>
    <row r="3415" spans="1:2" x14ac:dyDescent="0.2">
      <c r="A3415" s="25"/>
      <c r="B3415" s="13"/>
    </row>
    <row r="3416" spans="1:2" x14ac:dyDescent="0.2">
      <c r="A3416" s="25"/>
      <c r="B3416" s="13"/>
    </row>
    <row r="3417" spans="1:2" x14ac:dyDescent="0.2">
      <c r="A3417" s="25"/>
      <c r="B3417" s="13"/>
    </row>
    <row r="3418" spans="1:2" x14ac:dyDescent="0.2">
      <c r="A3418" s="25"/>
      <c r="B3418" s="13"/>
    </row>
    <row r="3419" spans="1:2" x14ac:dyDescent="0.2">
      <c r="A3419" s="25"/>
      <c r="B3419" s="13"/>
    </row>
    <row r="3420" spans="1:2" x14ac:dyDescent="0.2">
      <c r="A3420" s="25"/>
      <c r="B3420" s="13"/>
    </row>
    <row r="3421" spans="1:2" x14ac:dyDescent="0.2">
      <c r="A3421" s="25"/>
      <c r="B3421" s="13"/>
    </row>
    <row r="3422" spans="1:2" x14ac:dyDescent="0.2">
      <c r="A3422" s="25"/>
      <c r="B3422" s="13"/>
    </row>
    <row r="3423" spans="1:2" x14ac:dyDescent="0.2">
      <c r="A3423" s="25"/>
      <c r="B3423" s="13"/>
    </row>
    <row r="3424" spans="1:2" x14ac:dyDescent="0.2">
      <c r="A3424" s="25"/>
      <c r="B3424" s="13"/>
    </row>
    <row r="3425" spans="1:2" x14ac:dyDescent="0.2">
      <c r="A3425" s="25"/>
      <c r="B3425" s="13"/>
    </row>
    <row r="3426" spans="1:2" x14ac:dyDescent="0.2">
      <c r="A3426" s="25"/>
      <c r="B3426" s="13"/>
    </row>
    <row r="3427" spans="1:2" x14ac:dyDescent="0.2">
      <c r="A3427" s="25"/>
      <c r="B3427" s="13"/>
    </row>
    <row r="3428" spans="1:2" x14ac:dyDescent="0.2">
      <c r="A3428" s="25"/>
      <c r="B3428" s="13"/>
    </row>
    <row r="3429" spans="1:2" x14ac:dyDescent="0.2">
      <c r="A3429" s="25"/>
      <c r="B3429" s="13"/>
    </row>
    <row r="3430" spans="1:2" x14ac:dyDescent="0.2">
      <c r="A3430" s="25"/>
      <c r="B3430" s="13"/>
    </row>
    <row r="3431" spans="1:2" x14ac:dyDescent="0.2">
      <c r="A3431" s="25"/>
      <c r="B3431" s="13"/>
    </row>
    <row r="3432" spans="1:2" x14ac:dyDescent="0.2">
      <c r="A3432" s="25"/>
      <c r="B3432" s="13"/>
    </row>
    <row r="3433" spans="1:2" x14ac:dyDescent="0.2">
      <c r="A3433" s="25"/>
      <c r="B3433" s="13"/>
    </row>
    <row r="3434" spans="1:2" x14ac:dyDescent="0.2">
      <c r="A3434" s="25"/>
      <c r="B3434" s="13"/>
    </row>
    <row r="3435" spans="1:2" x14ac:dyDescent="0.2">
      <c r="A3435" s="25"/>
      <c r="B3435" s="13"/>
    </row>
    <row r="3436" spans="1:2" x14ac:dyDescent="0.2">
      <c r="A3436" s="25"/>
      <c r="B3436" s="13"/>
    </row>
    <row r="3437" spans="1:2" x14ac:dyDescent="0.2">
      <c r="A3437" s="25"/>
      <c r="B3437" s="13"/>
    </row>
    <row r="3438" spans="1:2" x14ac:dyDescent="0.2">
      <c r="A3438" s="25"/>
      <c r="B3438" s="13"/>
    </row>
    <row r="3439" spans="1:2" x14ac:dyDescent="0.2">
      <c r="A3439" s="25"/>
      <c r="B3439" s="13"/>
    </row>
    <row r="3440" spans="1:2" x14ac:dyDescent="0.2">
      <c r="A3440" s="25"/>
      <c r="B3440" s="13"/>
    </row>
    <row r="3441" spans="1:2" x14ac:dyDescent="0.2">
      <c r="A3441" s="25"/>
      <c r="B3441" s="13"/>
    </row>
    <row r="3442" spans="1:2" x14ac:dyDescent="0.2">
      <c r="A3442" s="25"/>
      <c r="B3442" s="13"/>
    </row>
    <row r="3443" spans="1:2" x14ac:dyDescent="0.2">
      <c r="A3443" s="25"/>
      <c r="B3443" s="13"/>
    </row>
    <row r="3444" spans="1:2" x14ac:dyDescent="0.2">
      <c r="A3444" s="25"/>
      <c r="B3444" s="13"/>
    </row>
    <row r="3445" spans="1:2" x14ac:dyDescent="0.2">
      <c r="A3445" s="25"/>
      <c r="B3445" s="13"/>
    </row>
    <row r="3446" spans="1:2" x14ac:dyDescent="0.2">
      <c r="A3446" s="25"/>
      <c r="B3446" s="13"/>
    </row>
    <row r="3447" spans="1:2" x14ac:dyDescent="0.2">
      <c r="A3447" s="25"/>
      <c r="B3447" s="13"/>
    </row>
    <row r="3448" spans="1:2" x14ac:dyDescent="0.2">
      <c r="A3448" s="25"/>
      <c r="B3448" s="13"/>
    </row>
    <row r="3449" spans="1:2" x14ac:dyDescent="0.2">
      <c r="A3449" s="25"/>
      <c r="B3449" s="13"/>
    </row>
    <row r="3450" spans="1:2" x14ac:dyDescent="0.2">
      <c r="A3450" s="25"/>
      <c r="B3450" s="13"/>
    </row>
    <row r="3451" spans="1:2" x14ac:dyDescent="0.2">
      <c r="A3451" s="25"/>
      <c r="B3451" s="13"/>
    </row>
    <row r="3452" spans="1:2" x14ac:dyDescent="0.2">
      <c r="A3452" s="25"/>
      <c r="B3452" s="13"/>
    </row>
    <row r="3453" spans="1:2" x14ac:dyDescent="0.2">
      <c r="A3453" s="25"/>
      <c r="B3453" s="13"/>
    </row>
    <row r="3454" spans="1:2" x14ac:dyDescent="0.2">
      <c r="A3454" s="25"/>
      <c r="B3454" s="13"/>
    </row>
    <row r="3455" spans="1:2" x14ac:dyDescent="0.2">
      <c r="A3455" s="25"/>
      <c r="B3455" s="13"/>
    </row>
    <row r="3456" spans="1:2" x14ac:dyDescent="0.2">
      <c r="A3456" s="25"/>
      <c r="B3456" s="13"/>
    </row>
    <row r="3457" spans="1:2" x14ac:dyDescent="0.2">
      <c r="A3457" s="25"/>
      <c r="B3457" s="13"/>
    </row>
    <row r="3458" spans="1:2" x14ac:dyDescent="0.2">
      <c r="A3458" s="25"/>
      <c r="B3458" s="13"/>
    </row>
    <row r="3459" spans="1:2" x14ac:dyDescent="0.2">
      <c r="A3459" s="25"/>
      <c r="B3459" s="13"/>
    </row>
    <row r="3460" spans="1:2" x14ac:dyDescent="0.2">
      <c r="A3460" s="25"/>
      <c r="B3460" s="13"/>
    </row>
    <row r="3461" spans="1:2" x14ac:dyDescent="0.2">
      <c r="A3461" s="25"/>
      <c r="B3461" s="13"/>
    </row>
    <row r="3462" spans="1:2" x14ac:dyDescent="0.2">
      <c r="A3462" s="25"/>
      <c r="B3462" s="13"/>
    </row>
    <row r="3463" spans="1:2" x14ac:dyDescent="0.2">
      <c r="A3463" s="25"/>
      <c r="B3463" s="13"/>
    </row>
    <row r="3464" spans="1:2" x14ac:dyDescent="0.2">
      <c r="A3464" s="25"/>
      <c r="B3464" s="13"/>
    </row>
  </sheetData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workbookViewId="0">
      <pane ySplit="760" topLeftCell="A5" activePane="bottomLeft"/>
      <selection pane="bottomLeft" activeCell="H46" sqref="H46"/>
    </sheetView>
  </sheetViews>
  <sheetFormatPr baseColWidth="10" defaultRowHeight="16" x14ac:dyDescent="0.2"/>
  <cols>
    <col min="1" max="1" width="10.83203125" style="10"/>
    <col min="2" max="2" width="10.83203125" style="24"/>
    <col min="3" max="3" width="19.1640625" style="4" customWidth="1"/>
    <col min="4" max="4" width="23.33203125" style="4" customWidth="1"/>
    <col min="5" max="5" width="18.1640625" customWidth="1"/>
    <col min="6" max="7" width="22.6640625" customWidth="1"/>
    <col min="8" max="8" width="19.83203125" customWidth="1"/>
    <col min="9" max="9" width="18.83203125" customWidth="1"/>
    <col min="10" max="11" width="16.33203125" customWidth="1"/>
    <col min="12" max="12" width="12.33203125" customWidth="1"/>
  </cols>
  <sheetData>
    <row r="1" spans="1:12" x14ac:dyDescent="0.2">
      <c r="A1" s="10" t="s">
        <v>1</v>
      </c>
      <c r="B1" s="24" t="s">
        <v>23</v>
      </c>
      <c r="C1" s="5" t="s">
        <v>21</v>
      </c>
      <c r="D1" s="5" t="s">
        <v>22</v>
      </c>
      <c r="E1" s="5" t="s">
        <v>4</v>
      </c>
      <c r="F1" s="5" t="s">
        <v>5</v>
      </c>
      <c r="G1" s="5" t="s">
        <v>24</v>
      </c>
      <c r="H1" s="5" t="s">
        <v>31</v>
      </c>
      <c r="I1" t="s">
        <v>25</v>
      </c>
      <c r="J1" t="s">
        <v>32</v>
      </c>
      <c r="K1" t="s">
        <v>33</v>
      </c>
      <c r="L1" t="s">
        <v>12</v>
      </c>
    </row>
    <row r="2" spans="1:12" x14ac:dyDescent="0.2">
      <c r="A2" s="10">
        <v>40695</v>
      </c>
      <c r="B2" s="21">
        <v>6</v>
      </c>
      <c r="C2" s="5"/>
      <c r="D2" s="5"/>
      <c r="E2" s="22"/>
      <c r="F2" s="5"/>
      <c r="G2">
        <v>136.98035998724163</v>
      </c>
      <c r="H2">
        <f>((21*10000)*(0.001*'Goodyear rain'!C7))/1000</f>
        <v>0</v>
      </c>
    </row>
    <row r="3" spans="1:12" x14ac:dyDescent="0.2">
      <c r="A3" s="10">
        <v>40725</v>
      </c>
      <c r="B3" s="21">
        <v>7</v>
      </c>
      <c r="C3" s="5"/>
      <c r="D3" s="5"/>
      <c r="E3" s="22">
        <f>'[1]Monthly totals'!$F$2</f>
        <v>343758.62586903811</v>
      </c>
      <c r="F3" s="5">
        <f>E3/1000</f>
        <v>343.7586258690381</v>
      </c>
      <c r="G3">
        <v>139.69172583075354</v>
      </c>
      <c r="H3">
        <f>((21*10000)*(0.001*'Goodyear rain'!C8))/1000</f>
        <v>1.7219999999999998</v>
      </c>
      <c r="J3" s="14">
        <f>H3/(F3+G3)*100</f>
        <v>0.35618962607960014</v>
      </c>
      <c r="K3" s="14"/>
    </row>
    <row r="4" spans="1:12" x14ac:dyDescent="0.2">
      <c r="A4" s="10">
        <v>40756</v>
      </c>
      <c r="B4" s="21">
        <v>8</v>
      </c>
      <c r="C4" s="5"/>
      <c r="D4" s="5"/>
      <c r="E4" s="22">
        <f>'[1]Monthly totals'!$F$3</f>
        <v>226196.09815488409</v>
      </c>
      <c r="F4" s="5">
        <f t="shared" ref="F4:F63" si="0">E4/1000</f>
        <v>226.19609815488408</v>
      </c>
      <c r="G4">
        <v>113.84323308591267</v>
      </c>
      <c r="H4">
        <f>((21*10000)*(0.001*'Goodyear rain'!C9))/1000</f>
        <v>0</v>
      </c>
      <c r="J4" s="14">
        <f t="shared" ref="J4:J36" si="1">H4/(F4+G4)*100</f>
        <v>0</v>
      </c>
      <c r="K4" s="14"/>
    </row>
    <row r="5" spans="1:12" x14ac:dyDescent="0.2">
      <c r="A5" s="10">
        <v>40787</v>
      </c>
      <c r="B5" s="21">
        <v>9</v>
      </c>
      <c r="C5" s="5"/>
      <c r="D5" s="5"/>
      <c r="E5" s="22">
        <f>'[1]Monthly totals'!$F$4</f>
        <v>129748.52047296765</v>
      </c>
      <c r="F5" s="5">
        <f t="shared" si="0"/>
        <v>129.74852047296764</v>
      </c>
      <c r="G5">
        <v>98.330326765427131</v>
      </c>
      <c r="H5">
        <f>((21*10000)*(0.001*'Goodyear rain'!C10))/1000</f>
        <v>0.21</v>
      </c>
      <c r="J5" s="14">
        <f t="shared" si="1"/>
        <v>9.2073422214600104E-2</v>
      </c>
      <c r="K5" s="14"/>
    </row>
    <row r="6" spans="1:12" x14ac:dyDescent="0.2">
      <c r="A6" s="10">
        <v>40817</v>
      </c>
      <c r="B6" s="21">
        <v>10</v>
      </c>
      <c r="C6" s="5"/>
      <c r="D6" s="5"/>
      <c r="E6" s="22">
        <f>'[1]Monthly totals'!$F$5</f>
        <v>101918.72847520308</v>
      </c>
      <c r="F6" s="5">
        <f t="shared" si="0"/>
        <v>101.91872847520308</v>
      </c>
      <c r="G6">
        <v>82.161724516124906</v>
      </c>
      <c r="H6">
        <f>((21*10000)*(0.001*'Goodyear rain'!C11))/1000</f>
        <v>1.7640000000000002</v>
      </c>
      <c r="J6" s="14">
        <f t="shared" si="1"/>
        <v>0.95827665096146952</v>
      </c>
      <c r="K6" s="14"/>
    </row>
    <row r="7" spans="1:12" x14ac:dyDescent="0.2">
      <c r="A7" s="10">
        <v>40848</v>
      </c>
      <c r="B7" s="21">
        <v>11</v>
      </c>
      <c r="C7" s="5"/>
      <c r="D7" s="5"/>
      <c r="E7" s="22">
        <f>'[1]Monthly totals'!$F$6</f>
        <v>54209.135947635485</v>
      </c>
      <c r="F7" s="5">
        <f t="shared" si="0"/>
        <v>54.209135947635488</v>
      </c>
      <c r="G7">
        <v>61.117424363264242</v>
      </c>
      <c r="H7">
        <f>((21*10000)*(0.001*'Goodyear rain'!C12))/1000</f>
        <v>4.0530000000000008</v>
      </c>
      <c r="J7" s="14">
        <f t="shared" si="1"/>
        <v>3.5143682331926307</v>
      </c>
      <c r="K7" s="14"/>
    </row>
    <row r="8" spans="1:12" x14ac:dyDescent="0.2">
      <c r="A8" s="10">
        <v>40878</v>
      </c>
      <c r="B8" s="21">
        <v>12</v>
      </c>
      <c r="C8" s="5"/>
      <c r="D8" s="5"/>
      <c r="E8" s="22">
        <f>'[1]Monthly totals'!$F$7</f>
        <v>23985.38971106911</v>
      </c>
      <c r="F8" s="5">
        <f t="shared" si="0"/>
        <v>23.985389711069111</v>
      </c>
      <c r="G8">
        <v>25.458763397669799</v>
      </c>
      <c r="H8">
        <f>((21*10000)*(0.001*'Goodyear rain'!C13))/1000</f>
        <v>6.0480000000000009</v>
      </c>
      <c r="J8" s="14">
        <f t="shared" si="1"/>
        <v>12.231982185434701</v>
      </c>
      <c r="K8" s="14"/>
    </row>
    <row r="9" spans="1:12" x14ac:dyDescent="0.2">
      <c r="A9" s="10">
        <v>40920</v>
      </c>
      <c r="B9" s="21">
        <v>13</v>
      </c>
      <c r="C9" s="5">
        <f>'Daily Flow and ET'!H32</f>
        <v>188600.25400000007</v>
      </c>
      <c r="D9" s="5">
        <f>C9/1000</f>
        <v>188.60025400000006</v>
      </c>
      <c r="E9" s="22">
        <f>'Daily Flow and ET'!T32</f>
        <v>22900.679757164857</v>
      </c>
      <c r="F9" s="5">
        <f t="shared" si="0"/>
        <v>22.900679757164855</v>
      </c>
      <c r="G9">
        <v>30.175964483008524</v>
      </c>
      <c r="H9">
        <f>((21*10000)*(0.001*'Goodyear rain'!C14))/1000</f>
        <v>0.105</v>
      </c>
      <c r="I9" s="2">
        <f>((F9+G9)/D9)*100</f>
        <v>28.142403371404452</v>
      </c>
      <c r="J9" s="14">
        <f t="shared" si="1"/>
        <v>0.19782712623064844</v>
      </c>
      <c r="K9" s="14">
        <f>(H9/D9)*100</f>
        <v>5.5673307841886559E-2</v>
      </c>
      <c r="L9">
        <f>D9+F9</f>
        <v>211.50093375716492</v>
      </c>
    </row>
    <row r="10" spans="1:12" x14ac:dyDescent="0.2">
      <c r="A10" s="10">
        <v>40951</v>
      </c>
      <c r="B10" s="21">
        <v>14</v>
      </c>
      <c r="C10" s="5">
        <f>'Daily Flow and ET'!H61</f>
        <v>288085.10100000002</v>
      </c>
      <c r="D10" s="5">
        <f t="shared" ref="D10:D63" si="2">C10/1000</f>
        <v>288.08510100000001</v>
      </c>
      <c r="E10" s="22">
        <f>'Daily Flow and ET'!T61</f>
        <v>19405.800967167921</v>
      </c>
      <c r="F10" s="5">
        <f t="shared" si="0"/>
        <v>19.40580096716792</v>
      </c>
      <c r="G10">
        <v>69.299196974214652</v>
      </c>
      <c r="H10">
        <f>((21*10000)*(0.001*'Goodyear rain'!C15))/1000</f>
        <v>0.105</v>
      </c>
      <c r="I10" s="2">
        <f t="shared" ref="I10:I36" si="3">((F10+G10)/D10)*100</f>
        <v>30.791248014378418</v>
      </c>
      <c r="J10" s="14">
        <f t="shared" si="1"/>
        <v>0.11836988043152356</v>
      </c>
      <c r="K10" s="14">
        <f t="shared" ref="K10:K63" si="4">(H10/D10)*100</f>
        <v>3.6447563457993611E-2</v>
      </c>
      <c r="L10">
        <f t="shared" ref="L10:L63" si="5">D10+F10</f>
        <v>307.49090196716793</v>
      </c>
    </row>
    <row r="11" spans="1:12" x14ac:dyDescent="0.2">
      <c r="A11" s="10">
        <v>40980</v>
      </c>
      <c r="B11" s="21">
        <v>15</v>
      </c>
      <c r="C11" s="5">
        <f>'Daily Flow and ET'!H92</f>
        <v>676037.45999999985</v>
      </c>
      <c r="D11" s="5">
        <f t="shared" si="2"/>
        <v>676.0374599999999</v>
      </c>
      <c r="E11" s="22">
        <f>'Daily Flow and ET'!T92</f>
        <v>40619.399238819446</v>
      </c>
      <c r="F11" s="5">
        <f t="shared" si="0"/>
        <v>40.619399238819447</v>
      </c>
      <c r="G11">
        <v>63.497865090987446</v>
      </c>
      <c r="H11">
        <f>((21*10000)*(0.001*'Goodyear rain'!C16))/1000</f>
        <v>2.7719999999999998</v>
      </c>
      <c r="I11" s="2">
        <f t="shared" si="3"/>
        <v>15.401108738827418</v>
      </c>
      <c r="J11" s="14">
        <f t="shared" si="1"/>
        <v>2.6623826680840157</v>
      </c>
      <c r="K11" s="14">
        <f t="shared" si="4"/>
        <v>0.41003644975531389</v>
      </c>
      <c r="L11">
        <f t="shared" si="5"/>
        <v>716.65685923881938</v>
      </c>
    </row>
    <row r="12" spans="1:12" x14ac:dyDescent="0.2">
      <c r="A12" s="10">
        <v>41011</v>
      </c>
      <c r="B12" s="21">
        <v>16</v>
      </c>
      <c r="C12" s="5">
        <f>'Daily Flow and ET'!H122</f>
        <v>675302.95799999987</v>
      </c>
      <c r="D12" s="5">
        <f t="shared" si="2"/>
        <v>675.30295799999988</v>
      </c>
      <c r="E12" s="22">
        <f>'Daily Flow and ET'!T122</f>
        <v>92808.894248943019</v>
      </c>
      <c r="F12" s="5">
        <f t="shared" si="0"/>
        <v>92.80889424894302</v>
      </c>
      <c r="G12">
        <v>102.79948480686568</v>
      </c>
      <c r="H12">
        <f>((21*10000)*(0.001*'Goodyear rain'!C17))/1000</f>
        <v>0.105</v>
      </c>
      <c r="I12" s="2">
        <f t="shared" si="3"/>
        <v>28.966018397894942</v>
      </c>
      <c r="J12" s="14">
        <f t="shared" si="1"/>
        <v>5.3678682123347393E-2</v>
      </c>
      <c r="K12" s="14">
        <f t="shared" si="4"/>
        <v>1.5548576939596348E-2</v>
      </c>
      <c r="L12">
        <f>D12+F12</f>
        <v>768.11185224894291</v>
      </c>
    </row>
    <row r="13" spans="1:12" x14ac:dyDescent="0.2">
      <c r="A13" s="10">
        <v>41041</v>
      </c>
      <c r="B13" s="21">
        <v>17</v>
      </c>
      <c r="C13" s="5">
        <f>'Daily Flow and ET'!H153</f>
        <v>685242.61199999985</v>
      </c>
      <c r="D13" s="5">
        <f t="shared" si="2"/>
        <v>685.24261199999989</v>
      </c>
      <c r="E13" s="22">
        <f>'Daily Flow and ET'!T153</f>
        <v>181538.64958798702</v>
      </c>
      <c r="F13" s="5">
        <f t="shared" si="0"/>
        <v>181.53864958798701</v>
      </c>
      <c r="G13">
        <v>136.14475234968981</v>
      </c>
      <c r="H13">
        <f>((21*10000)*(0.001*'Goodyear rain'!C18))/1000</f>
        <v>0</v>
      </c>
      <c r="I13" s="2">
        <f t="shared" si="3"/>
        <v>46.360719017526144</v>
      </c>
      <c r="J13" s="14">
        <f t="shared" si="1"/>
        <v>0</v>
      </c>
      <c r="K13" s="14">
        <f t="shared" si="4"/>
        <v>0</v>
      </c>
      <c r="L13">
        <f t="shared" si="5"/>
        <v>866.78126158798693</v>
      </c>
    </row>
    <row r="14" spans="1:12" x14ac:dyDescent="0.2">
      <c r="A14" s="10">
        <v>41072</v>
      </c>
      <c r="B14" s="21">
        <v>18</v>
      </c>
      <c r="C14" s="5">
        <f>'Daily Flow and ET'!H183</f>
        <v>514891.9659999999</v>
      </c>
      <c r="D14" s="5">
        <f t="shared" si="2"/>
        <v>514.89196599999991</v>
      </c>
      <c r="E14" s="22">
        <f>'Daily Flow and ET'!T183</f>
        <v>267845.12497928517</v>
      </c>
      <c r="F14" s="5">
        <f t="shared" si="0"/>
        <v>267.84512497928517</v>
      </c>
      <c r="G14">
        <v>124.91945372547451</v>
      </c>
      <c r="H14">
        <f>((21*10000)*(0.001*'Goodyear rain'!C19))/1000</f>
        <v>0</v>
      </c>
      <c r="I14" s="2">
        <f t="shared" si="3"/>
        <v>76.280968560453275</v>
      </c>
      <c r="J14" s="14">
        <f t="shared" si="1"/>
        <v>0</v>
      </c>
      <c r="K14" s="14">
        <f t="shared" si="4"/>
        <v>0</v>
      </c>
      <c r="L14">
        <f t="shared" si="5"/>
        <v>782.73709097928509</v>
      </c>
    </row>
    <row r="15" spans="1:12" x14ac:dyDescent="0.2">
      <c r="A15" s="10">
        <v>41102</v>
      </c>
      <c r="B15" s="21">
        <v>19</v>
      </c>
      <c r="C15" s="5">
        <f>'Daily Flow and ET'!H214</f>
        <v>624498.00799999991</v>
      </c>
      <c r="D15" s="5">
        <f t="shared" si="2"/>
        <v>624.49800799999991</v>
      </c>
      <c r="E15" s="22">
        <f>'Daily Flow and ET'!T214</f>
        <v>268904.24797206133</v>
      </c>
      <c r="F15" s="5">
        <f t="shared" si="0"/>
        <v>268.90424797206134</v>
      </c>
      <c r="G15">
        <v>110.55568690898244</v>
      </c>
      <c r="H15">
        <f>((21*10000)*(0.001*'Goodyear rain'!C20))/1000</f>
        <v>5.8380000000000001</v>
      </c>
      <c r="I15" s="2">
        <f t="shared" si="3"/>
        <v>60.762393157392388</v>
      </c>
      <c r="J15" s="14">
        <f t="shared" si="1"/>
        <v>1.5385023459275469</v>
      </c>
      <c r="K15" s="14">
        <f t="shared" si="4"/>
        <v>0.93483084416820117</v>
      </c>
      <c r="L15">
        <f t="shared" si="5"/>
        <v>893.40225597206131</v>
      </c>
    </row>
    <row r="16" spans="1:12" x14ac:dyDescent="0.2">
      <c r="A16" s="10">
        <v>41133</v>
      </c>
      <c r="B16" s="21">
        <v>20</v>
      </c>
      <c r="C16" s="5">
        <f>'Daily Flow and ET'!H245</f>
        <v>519368.71400000004</v>
      </c>
      <c r="D16" s="5">
        <f t="shared" si="2"/>
        <v>519.36871400000007</v>
      </c>
      <c r="E16" s="22">
        <f>'Daily Flow and ET'!T245</f>
        <v>232295.19300154582</v>
      </c>
      <c r="F16" s="5">
        <f t="shared" si="0"/>
        <v>232.29519300154581</v>
      </c>
      <c r="G16">
        <v>184.21522523867034</v>
      </c>
      <c r="H16">
        <f>((21*10000)*(0.001*'Goodyear rain'!C21))/1000</f>
        <v>9.6389999999999993</v>
      </c>
      <c r="I16" s="2">
        <f t="shared" si="3"/>
        <v>80.195515635201716</v>
      </c>
      <c r="J16" s="14">
        <f t="shared" si="1"/>
        <v>2.3142278266952858</v>
      </c>
      <c r="K16" s="14">
        <f t="shared" si="4"/>
        <v>1.8559069385916067</v>
      </c>
      <c r="L16">
        <f t="shared" si="5"/>
        <v>751.66390700154591</v>
      </c>
    </row>
    <row r="17" spans="1:12" x14ac:dyDescent="0.2">
      <c r="A17" s="10">
        <v>41153</v>
      </c>
      <c r="B17" s="21">
        <v>21</v>
      </c>
      <c r="C17" s="5">
        <f>'Daily Flow and ET'!H275</f>
        <v>361572.82199999999</v>
      </c>
      <c r="D17" s="5">
        <f t="shared" si="2"/>
        <v>361.57282199999997</v>
      </c>
      <c r="E17" s="22">
        <f>'Daily Flow and ET'!T275</f>
        <v>89986.483258647655</v>
      </c>
      <c r="F17" s="5">
        <f t="shared" si="0"/>
        <v>89.986483258647652</v>
      </c>
      <c r="G17">
        <v>82.715713722816403</v>
      </c>
      <c r="H17">
        <f>((21*10000)*(0.001*'Goodyear rain'!C22))/1000</f>
        <v>1.617</v>
      </c>
      <c r="I17" s="2">
        <f t="shared" si="3"/>
        <v>47.764153297302883</v>
      </c>
      <c r="J17" s="14">
        <f t="shared" si="1"/>
        <v>0.936293821539254</v>
      </c>
      <c r="K17" s="14">
        <f t="shared" si="4"/>
        <v>0.44721281623318471</v>
      </c>
      <c r="L17">
        <f t="shared" si="5"/>
        <v>451.55930525864761</v>
      </c>
    </row>
    <row r="18" spans="1:12" x14ac:dyDescent="0.2">
      <c r="A18" s="10">
        <v>41183</v>
      </c>
      <c r="B18" s="21">
        <v>22</v>
      </c>
      <c r="C18" s="5">
        <f>'Daily Flow and ET'!H306</f>
        <v>525670.79458444368</v>
      </c>
      <c r="D18" s="5">
        <f t="shared" si="2"/>
        <v>525.67079458444368</v>
      </c>
      <c r="E18" s="2">
        <f>'Daily Flow and ET'!T306</f>
        <v>90852.026237432423</v>
      </c>
      <c r="F18" s="5">
        <f t="shared" si="0"/>
        <v>90.852026237432426</v>
      </c>
      <c r="G18">
        <v>62.5503134527358</v>
      </c>
      <c r="H18">
        <f>((21*10000)*(0.001*'Goodyear rain'!C23))/1000</f>
        <v>0</v>
      </c>
      <c r="I18" s="2">
        <f t="shared" si="3"/>
        <v>29.182207052502644</v>
      </c>
      <c r="J18" s="14">
        <f t="shared" si="1"/>
        <v>0</v>
      </c>
      <c r="K18" s="14">
        <f t="shared" si="4"/>
        <v>0</v>
      </c>
      <c r="L18">
        <f t="shared" si="5"/>
        <v>616.52282082187617</v>
      </c>
    </row>
    <row r="19" spans="1:12" x14ac:dyDescent="0.2">
      <c r="A19" s="10">
        <v>41214</v>
      </c>
      <c r="B19" s="21">
        <v>23</v>
      </c>
      <c r="C19" s="5">
        <f>'Daily Flow and ET'!H336</f>
        <v>341502.86991143267</v>
      </c>
      <c r="D19" s="5">
        <f t="shared" si="2"/>
        <v>341.5028699114327</v>
      </c>
      <c r="E19" s="2">
        <f>'Daily Flow and ET'!T336</f>
        <v>32562.285447524075</v>
      </c>
      <c r="F19" s="5">
        <f t="shared" si="0"/>
        <v>32.562285447524076</v>
      </c>
      <c r="G19">
        <v>35.163664675658012</v>
      </c>
      <c r="H19">
        <f>((21*10000)*(0.001*'Goodyear rain'!C24))/1000</f>
        <v>0.105</v>
      </c>
      <c r="I19" s="2">
        <f t="shared" si="3"/>
        <v>19.831736740820517</v>
      </c>
      <c r="J19" s="14">
        <f t="shared" si="1"/>
        <v>0.15503658466071379</v>
      </c>
      <c r="K19" s="14">
        <f t="shared" si="4"/>
        <v>3.0746447321872081E-2</v>
      </c>
      <c r="L19">
        <f t="shared" si="5"/>
        <v>374.06515535895676</v>
      </c>
    </row>
    <row r="20" spans="1:12" x14ac:dyDescent="0.2">
      <c r="A20" s="10">
        <v>41244</v>
      </c>
      <c r="B20" s="21">
        <v>24</v>
      </c>
      <c r="C20" s="5"/>
      <c r="D20" s="5"/>
      <c r="F20" s="5"/>
      <c r="G20">
        <v>32.600158109162329</v>
      </c>
      <c r="H20">
        <f>((21*10000)*(0.001*'Goodyear rain'!C25))/1000</f>
        <v>5.2919999999999998</v>
      </c>
      <c r="I20" s="2"/>
      <c r="J20" s="14">
        <f t="shared" si="1"/>
        <v>16.233050104479936</v>
      </c>
      <c r="K20" s="14"/>
      <c r="L20">
        <f t="shared" si="5"/>
        <v>0</v>
      </c>
    </row>
    <row r="21" spans="1:12" x14ac:dyDescent="0.2">
      <c r="A21" s="10">
        <v>41275</v>
      </c>
      <c r="B21" s="21">
        <v>25</v>
      </c>
      <c r="C21" s="5">
        <f>'Daily Flow and ET'!H376</f>
        <v>157289.88101438974</v>
      </c>
      <c r="D21" s="5">
        <f t="shared" si="2"/>
        <v>157.28988101438975</v>
      </c>
      <c r="E21" s="2">
        <f>'Daily Flow and ET'!T376</f>
        <v>4401.7693569169987</v>
      </c>
      <c r="F21" s="5">
        <f t="shared" si="0"/>
        <v>4.4017693569169989</v>
      </c>
      <c r="G21">
        <v>50.700604374690322</v>
      </c>
      <c r="H21">
        <f>((21*10000)*(0.001*'Goodyear rain'!C26))/1000</f>
        <v>6.51</v>
      </c>
      <c r="I21" s="2">
        <f t="shared" si="3"/>
        <v>35.032370408218597</v>
      </c>
      <c r="J21" s="14">
        <f t="shared" si="1"/>
        <v>11.814373064414452</v>
      </c>
      <c r="K21" s="14">
        <f t="shared" si="4"/>
        <v>4.1388549333344775</v>
      </c>
      <c r="L21">
        <f t="shared" si="5"/>
        <v>161.69165037130674</v>
      </c>
    </row>
    <row r="22" spans="1:12" x14ac:dyDescent="0.2">
      <c r="A22" s="10">
        <v>41306</v>
      </c>
      <c r="B22" s="21">
        <v>26</v>
      </c>
      <c r="C22" s="5">
        <f>'Daily Flow and ET'!H404</f>
        <v>116088.72353261983</v>
      </c>
      <c r="D22" s="5">
        <f t="shared" si="2"/>
        <v>116.08872353261982</v>
      </c>
      <c r="E22" s="2">
        <f>'Daily Flow and ET'!T404</f>
        <v>7563.4695543607504</v>
      </c>
      <c r="F22" s="5">
        <f t="shared" si="0"/>
        <v>7.5634695543607506</v>
      </c>
      <c r="G22">
        <v>56.772503308536777</v>
      </c>
      <c r="H22">
        <f>((21*10000)*(0.001*'Goodyear rain'!C27))/1000</f>
        <v>1.155</v>
      </c>
      <c r="I22" s="2">
        <f t="shared" si="3"/>
        <v>55.419657400935883</v>
      </c>
      <c r="J22" s="14">
        <f t="shared" si="1"/>
        <v>1.795263129791089</v>
      </c>
      <c r="K22" s="14">
        <f t="shared" si="4"/>
        <v>0.99492867597554047</v>
      </c>
      <c r="L22">
        <f t="shared" si="5"/>
        <v>123.65219308698057</v>
      </c>
    </row>
    <row r="23" spans="1:12" x14ac:dyDescent="0.2">
      <c r="A23" s="10">
        <v>41334</v>
      </c>
      <c r="B23" s="21">
        <v>27</v>
      </c>
      <c r="C23" s="5">
        <f>'Daily Flow and ET'!H435</f>
        <v>96022.533284953795</v>
      </c>
      <c r="D23" s="5">
        <f t="shared" si="2"/>
        <v>96.022533284953795</v>
      </c>
      <c r="E23" s="2">
        <f>'Daily Flow and ET'!T435</f>
        <v>25170.764939541717</v>
      </c>
      <c r="F23" s="5">
        <f t="shared" si="0"/>
        <v>25.170764939541719</v>
      </c>
      <c r="G23">
        <v>70.47961819518018</v>
      </c>
      <c r="H23">
        <f>((21*10000)*(0.001*'Goodyear rain'!C28))/1000</f>
        <v>1.869</v>
      </c>
      <c r="I23" s="2">
        <f t="shared" si="3"/>
        <v>99.612434563533625</v>
      </c>
      <c r="J23" s="14">
        <f t="shared" si="1"/>
        <v>1.9539911276335884</v>
      </c>
      <c r="K23" s="14">
        <f t="shared" si="4"/>
        <v>1.9464181333912609</v>
      </c>
      <c r="L23">
        <f t="shared" si="5"/>
        <v>121.19329822449552</v>
      </c>
    </row>
    <row r="24" spans="1:12" x14ac:dyDescent="0.2">
      <c r="A24" s="10">
        <v>41365</v>
      </c>
      <c r="B24" s="21">
        <v>28</v>
      </c>
      <c r="C24" s="5">
        <f>'Daily Flow and ET'!H465</f>
        <v>233600.02352334926</v>
      </c>
      <c r="D24" s="5">
        <f t="shared" si="2"/>
        <v>233.60002352334925</v>
      </c>
      <c r="E24" s="2">
        <f>'Daily Flow and ET'!T465</f>
        <v>78805.726105292269</v>
      </c>
      <c r="F24" s="5">
        <f t="shared" si="0"/>
        <v>78.805726105292266</v>
      </c>
      <c r="G24">
        <v>118.87532164593199</v>
      </c>
      <c r="H24">
        <f>((21*10000)*(0.001*'Goodyear rain'!C29))/1000</f>
        <v>6.2999999999999987E-2</v>
      </c>
      <c r="I24" s="2">
        <f t="shared" si="3"/>
        <v>84.62372767332586</v>
      </c>
      <c r="J24" s="14">
        <f t="shared" si="1"/>
        <v>3.1869519469202544E-2</v>
      </c>
      <c r="K24" s="14">
        <f t="shared" si="4"/>
        <v>2.6969175366415531E-2</v>
      </c>
      <c r="L24">
        <f t="shared" si="5"/>
        <v>312.4057496286415</v>
      </c>
    </row>
    <row r="25" spans="1:12" x14ac:dyDescent="0.2">
      <c r="A25" s="10">
        <v>41395</v>
      </c>
      <c r="B25" s="21">
        <v>29</v>
      </c>
      <c r="C25" s="5">
        <f>'Daily Flow and ET'!H496</f>
        <v>165660.51704062804</v>
      </c>
      <c r="D25" s="5">
        <f t="shared" si="2"/>
        <v>165.66051704062804</v>
      </c>
      <c r="E25" s="2">
        <f>'Daily Flow and ET'!T496</f>
        <v>146815.15915996037</v>
      </c>
      <c r="F25" s="5">
        <f t="shared" si="0"/>
        <v>146.81515915996036</v>
      </c>
      <c r="G25">
        <v>134.20298488829127</v>
      </c>
      <c r="H25">
        <f>((21*10000)*(0.001*'Goodyear rain'!C30))/1000</f>
        <v>0</v>
      </c>
      <c r="I25" s="2">
        <f t="shared" si="3"/>
        <v>169.63495531004065</v>
      </c>
      <c r="J25" s="14">
        <f t="shared" si="1"/>
        <v>0</v>
      </c>
      <c r="K25" s="14">
        <f t="shared" si="4"/>
        <v>0</v>
      </c>
      <c r="L25">
        <f t="shared" si="5"/>
        <v>312.4756762005884</v>
      </c>
    </row>
    <row r="26" spans="1:12" x14ac:dyDescent="0.2">
      <c r="A26" s="10">
        <v>41426</v>
      </c>
      <c r="B26" s="21">
        <v>30</v>
      </c>
      <c r="C26" s="5">
        <f>'Daily Flow and ET'!H526</f>
        <v>330640.14292922616</v>
      </c>
      <c r="D26" s="5">
        <f t="shared" si="2"/>
        <v>330.64014292922616</v>
      </c>
      <c r="E26" s="2">
        <f>'Daily Flow and ET'!T526</f>
        <v>132117.07377060529</v>
      </c>
      <c r="F26" s="5">
        <f t="shared" si="0"/>
        <v>132.11707377060529</v>
      </c>
      <c r="G26">
        <v>88.524971050298007</v>
      </c>
      <c r="H26">
        <f>((21*10000)*(0.001*'Goodyear rain'!C31))/1000</f>
        <v>0</v>
      </c>
      <c r="I26" s="2">
        <f t="shared" si="3"/>
        <v>66.731777595478462</v>
      </c>
      <c r="J26" s="14">
        <f t="shared" si="1"/>
        <v>0</v>
      </c>
      <c r="K26" s="14">
        <f t="shared" si="4"/>
        <v>0</v>
      </c>
      <c r="L26">
        <f t="shared" si="5"/>
        <v>462.75721669983147</v>
      </c>
    </row>
    <row r="27" spans="1:12" x14ac:dyDescent="0.2">
      <c r="A27" s="10">
        <v>41456</v>
      </c>
      <c r="B27" s="21">
        <v>31</v>
      </c>
      <c r="C27" s="5">
        <f>'Daily Flow and ET'!H557</f>
        <v>307571.92058411567</v>
      </c>
      <c r="D27" s="5">
        <f t="shared" si="2"/>
        <v>307.57192058411567</v>
      </c>
      <c r="E27" s="2">
        <f>'Daily Flow and ET'!T557</f>
        <v>117010.80894133072</v>
      </c>
      <c r="F27" s="5">
        <f t="shared" si="0"/>
        <v>117.01080894133072</v>
      </c>
      <c r="G27">
        <v>122.11916746004134</v>
      </c>
      <c r="H27">
        <f>((21*10000)*(0.001*'Goodyear rain'!C32))/1000</f>
        <v>0.42</v>
      </c>
      <c r="I27" s="2">
        <f t="shared" si="3"/>
        <v>77.747661732981271</v>
      </c>
      <c r="J27" s="14">
        <f t="shared" si="1"/>
        <v>0.1756367003085566</v>
      </c>
      <c r="K27" s="14">
        <f t="shared" si="4"/>
        <v>0.13655342763486666</v>
      </c>
      <c r="L27">
        <f t="shared" si="5"/>
        <v>424.58272952544638</v>
      </c>
    </row>
    <row r="28" spans="1:12" x14ac:dyDescent="0.2">
      <c r="A28" s="10">
        <v>41487</v>
      </c>
      <c r="B28" s="21">
        <v>32</v>
      </c>
      <c r="C28" s="5">
        <f>'Daily Flow and ET'!H588</f>
        <v>400517.97894975112</v>
      </c>
      <c r="D28" s="5">
        <f t="shared" si="2"/>
        <v>400.51797894975113</v>
      </c>
      <c r="E28" s="2">
        <f>'Daily Flow and ET'!T588</f>
        <v>150097.53455812426</v>
      </c>
      <c r="F28" s="5">
        <f t="shared" si="0"/>
        <v>150.09753455812427</v>
      </c>
      <c r="G28">
        <v>157.06527043950027</v>
      </c>
      <c r="H28">
        <f>((21*10000)*(0.001*'Goodyear rain'!C33))/1000</f>
        <v>8.0850000000000009</v>
      </c>
      <c r="I28" s="2">
        <f t="shared" si="3"/>
        <v>76.691389935371944</v>
      </c>
      <c r="J28" s="14">
        <f t="shared" si="1"/>
        <v>2.6321546321542826</v>
      </c>
      <c r="K28" s="14">
        <f t="shared" si="4"/>
        <v>2.0186359726473957</v>
      </c>
      <c r="L28">
        <f t="shared" si="5"/>
        <v>550.61551350787545</v>
      </c>
    </row>
    <row r="29" spans="1:12" x14ac:dyDescent="0.2">
      <c r="A29" s="10">
        <v>41518</v>
      </c>
      <c r="B29" s="21">
        <v>33</v>
      </c>
      <c r="C29" s="5">
        <f>'Daily Flow and ET'!H618</f>
        <v>397472.39650441881</v>
      </c>
      <c r="D29" s="5">
        <f t="shared" si="2"/>
        <v>397.47239650441878</v>
      </c>
      <c r="E29" s="2">
        <f>'Daily Flow and ET'!T618</f>
        <v>91006.362551029684</v>
      </c>
      <c r="F29" s="5">
        <f t="shared" si="0"/>
        <v>91.006362551029682</v>
      </c>
      <c r="G29">
        <v>59.711270532493003</v>
      </c>
      <c r="H29">
        <f>((21*10000)*(0.001*'Goodyear rain'!C34))/1000</f>
        <v>2.7300000000000004</v>
      </c>
      <c r="I29" s="2">
        <f t="shared" si="3"/>
        <v>37.919018882572168</v>
      </c>
      <c r="J29" s="14">
        <f t="shared" si="1"/>
        <v>1.8113341777913441</v>
      </c>
      <c r="K29" s="14">
        <f t="shared" si="4"/>
        <v>0.68684014890318312</v>
      </c>
      <c r="L29">
        <f t="shared" si="5"/>
        <v>488.47875905544845</v>
      </c>
    </row>
    <row r="30" spans="1:12" x14ac:dyDescent="0.2">
      <c r="A30" s="10">
        <v>41548</v>
      </c>
      <c r="B30" s="23">
        <v>34</v>
      </c>
      <c r="C30" s="5">
        <f>'Daily Flow and ET'!H649</f>
        <v>579911.97290665354</v>
      </c>
      <c r="D30" s="5">
        <f t="shared" si="2"/>
        <v>579.91197290665355</v>
      </c>
      <c r="E30" s="2">
        <f>'Daily Flow and ET'!T649</f>
        <v>27041.329932651606</v>
      </c>
      <c r="F30" s="5">
        <f t="shared" si="0"/>
        <v>27.041329932651607</v>
      </c>
      <c r="G30">
        <v>50.422863848792211</v>
      </c>
      <c r="H30">
        <f>((21*10000)*(0.001*'Goodyear rain'!C35))/1000</f>
        <v>0.16800000000000001</v>
      </c>
      <c r="I30" s="2">
        <f t="shared" si="3"/>
        <v>13.357922822868318</v>
      </c>
      <c r="J30" s="14">
        <f t="shared" si="1"/>
        <v>0.21687439292790217</v>
      </c>
      <c r="K30" s="14">
        <f t="shared" si="4"/>
        <v>2.896991402987336E-2</v>
      </c>
      <c r="L30">
        <f t="shared" si="5"/>
        <v>606.95330283930514</v>
      </c>
    </row>
    <row r="31" spans="1:12" x14ac:dyDescent="0.2">
      <c r="A31" s="10">
        <v>41579</v>
      </c>
      <c r="B31" s="23">
        <v>35</v>
      </c>
      <c r="C31" s="5">
        <f>'Daily Flow and ET'!H679</f>
        <v>289785.29644982278</v>
      </c>
      <c r="D31" s="5">
        <f t="shared" si="2"/>
        <v>289.78529644982279</v>
      </c>
      <c r="E31" s="2">
        <f>'Daily Flow and ET'!T679</f>
        <v>1482.3315937578859</v>
      </c>
      <c r="F31" s="5">
        <f t="shared" si="0"/>
        <v>1.4823315937578858</v>
      </c>
      <c r="G31">
        <v>32.179794827887527</v>
      </c>
      <c r="H31">
        <f>((21*10000)*(0.001*'Goodyear rain'!C36))/1000</f>
        <v>12.012</v>
      </c>
      <c r="I31" s="2">
        <f t="shared" si="3"/>
        <v>11.616229958539016</v>
      </c>
      <c r="J31" s="14">
        <f t="shared" si="1"/>
        <v>35.684020223618575</v>
      </c>
      <c r="K31" s="14">
        <f t="shared" si="4"/>
        <v>4.1451378476271019</v>
      </c>
      <c r="L31">
        <f t="shared" si="5"/>
        <v>291.26762804358066</v>
      </c>
    </row>
    <row r="32" spans="1:12" x14ac:dyDescent="0.2">
      <c r="A32" s="10">
        <v>41609</v>
      </c>
      <c r="B32" s="23">
        <v>36</v>
      </c>
      <c r="C32" s="5">
        <f>'Daily Flow and ET'!H710</f>
        <v>324367.49973239051</v>
      </c>
      <c r="D32" s="5">
        <f t="shared" si="2"/>
        <v>324.36749973239051</v>
      </c>
      <c r="E32" s="2">
        <f>'Daily Flow and ET'!T710</f>
        <v>4122.6797634494578</v>
      </c>
      <c r="F32" s="5">
        <f t="shared" si="0"/>
        <v>4.1226797634494581</v>
      </c>
      <c r="G32">
        <v>43.687425356057688</v>
      </c>
      <c r="H32">
        <f>((21*10000)*(0.001*'Goodyear rain'!C37))/1000</f>
        <v>2.0369999999999999</v>
      </c>
      <c r="I32" s="2">
        <f t="shared" si="3"/>
        <v>14.739486896483589</v>
      </c>
      <c r="J32" s="14">
        <f t="shared" si="1"/>
        <v>4.26060556635103</v>
      </c>
      <c r="K32" s="14">
        <f t="shared" si="4"/>
        <v>0.62799139916316049</v>
      </c>
      <c r="L32">
        <f t="shared" si="5"/>
        <v>328.49017949583998</v>
      </c>
    </row>
    <row r="33" spans="1:12" x14ac:dyDescent="0.2">
      <c r="A33" s="10">
        <v>41640</v>
      </c>
      <c r="B33" s="23">
        <v>37</v>
      </c>
      <c r="C33" s="5">
        <f>'Daily Flow and ET'!H741</f>
        <v>259986.20474591386</v>
      </c>
      <c r="D33" s="5">
        <f t="shared" si="2"/>
        <v>259.98620474591388</v>
      </c>
      <c r="E33" s="2">
        <f>'Daily Flow and ET'!T741</f>
        <v>10303.759298992623</v>
      </c>
      <c r="F33" s="5">
        <f t="shared" si="0"/>
        <v>10.303759298992624</v>
      </c>
      <c r="G33">
        <v>48.301868836654464</v>
      </c>
      <c r="H33">
        <f>((21*10000)*(0.001*'Goodyear rain'!C38))/1000</f>
        <v>0</v>
      </c>
      <c r="I33" s="2">
        <f t="shared" si="3"/>
        <v>22.541822245115938</v>
      </c>
      <c r="J33" s="14">
        <f t="shared" si="1"/>
        <v>0</v>
      </c>
      <c r="K33" s="14">
        <f t="shared" si="4"/>
        <v>0</v>
      </c>
      <c r="L33">
        <f t="shared" si="5"/>
        <v>270.28996404490653</v>
      </c>
    </row>
    <row r="34" spans="1:12" x14ac:dyDescent="0.2">
      <c r="A34" s="10">
        <v>41671</v>
      </c>
      <c r="B34" s="23">
        <v>38</v>
      </c>
      <c r="C34" s="5">
        <f>'Daily Flow and ET'!H769</f>
        <v>210295.35069898446</v>
      </c>
      <c r="D34" s="5">
        <f t="shared" si="2"/>
        <v>210.29535069898446</v>
      </c>
      <c r="E34" s="2">
        <f>'Daily Flow and ET'!T769</f>
        <v>27248.864602135865</v>
      </c>
      <c r="F34" s="5">
        <f t="shared" si="0"/>
        <v>27.248864602135864</v>
      </c>
      <c r="G34">
        <v>74.027649469977476</v>
      </c>
      <c r="H34">
        <f>((21*10000)*(0.001*'Goodyear rain'!C39))/1000</f>
        <v>0</v>
      </c>
      <c r="I34" s="2">
        <f t="shared" si="3"/>
        <v>48.159178857491696</v>
      </c>
      <c r="J34" s="14">
        <f t="shared" si="1"/>
        <v>0</v>
      </c>
      <c r="K34" s="14">
        <f t="shared" si="4"/>
        <v>0</v>
      </c>
      <c r="L34">
        <f t="shared" si="5"/>
        <v>237.54421530112032</v>
      </c>
    </row>
    <row r="35" spans="1:12" x14ac:dyDescent="0.2">
      <c r="A35" s="10">
        <v>41699</v>
      </c>
      <c r="B35" s="23">
        <v>39</v>
      </c>
      <c r="C35" s="5">
        <f>'Daily Flow and ET'!H800</f>
        <v>191692.75697076341</v>
      </c>
      <c r="D35" s="5">
        <f t="shared" si="2"/>
        <v>191.69275697076341</v>
      </c>
      <c r="E35" s="2">
        <f>'Daily Flow and ET'!T800</f>
        <v>44719.385997471705</v>
      </c>
      <c r="F35" s="5">
        <f t="shared" si="0"/>
        <v>44.719385997471704</v>
      </c>
      <c r="G35">
        <v>106.98303077558677</v>
      </c>
      <c r="H35">
        <f>((21*10000)*(0.001*'Goodyear rain'!C40))/1000</f>
        <v>4.5990000000000002</v>
      </c>
      <c r="I35" s="2">
        <f t="shared" si="3"/>
        <v>79.13831444147668</v>
      </c>
      <c r="J35" s="14">
        <f t="shared" si="1"/>
        <v>3.0315931003788448</v>
      </c>
      <c r="K35" s="14">
        <f t="shared" si="4"/>
        <v>2.3991516803639223</v>
      </c>
      <c r="L35">
        <f t="shared" si="5"/>
        <v>236.41214296823512</v>
      </c>
    </row>
    <row r="36" spans="1:12" x14ac:dyDescent="0.2">
      <c r="A36" s="10">
        <v>41730</v>
      </c>
      <c r="B36" s="23">
        <v>40</v>
      </c>
      <c r="C36" s="5">
        <f>'Daily Flow and ET'!H830</f>
        <v>306170.75984822732</v>
      </c>
      <c r="D36" s="5">
        <f t="shared" si="2"/>
        <v>306.17075984822731</v>
      </c>
      <c r="E36" s="2">
        <f>'Daily Flow and ET'!T830</f>
        <v>73356.415385438289</v>
      </c>
      <c r="F36" s="5">
        <f t="shared" si="0"/>
        <v>73.356415385438282</v>
      </c>
      <c r="G36">
        <v>132.5333663385363</v>
      </c>
      <c r="H36">
        <f>((21*10000)*(0.001*'Goodyear rain'!C41))/1000</f>
        <v>0.105</v>
      </c>
      <c r="I36" s="2">
        <f t="shared" si="3"/>
        <v>67.24671612208715</v>
      </c>
      <c r="J36" s="14">
        <f t="shared" si="1"/>
        <v>5.0998159850772912E-2</v>
      </c>
      <c r="K36" s="14">
        <f t="shared" si="4"/>
        <v>3.4294587782337488E-2</v>
      </c>
      <c r="L36">
        <f t="shared" si="5"/>
        <v>379.52717523366562</v>
      </c>
    </row>
    <row r="37" spans="1:12" x14ac:dyDescent="0.2">
      <c r="A37" s="10">
        <v>41760</v>
      </c>
      <c r="B37" s="23">
        <v>41</v>
      </c>
      <c r="C37" s="5"/>
      <c r="D37" s="5"/>
      <c r="E37" s="2">
        <f>'Daily Flow and ET'!T860</f>
        <v>124031.61098945582</v>
      </c>
      <c r="F37" s="5">
        <f t="shared" si="0"/>
        <v>124.03161098945581</v>
      </c>
      <c r="G37">
        <v>138.37445145414793</v>
      </c>
      <c r="H37">
        <f>((21*10000)*(0.001*'Goodyear rain'!C42))/1000</f>
        <v>0</v>
      </c>
      <c r="I37" s="2"/>
      <c r="J37" s="14">
        <f t="shared" ref="J37:J63" si="6">H37/(F37+G37)*100</f>
        <v>0</v>
      </c>
      <c r="K37" s="14" t="e">
        <f t="shared" si="4"/>
        <v>#DIV/0!</v>
      </c>
      <c r="L37">
        <f t="shared" si="5"/>
        <v>124.03161098945581</v>
      </c>
    </row>
    <row r="38" spans="1:12" x14ac:dyDescent="0.2">
      <c r="A38" s="10">
        <v>41791</v>
      </c>
      <c r="B38" s="23">
        <v>42</v>
      </c>
      <c r="C38" s="5">
        <f>'Daily Flow and ET'!H891</f>
        <v>204437.98386597732</v>
      </c>
      <c r="D38" s="5">
        <f t="shared" si="2"/>
        <v>204.43798386597732</v>
      </c>
      <c r="E38" s="22">
        <f>'Daily Flow and ET'!T891</f>
        <v>195496.9587584465</v>
      </c>
      <c r="F38" s="5">
        <f t="shared" si="0"/>
        <v>195.49695875844651</v>
      </c>
      <c r="G38">
        <v>135.06517695963618</v>
      </c>
      <c r="H38">
        <f>((21*10000)*(0.001*'Goodyear rain'!C43))/1000</f>
        <v>0</v>
      </c>
      <c r="I38" s="2">
        <f t="shared" ref="I38:I63" si="7">((F38+G38)/D38)*100</f>
        <v>161.6931107747512</v>
      </c>
      <c r="J38" s="14">
        <f t="shared" si="6"/>
        <v>0</v>
      </c>
      <c r="K38" s="14">
        <f t="shared" si="4"/>
        <v>0</v>
      </c>
      <c r="L38">
        <f t="shared" si="5"/>
        <v>399.9349426244238</v>
      </c>
    </row>
    <row r="39" spans="1:12" x14ac:dyDescent="0.2">
      <c r="A39" s="10">
        <v>41821</v>
      </c>
      <c r="B39" s="23">
        <v>43</v>
      </c>
      <c r="C39" s="5">
        <f>'Daily Flow and ET'!H922</f>
        <v>112976.33234923061</v>
      </c>
      <c r="D39" s="5">
        <f t="shared" si="2"/>
        <v>112.9763323492306</v>
      </c>
      <c r="E39" s="22">
        <f>'Daily Flow and ET'!T922</f>
        <v>219086.4669811012</v>
      </c>
      <c r="F39" s="5">
        <f t="shared" si="0"/>
        <v>219.08646698110121</v>
      </c>
      <c r="G39">
        <f>'[2]Daily and Monthly Evap'!$H$39</f>
        <v>121.43681838937178</v>
      </c>
      <c r="H39">
        <f>((21*10000)*(0.001*'Goodyear rain'!C44))/1000</f>
        <v>1.5120000000000002</v>
      </c>
      <c r="I39" s="2">
        <f t="shared" si="7"/>
        <v>301.41117018903827</v>
      </c>
      <c r="J39" s="14">
        <f t="shared" si="6"/>
        <v>0.44402249859507165</v>
      </c>
      <c r="K39" s="14">
        <f t="shared" si="4"/>
        <v>1.3383334089180117</v>
      </c>
      <c r="L39">
        <f t="shared" si="5"/>
        <v>332.06279933033181</v>
      </c>
    </row>
    <row r="40" spans="1:12" x14ac:dyDescent="0.2">
      <c r="A40" s="10">
        <v>41852</v>
      </c>
      <c r="B40" s="21">
        <v>44</v>
      </c>
      <c r="C40" s="5">
        <f>'Daily Flow and ET'!H952</f>
        <v>94866.28469740531</v>
      </c>
      <c r="D40" s="5">
        <f t="shared" si="2"/>
        <v>94.866284697405305</v>
      </c>
      <c r="E40" s="5">
        <f>'Daily Flow and ET'!T953</f>
        <v>119297.5036033076</v>
      </c>
      <c r="F40" s="5">
        <f t="shared" si="0"/>
        <v>119.2975036033076</v>
      </c>
      <c r="G40" s="22">
        <f>'[2]Daily and Monthly Evap'!$H$40</f>
        <v>103.02020608553114</v>
      </c>
      <c r="H40">
        <f>((21*10000)*(0.001*'Goodyear rain'!C45))/1000</f>
        <v>13.839</v>
      </c>
      <c r="I40" s="2">
        <f t="shared" si="7"/>
        <v>234.34849419682121</v>
      </c>
      <c r="J40" s="14">
        <f t="shared" si="6"/>
        <v>6.2248752109624554</v>
      </c>
      <c r="K40" s="14">
        <f t="shared" si="4"/>
        <v>14.587901322521713</v>
      </c>
      <c r="L40">
        <f t="shared" si="5"/>
        <v>214.16378830071289</v>
      </c>
    </row>
    <row r="41" spans="1:12" x14ac:dyDescent="0.2">
      <c r="A41" s="10">
        <v>41883</v>
      </c>
      <c r="B41" s="21">
        <v>45</v>
      </c>
      <c r="C41" s="5">
        <f>'Daily Flow and ET'!H983</f>
        <v>170042.92073017993</v>
      </c>
      <c r="D41" s="5">
        <f t="shared" si="2"/>
        <v>170.04292073017993</v>
      </c>
      <c r="E41" s="5">
        <f>'Daily Flow and ET'!T983</f>
        <v>130408.1493545503</v>
      </c>
      <c r="F41" s="5">
        <f t="shared" si="0"/>
        <v>130.40814935455029</v>
      </c>
      <c r="G41" s="5">
        <f>'[2]Daily and Monthly Evap'!$H$41</f>
        <v>87.025285810773426</v>
      </c>
      <c r="H41">
        <f>((21*10000)*(0.001*'Goodyear rain'!C46))/1000</f>
        <v>22.931999999999999</v>
      </c>
      <c r="I41" s="2">
        <f t="shared" si="7"/>
        <v>127.86973678859698</v>
      </c>
      <c r="J41" s="14">
        <f t="shared" si="6"/>
        <v>10.54667603561699</v>
      </c>
      <c r="K41" s="14">
        <f t="shared" si="4"/>
        <v>13.486006886689481</v>
      </c>
      <c r="L41">
        <f t="shared" si="5"/>
        <v>300.45107008473019</v>
      </c>
    </row>
    <row r="42" spans="1:12" x14ac:dyDescent="0.2">
      <c r="A42" s="10">
        <v>41913</v>
      </c>
      <c r="B42" s="21">
        <v>46</v>
      </c>
      <c r="C42" s="5">
        <f>'Daily Flow and ET'!H1014</f>
        <v>237057.137863474</v>
      </c>
      <c r="D42" s="5">
        <f t="shared" si="2"/>
        <v>237.057137863474</v>
      </c>
      <c r="E42" s="5">
        <f>'Daily Flow and ET'!T1014</f>
        <v>105746.49412795622</v>
      </c>
      <c r="F42" s="5">
        <f t="shared" si="0"/>
        <v>105.74649412795623</v>
      </c>
      <c r="G42" s="5">
        <f>'[2]Daily and Monthly Evap'!$H$42</f>
        <v>76.13518366186203</v>
      </c>
      <c r="H42">
        <f>((21*10000)*(0.001*'Goodyear rain'!C47))/1000</f>
        <v>0.33600000000000002</v>
      </c>
      <c r="I42" s="2">
        <f t="shared" si="7"/>
        <v>76.724826524551887</v>
      </c>
      <c r="J42" s="14">
        <f t="shared" si="6"/>
        <v>0.18473548522478461</v>
      </c>
      <c r="K42" s="14">
        <f t="shared" si="4"/>
        <v>0.14173798056800518</v>
      </c>
      <c r="L42">
        <f t="shared" si="5"/>
        <v>342.80363199143022</v>
      </c>
    </row>
    <row r="43" spans="1:12" x14ac:dyDescent="0.2">
      <c r="A43" s="10">
        <v>41944</v>
      </c>
      <c r="B43" s="21">
        <v>47</v>
      </c>
      <c r="C43" s="5">
        <f>'Daily Flow and ET'!H1044</f>
        <v>45704.142561031942</v>
      </c>
      <c r="D43" s="5">
        <f t="shared" si="2"/>
        <v>45.704142561031944</v>
      </c>
      <c r="E43" s="5">
        <f>'Daily Flow and ET'!T1044</f>
        <v>63437.541775169091</v>
      </c>
      <c r="F43" s="5">
        <f t="shared" si="0"/>
        <v>63.437541775169095</v>
      </c>
      <c r="G43" s="5">
        <f>'[2]Daily and Monthly Evap'!$H$43</f>
        <v>73.153404989126386</v>
      </c>
      <c r="H43">
        <f>((21*10000)*(0.001*'Goodyear rain'!C48))/1000</f>
        <v>0</v>
      </c>
      <c r="I43" s="2">
        <f t="shared" si="7"/>
        <v>298.85900732498379</v>
      </c>
      <c r="J43" s="14">
        <f t="shared" si="6"/>
        <v>0</v>
      </c>
      <c r="K43" s="14">
        <f t="shared" si="4"/>
        <v>0</v>
      </c>
      <c r="L43">
        <f t="shared" si="5"/>
        <v>109.14168433620104</v>
      </c>
    </row>
    <row r="44" spans="1:12" x14ac:dyDescent="0.2">
      <c r="A44" s="10">
        <v>41974</v>
      </c>
      <c r="B44" s="21">
        <v>48</v>
      </c>
      <c r="C44" s="5">
        <f>'Daily Flow and ET'!H1075</f>
        <v>321980.79508645472</v>
      </c>
      <c r="D44" s="5">
        <f t="shared" si="2"/>
        <v>321.98079508645469</v>
      </c>
      <c r="E44" s="2">
        <f>'Daily Flow and ET'!T1075</f>
        <v>29456.810083107463</v>
      </c>
      <c r="F44" s="5">
        <f t="shared" si="0"/>
        <v>29.456810083107463</v>
      </c>
      <c r="G44" s="5">
        <f>'[3]Daily and Monthly Evap'!$H$44</f>
        <v>49.16743500041531</v>
      </c>
      <c r="H44">
        <f>((21*10000)*(0.001*'Goodyear rain'!C49))/1000</f>
        <v>4.5570000000000004</v>
      </c>
      <c r="I44" s="2">
        <f t="shared" si="7"/>
        <v>24.418923825072071</v>
      </c>
      <c r="J44" s="14">
        <f t="shared" si="6"/>
        <v>5.7959221041284223</v>
      </c>
      <c r="K44" s="14">
        <f t="shared" si="4"/>
        <v>1.4153018035676339</v>
      </c>
      <c r="L44">
        <f t="shared" si="5"/>
        <v>351.43760516956218</v>
      </c>
    </row>
    <row r="45" spans="1:12" x14ac:dyDescent="0.2">
      <c r="A45" s="26" t="s">
        <v>36</v>
      </c>
      <c r="B45" s="21">
        <v>49</v>
      </c>
      <c r="C45" s="5"/>
      <c r="D45" s="5"/>
      <c r="E45" s="2">
        <f>'Daily Flow and ET'!T1106</f>
        <v>23229.668428343848</v>
      </c>
      <c r="F45" s="5">
        <f t="shared" si="0"/>
        <v>23.229668428343849</v>
      </c>
      <c r="G45" s="5">
        <f>'[3]Daily and Monthly Evap'!$H$45</f>
        <v>58.956782901574591</v>
      </c>
      <c r="H45">
        <f>((21*10000)*(0.001*'Goodyear rain'!C50))/1000</f>
        <v>4.9560000000000013</v>
      </c>
      <c r="I45" s="2" t="e">
        <f t="shared" si="7"/>
        <v>#DIV/0!</v>
      </c>
      <c r="J45" s="14">
        <f t="shared" si="6"/>
        <v>6.0301910105660719</v>
      </c>
      <c r="K45" s="14" t="e">
        <f t="shared" si="4"/>
        <v>#DIV/0!</v>
      </c>
      <c r="L45">
        <f t="shared" si="5"/>
        <v>23.229668428343849</v>
      </c>
    </row>
    <row r="46" spans="1:12" x14ac:dyDescent="0.2">
      <c r="A46" s="26" t="s">
        <v>37</v>
      </c>
      <c r="B46" s="21">
        <v>50</v>
      </c>
      <c r="C46" s="5">
        <f>'Daily Flow and ET'!H1134</f>
        <v>24591.46940929343</v>
      </c>
      <c r="D46" s="5">
        <f t="shared" si="2"/>
        <v>24.591469409293431</v>
      </c>
      <c r="E46" s="2">
        <f>'Daily Flow and ET'!T1134</f>
        <v>32566.691644820821</v>
      </c>
      <c r="F46" s="5">
        <f t="shared" si="0"/>
        <v>32.566691644820821</v>
      </c>
      <c r="G46" s="5">
        <f>'[3]Daily and Monthly Evap'!$H$46</f>
        <v>68.496455662307753</v>
      </c>
      <c r="H46">
        <f>((21*10000)*(0.001*'Goodyear rain'!C51))/1000</f>
        <v>0.79800000000000004</v>
      </c>
      <c r="I46" s="2">
        <f t="shared" si="7"/>
        <v>410.96831435756138</v>
      </c>
      <c r="J46" s="14">
        <f t="shared" si="6"/>
        <v>0.78960533217404794</v>
      </c>
      <c r="K46" s="14">
        <f t="shared" si="4"/>
        <v>3.2450277237131084</v>
      </c>
      <c r="L46">
        <f t="shared" si="5"/>
        <v>57.158161054114252</v>
      </c>
    </row>
    <row r="47" spans="1:12" x14ac:dyDescent="0.2">
      <c r="A47" s="26" t="s">
        <v>38</v>
      </c>
      <c r="B47" s="21">
        <v>51</v>
      </c>
      <c r="C47" s="5">
        <f>'Daily Flow and ET'!H1165</f>
        <v>45815.364239585178</v>
      </c>
      <c r="D47" s="5">
        <f t="shared" si="2"/>
        <v>45.815364239585179</v>
      </c>
      <c r="E47" s="2">
        <f>'Daily Flow and ET'!T1164</f>
        <v>52364.450381576928</v>
      </c>
      <c r="F47" s="5">
        <f t="shared" si="0"/>
        <v>52.36445038157693</v>
      </c>
      <c r="G47" s="5">
        <f>'[3]Daily and Monthly Evap'!$H$47</f>
        <v>95.026995322520079</v>
      </c>
      <c r="H47">
        <f>((21*10000)*(0.001*'Goodyear rain'!C52))/1000</f>
        <v>5.3339999999999996</v>
      </c>
      <c r="I47" s="2">
        <f t="shared" si="7"/>
        <v>321.70746244280326</v>
      </c>
      <c r="J47" s="14">
        <f t="shared" si="6"/>
        <v>3.6189345823424075</v>
      </c>
      <c r="K47" s="14">
        <f t="shared" si="4"/>
        <v>11.642382612318821</v>
      </c>
      <c r="L47">
        <f t="shared" si="5"/>
        <v>98.179814621162109</v>
      </c>
    </row>
    <row r="48" spans="1:12" x14ac:dyDescent="0.2">
      <c r="A48" s="27" t="s">
        <v>44</v>
      </c>
      <c r="B48" s="21">
        <v>52</v>
      </c>
      <c r="C48" s="5">
        <f>'Daily Flow and ET'!H1195</f>
        <v>167355.27631194558</v>
      </c>
      <c r="D48" s="5">
        <f t="shared" si="2"/>
        <v>167.35527631194557</v>
      </c>
      <c r="E48" s="2">
        <f>'Daily Flow and ET'!T1195</f>
        <v>65739.851923271592</v>
      </c>
      <c r="F48" s="5">
        <f t="shared" si="0"/>
        <v>65.739851923271587</v>
      </c>
      <c r="G48">
        <v>117.7255411347234</v>
      </c>
      <c r="H48">
        <f>((21*10000)*(0.001*'Goodyear rain'!C53))/1000</f>
        <v>1.3440000000000001</v>
      </c>
      <c r="I48" s="2">
        <f t="shared" si="7"/>
        <v>109.62629747987187</v>
      </c>
      <c r="J48" s="14">
        <f t="shared" si="6"/>
        <v>0.73256322492119808</v>
      </c>
      <c r="K48" s="14">
        <f t="shared" si="4"/>
        <v>0.80308194018025547</v>
      </c>
      <c r="L48">
        <f t="shared" si="5"/>
        <v>233.09512823521715</v>
      </c>
    </row>
    <row r="49" spans="1:12" x14ac:dyDescent="0.2">
      <c r="A49" s="26" t="s">
        <v>40</v>
      </c>
      <c r="B49" s="21">
        <v>53</v>
      </c>
      <c r="C49" s="5">
        <f>'Daily Flow and ET'!H1226</f>
        <v>477809.55429224542</v>
      </c>
      <c r="D49" s="5">
        <f t="shared" si="2"/>
        <v>477.80955429224542</v>
      </c>
      <c r="E49" s="2">
        <f>'Daily Flow and ET'!T1226</f>
        <v>94360.808359340328</v>
      </c>
      <c r="F49" s="5">
        <f t="shared" si="0"/>
        <v>94.360808359340325</v>
      </c>
      <c r="G49">
        <v>122.7484794882135</v>
      </c>
      <c r="H49">
        <f>((21*10000)*(0.001*'Goodyear rain'!C54))/1000</f>
        <v>5.0189999999999992</v>
      </c>
      <c r="I49" s="2">
        <f t="shared" si="7"/>
        <v>45.438456786228684</v>
      </c>
      <c r="J49" s="14">
        <f t="shared" si="6"/>
        <v>2.3117389632470062</v>
      </c>
      <c r="K49" s="14">
        <f t="shared" si="4"/>
        <v>1.050418509825402</v>
      </c>
      <c r="L49">
        <f t="shared" si="5"/>
        <v>572.17036265158572</v>
      </c>
    </row>
    <row r="50" spans="1:12" x14ac:dyDescent="0.2">
      <c r="A50" s="26" t="s">
        <v>41</v>
      </c>
      <c r="B50" s="21">
        <v>54</v>
      </c>
      <c r="C50" s="5">
        <f>'Daily Flow and ET'!H1256</f>
        <v>527724.72278712341</v>
      </c>
      <c r="D50" s="5">
        <f t="shared" si="2"/>
        <v>527.72472278712337</v>
      </c>
      <c r="E50">
        <f>'Daily Flow and ET'!T1256</f>
        <v>181096.38210569634</v>
      </c>
      <c r="F50" s="5">
        <f t="shared" si="0"/>
        <v>181.09638210569634</v>
      </c>
      <c r="G50">
        <v>119.44870699232214</v>
      </c>
      <c r="H50">
        <f>((21*10000)*(0.001*'Goodyear rain'!C55))/1000</f>
        <v>6.2999999999999987E-2</v>
      </c>
      <c r="I50" s="2">
        <f t="shared" si="7"/>
        <v>56.951110327126763</v>
      </c>
      <c r="J50" s="14">
        <f t="shared" si="6"/>
        <v>2.0961912965895588E-2</v>
      </c>
      <c r="K50" s="14">
        <f t="shared" si="4"/>
        <v>1.1938042179883486E-2</v>
      </c>
      <c r="L50">
        <f t="shared" si="5"/>
        <v>708.82110489281968</v>
      </c>
    </row>
    <row r="51" spans="1:12" x14ac:dyDescent="0.2">
      <c r="A51" s="26" t="s">
        <v>42</v>
      </c>
      <c r="B51" s="21">
        <v>55</v>
      </c>
      <c r="C51" s="5">
        <f>'Daily Flow and ET'!H1287</f>
        <v>499588.66828885372</v>
      </c>
      <c r="D51" s="5">
        <f t="shared" si="2"/>
        <v>499.58866828885374</v>
      </c>
      <c r="E51">
        <f>'Daily Flow and ET'!T1287</f>
        <v>194576.3556659082</v>
      </c>
      <c r="F51" s="5">
        <f t="shared" si="0"/>
        <v>194.57635566590818</v>
      </c>
      <c r="G51">
        <v>120.37</v>
      </c>
      <c r="H51">
        <f>((21*10000)*(0.001*'Goodyear rain'!C56))/1000</f>
        <v>6.5310000000000006</v>
      </c>
      <c r="I51" s="2">
        <f t="shared" si="7"/>
        <v>63.041132767209106</v>
      </c>
      <c r="J51" s="14">
        <f t="shared" si="6"/>
        <v>2.0736864810488607</v>
      </c>
      <c r="K51" s="14">
        <f t="shared" si="4"/>
        <v>1.3072754476936788</v>
      </c>
      <c r="L51">
        <f t="shared" si="5"/>
        <v>694.16502395476186</v>
      </c>
    </row>
    <row r="52" spans="1:12" x14ac:dyDescent="0.2">
      <c r="A52" s="10">
        <v>42231</v>
      </c>
      <c r="B52" s="21">
        <v>56</v>
      </c>
      <c r="C52" s="5">
        <f>'Daily Flow and ET'!H1318</f>
        <v>172083.40575007186</v>
      </c>
      <c r="D52" s="5">
        <f t="shared" si="2"/>
        <v>172.08340575007188</v>
      </c>
      <c r="E52">
        <f>'Daily Flow and ET'!$T1318</f>
        <v>155185.68418003284</v>
      </c>
      <c r="F52" s="5">
        <f t="shared" si="0"/>
        <v>155.18568418003284</v>
      </c>
      <c r="G52">
        <v>109.5</v>
      </c>
      <c r="H52">
        <f>((21*10000)*(0.001*'Goodyear rain'!C57))/1000</f>
        <v>1.3020000000000003</v>
      </c>
      <c r="I52" s="2">
        <f t="shared" si="7"/>
        <v>153.81243939607597</v>
      </c>
      <c r="J52" s="14">
        <f t="shared" si="6"/>
        <v>0.49190420102751431</v>
      </c>
      <c r="K52" s="14">
        <f t="shared" si="4"/>
        <v>0.75660985109219714</v>
      </c>
      <c r="L52">
        <f t="shared" si="5"/>
        <v>327.26908993010471</v>
      </c>
    </row>
    <row r="53" spans="1:12" x14ac:dyDescent="0.2">
      <c r="A53" s="10">
        <v>42262</v>
      </c>
      <c r="B53" s="21">
        <v>57</v>
      </c>
      <c r="C53" s="5">
        <f>'Daily Flow and ET'!H1348</f>
        <v>33014.486659427479</v>
      </c>
      <c r="D53" s="5">
        <f t="shared" si="2"/>
        <v>33.014486659427476</v>
      </c>
      <c r="E53">
        <f>'Daily Flow and ET'!T1347</f>
        <v>95585.936398471924</v>
      </c>
      <c r="F53" s="5">
        <f>E53/1000</f>
        <v>95.585936398471929</v>
      </c>
      <c r="G53">
        <v>84.973993859999993</v>
      </c>
      <c r="H53">
        <f>((21*10000)*(0.001*'Goodyear rain'!C58))/1000</f>
        <v>0.58799999999999997</v>
      </c>
      <c r="I53" s="2">
        <f t="shared" si="7"/>
        <v>546.91121543430688</v>
      </c>
      <c r="J53" s="14">
        <f t="shared" si="6"/>
        <v>0.3256536481589668</v>
      </c>
      <c r="K53" s="14">
        <f t="shared" si="4"/>
        <v>1.7810363252523669</v>
      </c>
      <c r="L53">
        <f t="shared" si="5"/>
        <v>128.60042305789941</v>
      </c>
    </row>
    <row r="54" spans="1:12" x14ac:dyDescent="0.2">
      <c r="A54" s="10">
        <v>42292</v>
      </c>
      <c r="B54" s="21">
        <v>58</v>
      </c>
      <c r="C54" s="5">
        <f>'Daily Flow and ET'!H1379</f>
        <v>228010.36695863577</v>
      </c>
      <c r="D54" s="5">
        <f t="shared" si="2"/>
        <v>228.01036695863579</v>
      </c>
      <c r="E54" s="5">
        <f>'Daily Flow and ET'!T1379</f>
        <v>77507.226122282707</v>
      </c>
      <c r="F54" s="5">
        <f t="shared" si="0"/>
        <v>77.507226122282702</v>
      </c>
      <c r="G54" s="2">
        <v>74.839201744831698</v>
      </c>
      <c r="H54">
        <f>((21*10000)*(0.001*'Goodyear rain'!C59))/1000</f>
        <v>12.957000000000003</v>
      </c>
      <c r="I54" s="2">
        <f t="shared" si="7"/>
        <v>66.81557066865831</v>
      </c>
      <c r="J54" s="14">
        <f t="shared" si="6"/>
        <v>8.5049581939012491</v>
      </c>
      <c r="K54" s="14">
        <f t="shared" si="4"/>
        <v>5.6826363523859333</v>
      </c>
      <c r="L54">
        <f t="shared" si="5"/>
        <v>305.51759308091846</v>
      </c>
    </row>
    <row r="55" spans="1:12" x14ac:dyDescent="0.2">
      <c r="A55" s="10">
        <v>42323</v>
      </c>
      <c r="B55" s="21">
        <v>59</v>
      </c>
      <c r="C55" s="5">
        <f>'Daily Flow and ET'!H1409</f>
        <v>144005.91972932799</v>
      </c>
      <c r="D55" s="5">
        <f t="shared" si="2"/>
        <v>144.00591972932799</v>
      </c>
      <c r="E55" s="5">
        <f>'Daily Flow and ET'!T1409</f>
        <v>35716.887318185523</v>
      </c>
      <c r="F55" s="5">
        <f t="shared" si="0"/>
        <v>35.71688731818552</v>
      </c>
      <c r="G55">
        <v>66.613929559353224</v>
      </c>
      <c r="H55">
        <f>((21*10000)*(0.001*'Goodyear rain'!C60))/1000</f>
        <v>1.7010000000000001</v>
      </c>
      <c r="I55" s="2">
        <f t="shared" si="7"/>
        <v>71.060146048078224</v>
      </c>
      <c r="J55" s="14">
        <f t="shared" si="6"/>
        <v>1.662255859870267</v>
      </c>
      <c r="K55" s="14">
        <f t="shared" si="4"/>
        <v>1.1812014417165502</v>
      </c>
      <c r="L55">
        <f t="shared" si="5"/>
        <v>179.7228070475135</v>
      </c>
    </row>
    <row r="56" spans="1:12" x14ac:dyDescent="0.2">
      <c r="A56" s="10">
        <v>42353</v>
      </c>
      <c r="B56" s="21">
        <v>60</v>
      </c>
      <c r="C56" s="5">
        <f>'Daily Flow and ET'!H1440</f>
        <v>21728.998439178438</v>
      </c>
      <c r="D56" s="5">
        <f t="shared" si="2"/>
        <v>21.728998439178437</v>
      </c>
      <c r="E56" s="5">
        <f>'Daily Flow and ET'!T1440</f>
        <v>12880.559123655939</v>
      </c>
      <c r="F56" s="5">
        <f t="shared" si="0"/>
        <v>12.880559123655939</v>
      </c>
      <c r="G56" s="2">
        <v>59.121759855682342</v>
      </c>
      <c r="H56">
        <f>((21*10000)*(0.001*'Goodyear rain'!C61))/1000</f>
        <v>1.05</v>
      </c>
      <c r="I56" s="2">
        <f t="shared" si="7"/>
        <v>331.3651072362112</v>
      </c>
      <c r="J56" s="14">
        <f t="shared" si="6"/>
        <v>1.4582863647784832</v>
      </c>
      <c r="K56" s="14">
        <f t="shared" si="4"/>
        <v>4.8322521764592663</v>
      </c>
      <c r="L56">
        <f t="shared" si="5"/>
        <v>34.609557562834375</v>
      </c>
    </row>
    <row r="57" spans="1:12" x14ac:dyDescent="0.2">
      <c r="A57" s="10">
        <v>42384</v>
      </c>
      <c r="B57" s="21">
        <v>61</v>
      </c>
      <c r="C57" s="5">
        <f>'Daily Flow and ET'!H1471</f>
        <v>-319302.09589112608</v>
      </c>
      <c r="D57" s="5">
        <f t="shared" si="2"/>
        <v>-319.3020958911261</v>
      </c>
      <c r="E57" s="5">
        <f>'Daily Flow and ET'!T1471</f>
        <v>8137.2922647729683</v>
      </c>
      <c r="F57" s="5">
        <f t="shared" si="0"/>
        <v>8.1372922647729684</v>
      </c>
      <c r="G57">
        <v>59.01397845394542</v>
      </c>
      <c r="H57">
        <f>((21*10000)*(0.001*'Goodyear rain'!C62))/1000</f>
        <v>0.2646</v>
      </c>
      <c r="I57" s="2">
        <f t="shared" si="7"/>
        <v>-21.03063887861709</v>
      </c>
      <c r="J57" s="14">
        <f t="shared" si="6"/>
        <v>0.3940357303264595</v>
      </c>
      <c r="K57" s="14">
        <f t="shared" si="4"/>
        <v>-8.2868231497679204E-2</v>
      </c>
      <c r="L57">
        <f t="shared" si="5"/>
        <v>-311.16480362635315</v>
      </c>
    </row>
    <row r="58" spans="1:12" x14ac:dyDescent="0.2">
      <c r="A58" s="10">
        <v>42415</v>
      </c>
      <c r="B58" s="21">
        <v>62</v>
      </c>
      <c r="C58" s="5">
        <f>'Daily Flow and ET'!H1500</f>
        <v>-126475.49811436588</v>
      </c>
      <c r="D58" s="5">
        <f t="shared" si="2"/>
        <v>-126.47549811436588</v>
      </c>
      <c r="E58" s="5">
        <f>'Daily Flow and ET'!T1500</f>
        <v>15881.206353438258</v>
      </c>
      <c r="F58" s="5">
        <f t="shared" si="0"/>
        <v>15.881206353438257</v>
      </c>
      <c r="G58" s="2">
        <v>78.508115687801052</v>
      </c>
      <c r="H58">
        <f>((21*10000)*(0.001*'Goodyear rain'!C63))/1000</f>
        <v>1.4700000000000001E-2</v>
      </c>
      <c r="I58" s="2">
        <f t="shared" si="7"/>
        <v>-74.63052009954329</v>
      </c>
      <c r="J58" s="14">
        <f t="shared" si="6"/>
        <v>1.5573795512142228E-2</v>
      </c>
      <c r="K58" s="14">
        <f t="shared" si="4"/>
        <v>-1.1622804589951075E-2</v>
      </c>
      <c r="L58">
        <f t="shared" si="5"/>
        <v>-110.59429176092762</v>
      </c>
    </row>
    <row r="59" spans="1:12" x14ac:dyDescent="0.2">
      <c r="A59" s="10">
        <v>42444</v>
      </c>
      <c r="B59" s="21">
        <v>63</v>
      </c>
      <c r="C59" s="5">
        <f>'Daily Flow and ET'!H1531</f>
        <v>10371.386607878914</v>
      </c>
      <c r="D59" s="5">
        <f t="shared" si="2"/>
        <v>10.371386607878915</v>
      </c>
      <c r="E59" s="5">
        <f>'Daily Flow and ET'!T1531</f>
        <v>35922.221086208112</v>
      </c>
      <c r="F59" s="5">
        <f t="shared" si="0"/>
        <v>35.922221086208111</v>
      </c>
      <c r="G59">
        <v>105.4020259284995</v>
      </c>
      <c r="H59">
        <f>((21*10000)*(0.001*'Goodyear rain'!C64))/1000</f>
        <v>0</v>
      </c>
      <c r="I59" s="2">
        <f t="shared" si="7"/>
        <v>1362.6359941817875</v>
      </c>
      <c r="J59" s="14">
        <f t="shared" si="6"/>
        <v>0</v>
      </c>
      <c r="K59" s="14">
        <f t="shared" si="4"/>
        <v>0</v>
      </c>
      <c r="L59">
        <f t="shared" si="5"/>
        <v>46.293607694087029</v>
      </c>
    </row>
    <row r="60" spans="1:12" x14ac:dyDescent="0.2">
      <c r="A60" s="10">
        <v>42475</v>
      </c>
      <c r="B60" s="21">
        <v>64</v>
      </c>
      <c r="C60" s="5">
        <f>'Daily Flow and ET'!H1561</f>
        <v>159928.88500071561</v>
      </c>
      <c r="D60" s="5">
        <f t="shared" si="2"/>
        <v>159.92888500071561</v>
      </c>
      <c r="E60" s="5">
        <f>'Daily Flow and ET'!T1561</f>
        <v>69437.115272652853</v>
      </c>
      <c r="F60" s="5">
        <f t="shared" si="0"/>
        <v>69.437115272652846</v>
      </c>
      <c r="G60">
        <v>110.81283740442515</v>
      </c>
      <c r="H60">
        <f>((21*10000)*(0.001*'Goodyear rain'!C65))/1000</f>
        <v>5.8800000000000005E-2</v>
      </c>
      <c r="I60" s="2">
        <f t="shared" si="7"/>
        <v>112.70631485755152</v>
      </c>
      <c r="J60" s="14">
        <f t="shared" si="6"/>
        <v>3.2621367787730615E-2</v>
      </c>
      <c r="K60" s="14">
        <f t="shared" si="4"/>
        <v>3.6766341489679555E-2</v>
      </c>
      <c r="L60">
        <f t="shared" si="5"/>
        <v>229.36600027336846</v>
      </c>
    </row>
    <row r="61" spans="1:12" x14ac:dyDescent="0.2">
      <c r="A61" s="10">
        <v>42505</v>
      </c>
      <c r="B61" s="21">
        <v>65</v>
      </c>
      <c r="C61" s="5">
        <f>'Daily Flow and ET'!H1592</f>
        <v>112822.49828045927</v>
      </c>
      <c r="D61" s="5">
        <f t="shared" si="2"/>
        <v>112.82249828045927</v>
      </c>
      <c r="E61" s="5">
        <f>'Daily Flow and ET'!T1592</f>
        <v>120203.6689691658</v>
      </c>
      <c r="F61" s="5">
        <f t="shared" si="0"/>
        <v>120.20366896916579</v>
      </c>
      <c r="G61">
        <v>121.14150892733329</v>
      </c>
      <c r="H61">
        <f>((21*10000)*(0.001*'Goodyear rain'!C66))/1000</f>
        <v>0.14909999999999998</v>
      </c>
      <c r="I61" s="2">
        <f t="shared" si="7"/>
        <v>213.91582492399016</v>
      </c>
      <c r="J61" s="14">
        <f t="shared" si="6"/>
        <v>6.1778735875113087E-2</v>
      </c>
      <c r="K61" s="14">
        <f t="shared" si="4"/>
        <v>0.13215449247486125</v>
      </c>
      <c r="L61">
        <f t="shared" si="5"/>
        <v>233.02616724962508</v>
      </c>
    </row>
    <row r="62" spans="1:12" x14ac:dyDescent="0.2">
      <c r="A62" s="10">
        <v>42536</v>
      </c>
      <c r="B62" s="21">
        <v>66</v>
      </c>
      <c r="C62" s="5">
        <f>'Daily Flow and ET'!H1622</f>
        <v>126087.79518749003</v>
      </c>
      <c r="D62" s="5">
        <f t="shared" si="2"/>
        <v>126.08779518749003</v>
      </c>
      <c r="E62" s="5">
        <f>'Daily Flow and ET'!T1622</f>
        <v>190146.16455432968</v>
      </c>
      <c r="F62" s="5">
        <f t="shared" si="0"/>
        <v>190.14616455432969</v>
      </c>
      <c r="G62">
        <v>119.38718990614819</v>
      </c>
      <c r="H62">
        <f>((21*10000)*(0.001*'Goodyear rain'!C67))/1000</f>
        <v>0</v>
      </c>
      <c r="I62" s="2">
        <f t="shared" si="7"/>
        <v>245.49033790321099</v>
      </c>
      <c r="J62" s="14">
        <f t="shared" si="6"/>
        <v>0</v>
      </c>
      <c r="K62" s="14">
        <f t="shared" si="4"/>
        <v>0</v>
      </c>
      <c r="L62">
        <f t="shared" si="5"/>
        <v>316.23395974181972</v>
      </c>
    </row>
    <row r="63" spans="1:12" x14ac:dyDescent="0.2">
      <c r="A63" s="10">
        <v>42566</v>
      </c>
      <c r="B63" s="21">
        <v>67</v>
      </c>
      <c r="C63" s="5">
        <f>'Daily Flow and ET'!H1653</f>
        <v>390959.51537611592</v>
      </c>
      <c r="D63" s="5">
        <f t="shared" si="2"/>
        <v>390.95951537611592</v>
      </c>
      <c r="E63" s="5">
        <f>'Daily Flow and ET'!T1653</f>
        <v>237303.0930932771</v>
      </c>
      <c r="F63" s="5">
        <f t="shared" si="0"/>
        <v>237.30309309327711</v>
      </c>
      <c r="G63">
        <v>123.69413425395868</v>
      </c>
      <c r="H63">
        <f>((21*10000)*(0.001*'Goodyear rain'!C68))/1000</f>
        <v>0.1764</v>
      </c>
      <c r="I63" s="2">
        <f t="shared" si="7"/>
        <v>92.336217216748025</v>
      </c>
      <c r="J63" s="14">
        <f t="shared" si="6"/>
        <v>4.8864641231807705E-2</v>
      </c>
      <c r="K63" s="14">
        <f t="shared" si="4"/>
        <v>4.5119761269986583E-2</v>
      </c>
      <c r="L63">
        <f t="shared" si="5"/>
        <v>628.26260846939306</v>
      </c>
    </row>
    <row r="65" spans="1:11" x14ac:dyDescent="0.2">
      <c r="E65" t="s">
        <v>26</v>
      </c>
      <c r="F65" s="2">
        <f>SUM(E3:E13)+(SUM(F3:F13)*1000)</f>
        <v>2474179.8448617598</v>
      </c>
      <c r="G65" t="s">
        <v>34</v>
      </c>
      <c r="I65">
        <f>AVERAGE(I9:I29)</f>
        <v>58.354573274308152</v>
      </c>
      <c r="J65">
        <f t="shared" ref="J65:K65" si="8">AVERAGE(J9:J29)</f>
        <v>2.1154281615111805</v>
      </c>
      <c r="K65">
        <f t="shared" si="8"/>
        <v>0.68678017057813967</v>
      </c>
    </row>
    <row r="66" spans="1:11" x14ac:dyDescent="0.2">
      <c r="E66" t="s">
        <v>27</v>
      </c>
      <c r="F66">
        <f>SUM(E14:E25)+(SUM(F14:F25)*1000)</f>
        <v>2490404.5000251373</v>
      </c>
      <c r="G66" t="s">
        <v>35</v>
      </c>
      <c r="I66">
        <f>AVERAGE(I9:I11,I14:I29)</f>
        <v>60.653596003930112</v>
      </c>
      <c r="J66">
        <f t="shared" ref="J66:K66" si="9">AVERAGE(J9:J11,J14:J29)</f>
        <v>2.3352796162953391</v>
      </c>
      <c r="K66">
        <f t="shared" si="9"/>
        <v>0.7622252685901777</v>
      </c>
    </row>
    <row r="68" spans="1:11" x14ac:dyDescent="0.2">
      <c r="D68" s="11" t="s">
        <v>11</v>
      </c>
    </row>
    <row r="70" spans="1:11" x14ac:dyDescent="0.2">
      <c r="A70" s="6" t="s">
        <v>1</v>
      </c>
      <c r="B70" s="6"/>
      <c r="C70" s="5" t="s">
        <v>7</v>
      </c>
      <c r="D70" s="5" t="s">
        <v>6</v>
      </c>
      <c r="E70" s="5" t="s">
        <v>8</v>
      </c>
      <c r="F70" s="5" t="s">
        <v>9</v>
      </c>
      <c r="G70" s="5"/>
      <c r="H70" s="5"/>
    </row>
    <row r="71" spans="1:11" x14ac:dyDescent="0.2">
      <c r="A71" s="10">
        <v>40920</v>
      </c>
      <c r="C71" s="5">
        <v>8073.79999025695</v>
      </c>
      <c r="D71" s="5">
        <v>27478.104083402301</v>
      </c>
      <c r="E71" s="5">
        <v>25794.989909475946</v>
      </c>
      <c r="F71" s="5">
        <v>5841.1700623260385</v>
      </c>
      <c r="G71" s="5"/>
      <c r="H71" s="5"/>
    </row>
    <row r="72" spans="1:11" x14ac:dyDescent="0.2">
      <c r="A72" s="10">
        <v>40951</v>
      </c>
      <c r="C72" s="5">
        <v>6215.3265953318278</v>
      </c>
      <c r="D72" s="5">
        <v>33675.532681385353</v>
      </c>
      <c r="E72" s="5">
        <v>22635.79960971867</v>
      </c>
      <c r="F72" s="5">
        <v>6171.5053224750609</v>
      </c>
      <c r="G72" s="5"/>
      <c r="H72" s="5"/>
    </row>
    <row r="73" spans="1:11" x14ac:dyDescent="0.2">
      <c r="A73" s="10">
        <v>40980</v>
      </c>
      <c r="C73" s="5">
        <v>3804.603691510611</v>
      </c>
      <c r="D73" s="5">
        <v>43540.561953318058</v>
      </c>
      <c r="E73" s="5">
        <v>18707.4254166051</v>
      </c>
      <c r="F73" s="5">
        <v>6839.7897176922579</v>
      </c>
      <c r="G73" s="5"/>
      <c r="H73" s="5"/>
    </row>
    <row r="74" spans="1:11" x14ac:dyDescent="0.2">
      <c r="A74" s="10">
        <v>41011</v>
      </c>
      <c r="C74" s="5">
        <v>9435.6248643999479</v>
      </c>
      <c r="D74" s="5">
        <v>100178.1886065548</v>
      </c>
      <c r="E74" s="5">
        <v>35147.575182049826</v>
      </c>
      <c r="F74" s="5">
        <v>11990.243869781971</v>
      </c>
      <c r="G74" s="5"/>
      <c r="H74" s="5"/>
    </row>
    <row r="75" spans="1:11" x14ac:dyDescent="0.2">
      <c r="A75" s="10">
        <v>41041</v>
      </c>
      <c r="C75" s="5">
        <v>17014.313773694797</v>
      </c>
      <c r="D75" s="5">
        <v>176007.18559873302</v>
      </c>
      <c r="E75" s="5">
        <v>56785.728778689074</v>
      </c>
      <c r="F75" s="5">
        <v>18683.785789467162</v>
      </c>
      <c r="G75" s="5"/>
      <c r="H75" s="5"/>
    </row>
    <row r="76" spans="1:11" x14ac:dyDescent="0.2">
      <c r="A76" s="10">
        <v>41072</v>
      </c>
      <c r="C76" s="5">
        <v>33119.681254474533</v>
      </c>
      <c r="D76" s="5">
        <v>274626.37147616001</v>
      </c>
      <c r="E76" s="5">
        <v>99026.38787945683</v>
      </c>
      <c r="F76" s="5">
        <v>20868.121037452605</v>
      </c>
      <c r="G76" s="5"/>
      <c r="H76" s="5"/>
    </row>
    <row r="77" spans="1:11" x14ac:dyDescent="0.2">
      <c r="A77" s="10">
        <v>41102</v>
      </c>
      <c r="C77" s="5">
        <v>47283.115391997722</v>
      </c>
      <c r="D77" s="5">
        <v>353046.30151951435</v>
      </c>
      <c r="E77" s="5">
        <v>133612.21009245695</v>
      </c>
      <c r="F77" s="5">
        <v>20798.382142833183</v>
      </c>
      <c r="G77" s="5"/>
      <c r="H77" s="5"/>
    </row>
    <row r="78" spans="1:11" x14ac:dyDescent="0.2">
      <c r="A78" s="10">
        <v>41133</v>
      </c>
      <c r="C78" s="5">
        <v>46483.394880272725</v>
      </c>
      <c r="D78" s="5">
        <v>305637.48083427292</v>
      </c>
      <c r="E78" s="5">
        <v>98755.012313010637</v>
      </c>
      <c r="F78" s="5">
        <v>13271.071697357795</v>
      </c>
      <c r="G78" s="5"/>
      <c r="H78" s="5"/>
    </row>
    <row r="79" spans="1:11" x14ac:dyDescent="0.2">
      <c r="A79" s="10">
        <v>41153</v>
      </c>
      <c r="C79" s="5">
        <v>38065.663417867028</v>
      </c>
      <c r="D79" s="5">
        <v>215581.14467279092</v>
      </c>
      <c r="E79" s="5">
        <v>53733.852249737087</v>
      </c>
      <c r="F79" s="5">
        <v>4866.8351530233485</v>
      </c>
      <c r="G79" s="5"/>
      <c r="H79" s="5"/>
    </row>
  </sheetData>
  <sortState ref="A1:C310">
    <sortCondition ref="A1:A310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32" workbookViewId="0">
      <selection activeCell="C67" sqref="C67"/>
    </sheetView>
  </sheetViews>
  <sheetFormatPr baseColWidth="10" defaultRowHeight="16" x14ac:dyDescent="0.2"/>
  <cols>
    <col min="3" max="3" width="21.5" customWidth="1"/>
  </cols>
  <sheetData>
    <row r="1" spans="1:8" x14ac:dyDescent="0.2">
      <c r="A1" t="s">
        <v>28</v>
      </c>
      <c r="B1" t="s">
        <v>29</v>
      </c>
      <c r="C1" t="s">
        <v>30</v>
      </c>
      <c r="G1" t="s">
        <v>47</v>
      </c>
      <c r="H1" t="s">
        <v>48</v>
      </c>
    </row>
    <row r="2" spans="1:8" x14ac:dyDescent="0.2">
      <c r="A2">
        <v>2011</v>
      </c>
      <c r="B2">
        <v>1</v>
      </c>
      <c r="C2">
        <v>0</v>
      </c>
    </row>
    <row r="3" spans="1:8" x14ac:dyDescent="0.2">
      <c r="A3">
        <v>2011</v>
      </c>
      <c r="B3">
        <v>2</v>
      </c>
      <c r="C3">
        <v>22.4</v>
      </c>
    </row>
    <row r="4" spans="1:8" x14ac:dyDescent="0.2">
      <c r="A4">
        <v>2011</v>
      </c>
      <c r="B4">
        <v>3</v>
      </c>
      <c r="C4">
        <v>5.8</v>
      </c>
    </row>
    <row r="5" spans="1:8" x14ac:dyDescent="0.2">
      <c r="A5">
        <v>2011</v>
      </c>
      <c r="B5">
        <v>4</v>
      </c>
      <c r="C5">
        <v>8.6</v>
      </c>
    </row>
    <row r="6" spans="1:8" x14ac:dyDescent="0.2">
      <c r="A6">
        <v>2011</v>
      </c>
      <c r="B6">
        <v>5</v>
      </c>
      <c r="C6">
        <v>2.5</v>
      </c>
    </row>
    <row r="7" spans="1:8" x14ac:dyDescent="0.2">
      <c r="A7">
        <v>2011</v>
      </c>
      <c r="B7">
        <v>6</v>
      </c>
      <c r="C7">
        <v>0</v>
      </c>
    </row>
    <row r="8" spans="1:8" x14ac:dyDescent="0.2">
      <c r="A8">
        <v>2011</v>
      </c>
      <c r="B8">
        <v>7</v>
      </c>
      <c r="C8">
        <v>8.1999999999999993</v>
      </c>
    </row>
    <row r="9" spans="1:8" x14ac:dyDescent="0.2">
      <c r="A9">
        <v>2011</v>
      </c>
      <c r="B9">
        <v>8</v>
      </c>
      <c r="C9">
        <v>0</v>
      </c>
    </row>
    <row r="10" spans="1:8" x14ac:dyDescent="0.2">
      <c r="A10">
        <v>2011</v>
      </c>
      <c r="B10">
        <v>9</v>
      </c>
      <c r="C10">
        <v>1</v>
      </c>
    </row>
    <row r="11" spans="1:8" x14ac:dyDescent="0.2">
      <c r="A11">
        <v>2011</v>
      </c>
      <c r="B11">
        <v>10</v>
      </c>
      <c r="C11">
        <v>8.4</v>
      </c>
    </row>
    <row r="12" spans="1:8" x14ac:dyDescent="0.2">
      <c r="A12">
        <v>2011</v>
      </c>
      <c r="B12">
        <v>11</v>
      </c>
      <c r="C12">
        <v>19.3</v>
      </c>
    </row>
    <row r="13" spans="1:8" x14ac:dyDescent="0.2">
      <c r="A13">
        <v>2011</v>
      </c>
      <c r="B13">
        <v>12</v>
      </c>
      <c r="C13">
        <v>28.8</v>
      </c>
    </row>
    <row r="14" spans="1:8" x14ac:dyDescent="0.2">
      <c r="A14">
        <v>2012</v>
      </c>
      <c r="B14">
        <v>1</v>
      </c>
      <c r="C14">
        <v>0.5</v>
      </c>
    </row>
    <row r="15" spans="1:8" x14ac:dyDescent="0.2">
      <c r="A15">
        <v>2012</v>
      </c>
      <c r="B15">
        <v>2</v>
      </c>
      <c r="C15">
        <v>0.5</v>
      </c>
    </row>
    <row r="16" spans="1:8" x14ac:dyDescent="0.2">
      <c r="A16">
        <v>2012</v>
      </c>
      <c r="B16">
        <v>3</v>
      </c>
      <c r="C16">
        <v>13.2</v>
      </c>
    </row>
    <row r="17" spans="1:3" x14ac:dyDescent="0.2">
      <c r="A17">
        <v>2012</v>
      </c>
      <c r="B17">
        <v>4</v>
      </c>
      <c r="C17">
        <v>0.5</v>
      </c>
    </row>
    <row r="18" spans="1:3" x14ac:dyDescent="0.2">
      <c r="A18">
        <v>2012</v>
      </c>
      <c r="B18">
        <v>5</v>
      </c>
      <c r="C18">
        <v>0</v>
      </c>
    </row>
    <row r="19" spans="1:3" x14ac:dyDescent="0.2">
      <c r="A19">
        <v>2012</v>
      </c>
      <c r="B19">
        <v>6</v>
      </c>
      <c r="C19">
        <v>0</v>
      </c>
    </row>
    <row r="20" spans="1:3" x14ac:dyDescent="0.2">
      <c r="A20">
        <v>2012</v>
      </c>
      <c r="B20">
        <v>7</v>
      </c>
      <c r="C20">
        <v>27.8</v>
      </c>
    </row>
    <row r="21" spans="1:3" x14ac:dyDescent="0.2">
      <c r="A21">
        <v>2012</v>
      </c>
      <c r="B21">
        <v>8</v>
      </c>
      <c r="C21">
        <v>45.9</v>
      </c>
    </row>
    <row r="22" spans="1:3" x14ac:dyDescent="0.2">
      <c r="A22">
        <v>2012</v>
      </c>
      <c r="B22">
        <v>9</v>
      </c>
      <c r="C22">
        <v>7.7</v>
      </c>
    </row>
    <row r="23" spans="1:3" x14ac:dyDescent="0.2">
      <c r="A23">
        <v>2012</v>
      </c>
      <c r="B23">
        <v>10</v>
      </c>
      <c r="C23">
        <v>0</v>
      </c>
    </row>
    <row r="24" spans="1:3" x14ac:dyDescent="0.2">
      <c r="A24">
        <v>2012</v>
      </c>
      <c r="B24">
        <v>11</v>
      </c>
      <c r="C24">
        <v>0.5</v>
      </c>
    </row>
    <row r="25" spans="1:3" x14ac:dyDescent="0.2">
      <c r="A25">
        <v>2012</v>
      </c>
      <c r="B25">
        <v>12</v>
      </c>
      <c r="C25">
        <v>25.2</v>
      </c>
    </row>
    <row r="26" spans="1:3" x14ac:dyDescent="0.2">
      <c r="A26">
        <v>2013</v>
      </c>
      <c r="B26">
        <v>1</v>
      </c>
      <c r="C26">
        <v>31</v>
      </c>
    </row>
    <row r="27" spans="1:3" x14ac:dyDescent="0.2">
      <c r="A27">
        <v>2013</v>
      </c>
      <c r="B27">
        <v>2</v>
      </c>
      <c r="C27">
        <v>5.5</v>
      </c>
    </row>
    <row r="28" spans="1:3" x14ac:dyDescent="0.2">
      <c r="A28">
        <v>2013</v>
      </c>
      <c r="B28">
        <v>3</v>
      </c>
      <c r="C28">
        <v>8.9</v>
      </c>
    </row>
    <row r="29" spans="1:3" x14ac:dyDescent="0.2">
      <c r="A29">
        <v>2013</v>
      </c>
      <c r="B29">
        <v>4</v>
      </c>
      <c r="C29">
        <v>0.3</v>
      </c>
    </row>
    <row r="30" spans="1:3" x14ac:dyDescent="0.2">
      <c r="A30">
        <v>2013</v>
      </c>
      <c r="B30">
        <v>5</v>
      </c>
      <c r="C30">
        <v>0</v>
      </c>
    </row>
    <row r="31" spans="1:3" x14ac:dyDescent="0.2">
      <c r="A31">
        <v>2013</v>
      </c>
      <c r="B31">
        <v>6</v>
      </c>
      <c r="C31">
        <v>0</v>
      </c>
    </row>
    <row r="32" spans="1:3" x14ac:dyDescent="0.2">
      <c r="A32">
        <v>2013</v>
      </c>
      <c r="B32">
        <v>7</v>
      </c>
      <c r="C32">
        <v>2</v>
      </c>
    </row>
    <row r="33" spans="1:3" x14ac:dyDescent="0.2">
      <c r="A33">
        <v>2013</v>
      </c>
      <c r="B33">
        <v>8</v>
      </c>
      <c r="C33">
        <v>38.5</v>
      </c>
    </row>
    <row r="34" spans="1:3" x14ac:dyDescent="0.2">
      <c r="A34">
        <v>2013</v>
      </c>
      <c r="B34">
        <v>9</v>
      </c>
      <c r="C34">
        <v>13</v>
      </c>
    </row>
    <row r="35" spans="1:3" x14ac:dyDescent="0.2">
      <c r="A35">
        <v>2013</v>
      </c>
      <c r="B35">
        <v>10</v>
      </c>
      <c r="C35">
        <v>0.8</v>
      </c>
    </row>
    <row r="36" spans="1:3" x14ac:dyDescent="0.2">
      <c r="A36">
        <v>2013</v>
      </c>
      <c r="B36">
        <v>11</v>
      </c>
      <c r="C36">
        <v>57.2</v>
      </c>
    </row>
    <row r="37" spans="1:3" x14ac:dyDescent="0.2">
      <c r="A37">
        <v>2013</v>
      </c>
      <c r="B37">
        <v>12</v>
      </c>
      <c r="C37">
        <v>9.6999999999999993</v>
      </c>
    </row>
    <row r="38" spans="1:3" x14ac:dyDescent="0.2">
      <c r="A38">
        <v>2014</v>
      </c>
      <c r="B38">
        <v>1</v>
      </c>
      <c r="C38">
        <v>0</v>
      </c>
    </row>
    <row r="39" spans="1:3" x14ac:dyDescent="0.2">
      <c r="A39">
        <v>2014</v>
      </c>
      <c r="B39">
        <v>2</v>
      </c>
      <c r="C39">
        <v>0</v>
      </c>
    </row>
    <row r="40" spans="1:3" x14ac:dyDescent="0.2">
      <c r="A40">
        <v>2014</v>
      </c>
      <c r="B40">
        <v>3</v>
      </c>
      <c r="C40">
        <v>21.9</v>
      </c>
    </row>
    <row r="41" spans="1:3" x14ac:dyDescent="0.2">
      <c r="A41">
        <v>2014</v>
      </c>
      <c r="B41">
        <v>4</v>
      </c>
      <c r="C41">
        <v>0.5</v>
      </c>
    </row>
    <row r="42" spans="1:3" x14ac:dyDescent="0.2">
      <c r="A42">
        <v>2014</v>
      </c>
      <c r="B42">
        <v>5</v>
      </c>
      <c r="C42">
        <v>0</v>
      </c>
    </row>
    <row r="43" spans="1:3" x14ac:dyDescent="0.2">
      <c r="A43">
        <v>2014</v>
      </c>
      <c r="B43">
        <v>6</v>
      </c>
      <c r="C43">
        <v>0</v>
      </c>
    </row>
    <row r="44" spans="1:3" x14ac:dyDescent="0.2">
      <c r="A44">
        <v>2014</v>
      </c>
      <c r="B44">
        <v>7</v>
      </c>
      <c r="C44">
        <v>7.2</v>
      </c>
    </row>
    <row r="45" spans="1:3" x14ac:dyDescent="0.2">
      <c r="A45">
        <v>2014</v>
      </c>
      <c r="B45">
        <v>8</v>
      </c>
      <c r="C45">
        <v>65.900000000000006</v>
      </c>
    </row>
    <row r="46" spans="1:3" x14ac:dyDescent="0.2">
      <c r="A46">
        <v>2014</v>
      </c>
      <c r="B46">
        <v>9</v>
      </c>
      <c r="C46">
        <v>109.2</v>
      </c>
    </row>
    <row r="47" spans="1:3" x14ac:dyDescent="0.2">
      <c r="A47">
        <v>2014</v>
      </c>
      <c r="B47">
        <v>10</v>
      </c>
      <c r="C47">
        <v>1.6</v>
      </c>
    </row>
    <row r="48" spans="1:3" x14ac:dyDescent="0.2">
      <c r="A48">
        <v>2014</v>
      </c>
      <c r="B48">
        <v>11</v>
      </c>
      <c r="C48">
        <v>0</v>
      </c>
    </row>
    <row r="49" spans="1:3" x14ac:dyDescent="0.2">
      <c r="A49">
        <v>2014</v>
      </c>
      <c r="B49">
        <v>12</v>
      </c>
      <c r="C49">
        <v>21.7</v>
      </c>
    </row>
    <row r="50" spans="1:3" x14ac:dyDescent="0.2">
      <c r="A50">
        <v>2015</v>
      </c>
      <c r="B50">
        <v>1</v>
      </c>
      <c r="C50">
        <v>23.6</v>
      </c>
    </row>
    <row r="51" spans="1:3" x14ac:dyDescent="0.2">
      <c r="A51">
        <v>2015</v>
      </c>
      <c r="B51">
        <v>2</v>
      </c>
      <c r="C51">
        <v>3.8</v>
      </c>
    </row>
    <row r="52" spans="1:3" x14ac:dyDescent="0.2">
      <c r="A52">
        <v>2015</v>
      </c>
      <c r="B52">
        <v>3</v>
      </c>
      <c r="C52">
        <v>25.4</v>
      </c>
    </row>
    <row r="53" spans="1:3" x14ac:dyDescent="0.2">
      <c r="A53">
        <v>2015</v>
      </c>
      <c r="B53">
        <v>4</v>
      </c>
      <c r="C53">
        <v>6.4</v>
      </c>
    </row>
    <row r="54" spans="1:3" x14ac:dyDescent="0.2">
      <c r="A54">
        <v>2015</v>
      </c>
      <c r="B54">
        <v>5</v>
      </c>
      <c r="C54">
        <v>23.9</v>
      </c>
    </row>
    <row r="55" spans="1:3" x14ac:dyDescent="0.2">
      <c r="A55">
        <v>2015</v>
      </c>
      <c r="B55">
        <v>6</v>
      </c>
      <c r="C55">
        <v>0.3</v>
      </c>
    </row>
    <row r="56" spans="1:3" x14ac:dyDescent="0.2">
      <c r="A56">
        <v>2015</v>
      </c>
      <c r="B56">
        <v>7</v>
      </c>
      <c r="C56">
        <v>31.1</v>
      </c>
    </row>
    <row r="57" spans="1:3" x14ac:dyDescent="0.2">
      <c r="A57">
        <v>2015</v>
      </c>
      <c r="B57">
        <v>8</v>
      </c>
      <c r="C57">
        <v>6.2</v>
      </c>
    </row>
    <row r="58" spans="1:3" x14ac:dyDescent="0.2">
      <c r="A58">
        <v>2015</v>
      </c>
      <c r="B58">
        <v>9</v>
      </c>
      <c r="C58">
        <v>2.8</v>
      </c>
    </row>
    <row r="59" spans="1:3" x14ac:dyDescent="0.2">
      <c r="A59">
        <v>2015</v>
      </c>
      <c r="B59">
        <v>10</v>
      </c>
      <c r="C59">
        <v>61.7</v>
      </c>
    </row>
    <row r="60" spans="1:3" x14ac:dyDescent="0.2">
      <c r="A60">
        <v>2015</v>
      </c>
      <c r="B60">
        <v>11</v>
      </c>
      <c r="C60">
        <v>8.1</v>
      </c>
    </row>
    <row r="61" spans="1:3" x14ac:dyDescent="0.2">
      <c r="A61">
        <v>2015</v>
      </c>
      <c r="B61">
        <v>12</v>
      </c>
      <c r="C61">
        <v>5</v>
      </c>
    </row>
    <row r="62" spans="1:3" x14ac:dyDescent="0.2">
      <c r="A62">
        <v>2016</v>
      </c>
      <c r="B62">
        <v>1</v>
      </c>
      <c r="C62">
        <v>1.26</v>
      </c>
    </row>
    <row r="63" spans="1:3" x14ac:dyDescent="0.2">
      <c r="A63">
        <v>2016</v>
      </c>
      <c r="B63">
        <v>2</v>
      </c>
      <c r="C63">
        <v>7.0000000000000007E-2</v>
      </c>
    </row>
    <row r="64" spans="1:3" x14ac:dyDescent="0.2">
      <c r="A64">
        <v>2016</v>
      </c>
      <c r="B64">
        <v>3</v>
      </c>
      <c r="C64">
        <v>0</v>
      </c>
    </row>
    <row r="65" spans="1:3" x14ac:dyDescent="0.2">
      <c r="A65">
        <v>2016</v>
      </c>
      <c r="B65">
        <v>4</v>
      </c>
      <c r="C65">
        <v>0.28000000000000003</v>
      </c>
    </row>
    <row r="66" spans="1:3" x14ac:dyDescent="0.2">
      <c r="A66">
        <v>2016</v>
      </c>
      <c r="B66">
        <v>5</v>
      </c>
      <c r="C66">
        <v>0.71</v>
      </c>
    </row>
    <row r="67" spans="1:3" x14ac:dyDescent="0.2">
      <c r="A67">
        <v>2016</v>
      </c>
      <c r="B67">
        <v>6</v>
      </c>
      <c r="C67">
        <v>0</v>
      </c>
    </row>
    <row r="68" spans="1:3" x14ac:dyDescent="0.2">
      <c r="A68">
        <v>2016</v>
      </c>
      <c r="B68">
        <v>7</v>
      </c>
      <c r="C68">
        <v>0.84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Flow and ET</vt:lpstr>
      <vt:lpstr>Monthly Water Budget</vt:lpstr>
      <vt:lpstr>Goodyear rain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Christopher Sanchez</cp:lastModifiedBy>
  <dcterms:created xsi:type="dcterms:W3CDTF">2012-07-27T17:44:26Z</dcterms:created>
  <dcterms:modified xsi:type="dcterms:W3CDTF">2016-09-06T20:11:46Z</dcterms:modified>
</cp:coreProperties>
</file>