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80" windowHeight="9120" tabRatio="675"/>
  </bookViews>
  <sheets>
    <sheet name="For Reporting" sheetId="11" r:id="rId1"/>
    <sheet name="data" sheetId="1" r:id="rId2"/>
    <sheet name="Blanks-C" sheetId="7" r:id="rId3"/>
    <sheet name="CalCurv- C" sheetId="5" r:id="rId4"/>
    <sheet name="Checks-C" sheetId="6" r:id="rId5"/>
    <sheet name="Samples-C" sheetId="4" r:id="rId6"/>
    <sheet name="Blanks-N" sheetId="3" r:id="rId7"/>
    <sheet name="Cal Curv-N" sheetId="2" r:id="rId8"/>
    <sheet name="Checks-N" sheetId="10" r:id="rId9"/>
    <sheet name="Samples-N" sheetId="9" r:id="rId10"/>
  </sheets>
  <calcPr calcId="125725"/>
</workbook>
</file>

<file path=xl/calcChain.xml><?xml version="1.0" encoding="utf-8"?>
<calcChain xmlns="http://schemas.openxmlformats.org/spreadsheetml/2006/main">
  <c r="I41" i="11"/>
  <c r="H41"/>
  <c r="I29"/>
  <c r="H29"/>
  <c r="I25"/>
  <c r="H25"/>
  <c r="I23"/>
  <c r="H23"/>
  <c r="I21"/>
  <c r="H21"/>
  <c r="I17"/>
  <c r="H17"/>
  <c r="E41"/>
  <c r="D41"/>
  <c r="E29"/>
  <c r="D29"/>
  <c r="E25"/>
  <c r="D25"/>
  <c r="E23"/>
  <c r="D23"/>
  <c r="E21"/>
  <c r="D21"/>
  <c r="E17"/>
  <c r="D17"/>
  <c r="O10" i="2" a="1"/>
  <c r="O10" s="1"/>
  <c r="P13" l="1"/>
  <c r="P12"/>
  <c r="P11"/>
  <c r="P10"/>
  <c r="O13"/>
  <c r="O12"/>
  <c r="O11"/>
  <c r="M30" i="6"/>
  <c r="M29"/>
  <c r="K3" i="4"/>
  <c r="L3"/>
  <c r="M3"/>
  <c r="N3"/>
  <c r="K4"/>
  <c r="L4"/>
  <c r="M4"/>
  <c r="N4"/>
  <c r="K5"/>
  <c r="L5"/>
  <c r="M5"/>
  <c r="N5"/>
  <c r="K6"/>
  <c r="L6"/>
  <c r="M6"/>
  <c r="N6"/>
  <c r="K7"/>
  <c r="L7"/>
  <c r="M7"/>
  <c r="N7"/>
  <c r="K8"/>
  <c r="L8"/>
  <c r="M8"/>
  <c r="N8"/>
  <c r="K9"/>
  <c r="L9"/>
  <c r="M9"/>
  <c r="N9"/>
  <c r="K10"/>
  <c r="L10"/>
  <c r="M10"/>
  <c r="N10"/>
  <c r="K11"/>
  <c r="L11"/>
  <c r="M11"/>
  <c r="N11"/>
  <c r="K12"/>
  <c r="L12"/>
  <c r="M12"/>
  <c r="N12"/>
  <c r="K13"/>
  <c r="L13"/>
  <c r="M13"/>
  <c r="N13"/>
  <c r="K14"/>
  <c r="L14"/>
  <c r="M14"/>
  <c r="N14"/>
  <c r="K15"/>
  <c r="L15"/>
  <c r="M15"/>
  <c r="N15"/>
  <c r="K16"/>
  <c r="L16"/>
  <c r="M16"/>
  <c r="N16"/>
  <c r="K17"/>
  <c r="L17"/>
  <c r="M17"/>
  <c r="N17"/>
  <c r="K18"/>
  <c r="L18"/>
  <c r="M18"/>
  <c r="N18"/>
  <c r="K19"/>
  <c r="L19"/>
  <c r="M19"/>
  <c r="N19"/>
  <c r="K20"/>
  <c r="L20"/>
  <c r="M20"/>
  <c r="N20"/>
  <c r="K21"/>
  <c r="L21"/>
  <c r="M21"/>
  <c r="N21"/>
  <c r="K22"/>
  <c r="L22"/>
  <c r="M22"/>
  <c r="N22"/>
  <c r="K23"/>
  <c r="L23"/>
  <c r="M23"/>
  <c r="N23"/>
  <c r="K24"/>
  <c r="L24"/>
  <c r="M24"/>
  <c r="N24"/>
  <c r="K25"/>
  <c r="L25"/>
  <c r="M25"/>
  <c r="N25"/>
  <c r="K26"/>
  <c r="L26"/>
  <c r="M26"/>
  <c r="N26"/>
  <c r="K27"/>
  <c r="L27"/>
  <c r="M27"/>
  <c r="N27"/>
  <c r="K28"/>
  <c r="L28"/>
  <c r="M28"/>
  <c r="N28"/>
  <c r="K29"/>
  <c r="L29"/>
  <c r="M29"/>
  <c r="N29"/>
  <c r="K30"/>
  <c r="L30"/>
  <c r="M30"/>
  <c r="N30"/>
  <c r="K31"/>
  <c r="L31"/>
  <c r="M31"/>
  <c r="N31"/>
  <c r="K32"/>
  <c r="L32"/>
  <c r="M32"/>
  <c r="N32"/>
  <c r="K33"/>
  <c r="L33"/>
  <c r="M33"/>
  <c r="N33"/>
  <c r="K3" i="9"/>
  <c r="L3"/>
  <c r="M3"/>
  <c r="N3"/>
  <c r="K4"/>
  <c r="L4"/>
  <c r="M4"/>
  <c r="N4"/>
  <c r="K5"/>
  <c r="L5"/>
  <c r="M5"/>
  <c r="N5"/>
  <c r="K6"/>
  <c r="L6"/>
  <c r="M6"/>
  <c r="N6"/>
  <c r="K7"/>
  <c r="L7"/>
  <c r="M7"/>
  <c r="N7"/>
  <c r="K8"/>
  <c r="L8"/>
  <c r="M8"/>
  <c r="N8"/>
  <c r="K9"/>
  <c r="L9"/>
  <c r="M9"/>
  <c r="N9"/>
  <c r="K10"/>
  <c r="L10"/>
  <c r="M10"/>
  <c r="N10"/>
  <c r="K11"/>
  <c r="L11"/>
  <c r="M11"/>
  <c r="N11"/>
  <c r="K12"/>
  <c r="L12"/>
  <c r="M12"/>
  <c r="N12"/>
  <c r="K13"/>
  <c r="L13"/>
  <c r="M13"/>
  <c r="N13"/>
  <c r="K14"/>
  <c r="L14"/>
  <c r="M14"/>
  <c r="N14"/>
  <c r="K15"/>
  <c r="L15"/>
  <c r="M15"/>
  <c r="N15"/>
  <c r="K16"/>
  <c r="L16"/>
  <c r="M16"/>
  <c r="N16"/>
  <c r="K17"/>
  <c r="L17"/>
  <c r="M17"/>
  <c r="N17"/>
  <c r="K18"/>
  <c r="L18"/>
  <c r="M18"/>
  <c r="N18"/>
  <c r="K19"/>
  <c r="L19"/>
  <c r="M19"/>
  <c r="N19"/>
  <c r="K20"/>
  <c r="L20"/>
  <c r="M20"/>
  <c r="N20"/>
  <c r="K21"/>
  <c r="L21"/>
  <c r="M21"/>
  <c r="N21"/>
  <c r="K22"/>
  <c r="L22"/>
  <c r="M22"/>
  <c r="N22"/>
  <c r="K23"/>
  <c r="L23"/>
  <c r="M23"/>
  <c r="N23"/>
  <c r="K24"/>
  <c r="L24"/>
  <c r="M24"/>
  <c r="N24"/>
  <c r="K25"/>
  <c r="L25"/>
  <c r="M25"/>
  <c r="N25"/>
  <c r="K26"/>
  <c r="L26"/>
  <c r="M26"/>
  <c r="N26"/>
  <c r="K27"/>
  <c r="L27"/>
  <c r="N27" s="1"/>
  <c r="M27"/>
  <c r="K28"/>
  <c r="L28"/>
  <c r="N28" s="1"/>
  <c r="M28"/>
  <c r="K29"/>
  <c r="L29"/>
  <c r="N29" s="1"/>
  <c r="M29"/>
  <c r="K30"/>
  <c r="L30"/>
  <c r="N30" s="1"/>
  <c r="M30"/>
  <c r="K31"/>
  <c r="L31"/>
  <c r="N31" s="1"/>
  <c r="M31"/>
  <c r="K32"/>
  <c r="L32"/>
  <c r="N32" s="1"/>
  <c r="M32"/>
  <c r="K33"/>
  <c r="L33"/>
  <c r="N33" s="1"/>
  <c r="M33"/>
  <c r="K20" i="10"/>
  <c r="L20"/>
  <c r="M20"/>
  <c r="N20"/>
  <c r="K21"/>
  <c r="L21"/>
  <c r="M21"/>
  <c r="N21"/>
  <c r="K6"/>
  <c r="L6"/>
  <c r="M6"/>
  <c r="N6"/>
  <c r="O6"/>
  <c r="K7"/>
  <c r="L7"/>
  <c r="N7" s="1"/>
  <c r="M7"/>
  <c r="O7"/>
  <c r="K8"/>
  <c r="L8"/>
  <c r="M8"/>
  <c r="N8"/>
  <c r="O8"/>
  <c r="L10" i="3"/>
  <c r="L9"/>
  <c r="M6" i="7"/>
  <c r="M5"/>
  <c r="G29" i="5" l="1"/>
  <c r="G29" i="2"/>
  <c r="G28" l="1"/>
  <c r="G27"/>
  <c r="G26"/>
  <c r="G25"/>
  <c r="G24"/>
  <c r="G6"/>
  <c r="G5"/>
  <c r="G4"/>
  <c r="G3"/>
  <c r="G2"/>
  <c r="G28" i="5"/>
  <c r="G27"/>
  <c r="G26"/>
  <c r="G25"/>
  <c r="G24"/>
  <c r="G6"/>
  <c r="G5"/>
  <c r="G4"/>
  <c r="G3"/>
  <c r="G2"/>
  <c r="M30" i="10" l="1"/>
  <c r="M29"/>
  <c r="M28"/>
  <c r="M27"/>
  <c r="L19"/>
  <c r="N19" s="1"/>
  <c r="K19"/>
  <c r="M19" s="1"/>
  <c r="L18"/>
  <c r="N18" s="1"/>
  <c r="K18"/>
  <c r="M18" s="1"/>
  <c r="L17"/>
  <c r="N17" s="1"/>
  <c r="K17"/>
  <c r="M17" s="1"/>
  <c r="L16"/>
  <c r="N16" s="1"/>
  <c r="K16"/>
  <c r="M16" s="1"/>
  <c r="L15"/>
  <c r="N15" s="1"/>
  <c r="N24" s="1"/>
  <c r="K15"/>
  <c r="M15" s="1"/>
  <c r="L5"/>
  <c r="N5" s="1"/>
  <c r="K5"/>
  <c r="M5" s="1"/>
  <c r="O5" s="1"/>
  <c r="L4"/>
  <c r="N4" s="1"/>
  <c r="K4"/>
  <c r="M4" s="1"/>
  <c r="O4" s="1"/>
  <c r="L3"/>
  <c r="N3" s="1"/>
  <c r="K3"/>
  <c r="M3" s="1"/>
  <c r="O3" s="1"/>
  <c r="L2"/>
  <c r="N2" s="1"/>
  <c r="K2"/>
  <c r="M2" s="1"/>
  <c r="M28" i="6"/>
  <c r="M27"/>
  <c r="N11" i="10" l="1"/>
  <c r="M11"/>
  <c r="O2"/>
  <c r="O11" s="1"/>
  <c r="M24"/>
  <c r="L16" i="6" l="1"/>
  <c r="L17"/>
  <c r="L18"/>
  <c r="L19"/>
  <c r="N19" s="1"/>
  <c r="L20"/>
  <c r="L21"/>
  <c r="N21" s="1"/>
  <c r="L15"/>
  <c r="K16"/>
  <c r="M16" s="1"/>
  <c r="O16" s="1"/>
  <c r="K17"/>
  <c r="K18"/>
  <c r="M18" s="1"/>
  <c r="O18" s="1"/>
  <c r="K19"/>
  <c r="M19" s="1"/>
  <c r="O19" s="1"/>
  <c r="K20"/>
  <c r="M20" s="1"/>
  <c r="O20" s="1"/>
  <c r="K21"/>
  <c r="M21" s="1"/>
  <c r="O21" s="1"/>
  <c r="K15"/>
  <c r="M15" s="1"/>
  <c r="N20"/>
  <c r="N18"/>
  <c r="N17"/>
  <c r="M17"/>
  <c r="O17" s="1"/>
  <c r="N16"/>
  <c r="N15"/>
  <c r="L2" i="9"/>
  <c r="N2" s="1"/>
  <c r="K2"/>
  <c r="M2" s="1"/>
  <c r="L2" i="4"/>
  <c r="N2" s="1"/>
  <c r="K2"/>
  <c r="M2" s="1"/>
  <c r="N9" i="5" a="1"/>
  <c r="N9" s="1"/>
  <c r="K25" i="2"/>
  <c r="L25" s="1"/>
  <c r="K26"/>
  <c r="L26" s="1"/>
  <c r="K27"/>
  <c r="L27" s="1"/>
  <c r="K28"/>
  <c r="L28" s="1"/>
  <c r="K29"/>
  <c r="L29" s="1"/>
  <c r="K24"/>
  <c r="L24" s="1"/>
  <c r="O31" s="1" a="1"/>
  <c r="K3"/>
  <c r="L3" s="1"/>
  <c r="K4"/>
  <c r="L4" s="1"/>
  <c r="K5"/>
  <c r="L5" s="1"/>
  <c r="K6"/>
  <c r="L6" s="1"/>
  <c r="K7"/>
  <c r="L7" s="1"/>
  <c r="K2"/>
  <c r="L2" s="1"/>
  <c r="L3" i="6"/>
  <c r="N3" s="1"/>
  <c r="L4"/>
  <c r="N4" s="1"/>
  <c r="L5"/>
  <c r="N5" s="1"/>
  <c r="L6"/>
  <c r="N6" s="1"/>
  <c r="L7"/>
  <c r="N7" s="1"/>
  <c r="L8"/>
  <c r="N8" s="1"/>
  <c r="L2"/>
  <c r="N2" s="1"/>
  <c r="K3"/>
  <c r="M3" s="1"/>
  <c r="O3" s="1"/>
  <c r="K4"/>
  <c r="M4" s="1"/>
  <c r="O4" s="1"/>
  <c r="K5"/>
  <c r="M5" s="1"/>
  <c r="O5" s="1"/>
  <c r="K6"/>
  <c r="M6" s="1"/>
  <c r="O6" s="1"/>
  <c r="K7"/>
  <c r="M7" s="1"/>
  <c r="O7" s="1"/>
  <c r="K8"/>
  <c r="M8" s="1"/>
  <c r="O8" s="1"/>
  <c r="K2"/>
  <c r="M2" s="1"/>
  <c r="L25" i="5"/>
  <c r="M25" s="1"/>
  <c r="L26"/>
  <c r="M26" s="1"/>
  <c r="L27"/>
  <c r="M27" s="1"/>
  <c r="L28"/>
  <c r="M28" s="1"/>
  <c r="L29"/>
  <c r="M29" s="1"/>
  <c r="L24"/>
  <c r="M24" s="1"/>
  <c r="N31" s="1" a="1"/>
  <c r="N31" s="1"/>
  <c r="L3"/>
  <c r="M3" s="1"/>
  <c r="L4"/>
  <c r="M4" s="1"/>
  <c r="L5"/>
  <c r="M5" s="1"/>
  <c r="L6"/>
  <c r="M6" s="1"/>
  <c r="L7"/>
  <c r="M7" s="1"/>
  <c r="L2"/>
  <c r="M2" s="1"/>
  <c r="N24" i="6" l="1"/>
  <c r="M24"/>
  <c r="M11"/>
  <c r="N11"/>
  <c r="O2"/>
  <c r="O11" s="1"/>
  <c r="O15"/>
  <c r="O24" s="1"/>
  <c r="O12" i="5"/>
  <c r="O11"/>
  <c r="O10"/>
  <c r="O9"/>
  <c r="N12"/>
  <c r="N11"/>
  <c r="N10"/>
  <c r="O31" i="2"/>
  <c r="O32"/>
  <c r="O33"/>
  <c r="O34"/>
  <c r="P31"/>
  <c r="P32"/>
  <c r="P33"/>
  <c r="P34"/>
  <c r="O34" i="5"/>
  <c r="O33"/>
  <c r="O32"/>
  <c r="O31"/>
  <c r="N34"/>
  <c r="N33"/>
  <c r="N32"/>
</calcChain>
</file>

<file path=xl/sharedStrings.xml><?xml version="1.0" encoding="utf-8"?>
<sst xmlns="http://schemas.openxmlformats.org/spreadsheetml/2006/main" count="5300" uniqueCount="160">
  <si>
    <t>Sample Name</t>
  </si>
  <si>
    <t>Inj. No.</t>
  </si>
  <si>
    <t>Analysis(Inj.)</t>
  </si>
  <si>
    <t>Area</t>
  </si>
  <si>
    <t>Excluded</t>
  </si>
  <si>
    <t>Urea 1</t>
  </si>
  <si>
    <t>Urea 2</t>
  </si>
  <si>
    <t>Urea 3</t>
  </si>
  <si>
    <t>Urea 4</t>
  </si>
  <si>
    <t>Urea 5</t>
  </si>
  <si>
    <t>Name</t>
  </si>
  <si>
    <t>Conc</t>
  </si>
  <si>
    <t>Inj 1</t>
  </si>
  <si>
    <t>Inj 2</t>
  </si>
  <si>
    <t>Inj 3</t>
  </si>
  <si>
    <t>Avg</t>
  </si>
  <si>
    <t>Avg -Blank</t>
  </si>
  <si>
    <t>Blank</t>
  </si>
  <si>
    <t>slope</t>
  </si>
  <si>
    <t>R^2</t>
  </si>
  <si>
    <t>F</t>
  </si>
  <si>
    <t>r^2</t>
  </si>
  <si>
    <t>intercept</t>
  </si>
  <si>
    <t>name</t>
  </si>
  <si>
    <t>mg/L</t>
  </si>
  <si>
    <t>Avg Area</t>
  </si>
  <si>
    <t>St Dev</t>
  </si>
  <si>
    <t>Conc (mgl)</t>
  </si>
  <si>
    <t>Err</t>
  </si>
  <si>
    <t>% Rel Err</t>
  </si>
  <si>
    <t>For Reporting</t>
  </si>
  <si>
    <t>Date</t>
  </si>
  <si>
    <t>error</t>
  </si>
  <si>
    <t>DOC (mg/L)</t>
  </si>
  <si>
    <t>TN (mg/L)</t>
  </si>
  <si>
    <t>=</t>
  </si>
  <si>
    <t>linest(x,y,true,true)</t>
  </si>
  <si>
    <t>shift &amp; control &amp; enter</t>
  </si>
  <si>
    <t>CC 0.5mgL</t>
  </si>
  <si>
    <t>CC 1.0mgL</t>
  </si>
  <si>
    <t>CC 2.5mgL</t>
  </si>
  <si>
    <t>CC 5.0mgL</t>
  </si>
  <si>
    <t>CC 12.5mgL</t>
  </si>
  <si>
    <t>CC 25.0mgL</t>
  </si>
  <si>
    <t>Urea 6</t>
  </si>
  <si>
    <t>Urea 7</t>
  </si>
  <si>
    <t>average</t>
  </si>
  <si>
    <t>stdev</t>
  </si>
  <si>
    <t>averages</t>
  </si>
  <si>
    <t>%</t>
  </si>
  <si>
    <t>±</t>
  </si>
  <si>
    <t>Avg-blank</t>
  </si>
  <si>
    <t>Samples:</t>
  </si>
  <si>
    <t>Sucrose 1</t>
  </si>
  <si>
    <t>Sucrose 2</t>
  </si>
  <si>
    <t>Sucrose 3</t>
  </si>
  <si>
    <t>Sucrose 4</t>
  </si>
  <si>
    <t>Sucrose 5</t>
  </si>
  <si>
    <t>Sucrose 6</t>
  </si>
  <si>
    <t>Sucrose 7</t>
  </si>
  <si>
    <t>LOD</t>
  </si>
  <si>
    <t>LOQ</t>
  </si>
  <si>
    <t>conc of</t>
  </si>
  <si>
    <t>blank</t>
  </si>
  <si>
    <t>blank stdv</t>
  </si>
  <si>
    <t>Blanks</t>
  </si>
  <si>
    <t>mgC/L</t>
  </si>
  <si>
    <t>mgN/L</t>
  </si>
  <si>
    <t>instrument</t>
  </si>
  <si>
    <t>Values in red are outside calibration curve range (0.5-25.0)</t>
  </si>
  <si>
    <t>[Header]</t>
  </si>
  <si>
    <t>System</t>
  </si>
  <si>
    <t>TOCV-TN</t>
  </si>
  <si>
    <t>File Ver.</t>
  </si>
  <si>
    <t>User</t>
  </si>
  <si>
    <t>jc</t>
  </si>
  <si>
    <t>Date of Creation</t>
  </si>
  <si>
    <t>Comments</t>
  </si>
  <si>
    <t>[System]</t>
  </si>
  <si>
    <t>Detector</t>
  </si>
  <si>
    <t>Combustion</t>
  </si>
  <si>
    <t>Catalyst</t>
  </si>
  <si>
    <t>High Sensitivity</t>
  </si>
  <si>
    <t>ASI Tray</t>
  </si>
  <si>
    <t>24 mL Vials</t>
  </si>
  <si>
    <t>[Data]</t>
  </si>
  <si>
    <t>Type</t>
  </si>
  <si>
    <t>Anal.</t>
  </si>
  <si>
    <t>Sample ID</t>
  </si>
  <si>
    <t>Origin</t>
  </si>
  <si>
    <t>Cal. Curve</t>
  </si>
  <si>
    <t>Manual Dilution</t>
  </si>
  <si>
    <t>Notes</t>
  </si>
  <si>
    <t>Date / Time</t>
  </si>
  <si>
    <t>Spl. No.</t>
  </si>
  <si>
    <t>Conc.</t>
  </si>
  <si>
    <t>Result</t>
  </si>
  <si>
    <t>Inj. Vol.</t>
  </si>
  <si>
    <t>Unknown</t>
  </si>
  <si>
    <t>NPOC/TN</t>
  </si>
  <si>
    <t>Vial 0</t>
  </si>
  <si>
    <t>Untitled</t>
  </si>
  <si>
    <t>C:\TOC3201\Methods\With nitrogen\pre-acidified samples.met</t>
  </si>
  <si>
    <t>NPOC</t>
  </si>
  <si>
    <t>NPOC:0.000mg/L TN:0.000mg/L</t>
  </si>
  <si>
    <t>TN</t>
  </si>
  <si>
    <t>Blank 1</t>
  </si>
  <si>
    <t>Blank 2</t>
  </si>
  <si>
    <t>Blank 3</t>
  </si>
  <si>
    <t>Blank 4</t>
  </si>
  <si>
    <t>Blank 5</t>
  </si>
  <si>
    <t>CC 0.5</t>
  </si>
  <si>
    <t>CC 1.0</t>
  </si>
  <si>
    <t>CC 2.5</t>
  </si>
  <si>
    <t>CC 5.0</t>
  </si>
  <si>
    <t>CC 12.5</t>
  </si>
  <si>
    <t>CC 25.0</t>
  </si>
  <si>
    <t>CC 35.0</t>
  </si>
  <si>
    <t>CC 70.0</t>
  </si>
  <si>
    <t>Blank 6</t>
  </si>
  <si>
    <t>Blank 7</t>
  </si>
  <si>
    <t>1526_#1</t>
  </si>
  <si>
    <t>1526_#2</t>
  </si>
  <si>
    <t>Blank 8</t>
  </si>
  <si>
    <t>Blank 9</t>
  </si>
  <si>
    <t>1510a_#1</t>
  </si>
  <si>
    <t>1510a_#2</t>
  </si>
  <si>
    <t>Blank 10</t>
  </si>
  <si>
    <t>Blank 11</t>
  </si>
  <si>
    <t>1502a</t>
  </si>
  <si>
    <t>1505_#1</t>
  </si>
  <si>
    <t>1505_#2</t>
  </si>
  <si>
    <t>Blank 12</t>
  </si>
  <si>
    <t>Blank 13</t>
  </si>
  <si>
    <t>1502B</t>
  </si>
  <si>
    <t>1508_#1</t>
  </si>
  <si>
    <t>1508_#2</t>
  </si>
  <si>
    <t>Blank 14</t>
  </si>
  <si>
    <t>Blank 15</t>
  </si>
  <si>
    <t>1513_#1</t>
  </si>
  <si>
    <t>1513_#2</t>
  </si>
  <si>
    <t>Blank 16</t>
  </si>
  <si>
    <t>Blank 17</t>
  </si>
  <si>
    <t>1510B_#1</t>
  </si>
  <si>
    <t>1510B_#2</t>
  </si>
  <si>
    <t>Blank 18</t>
  </si>
  <si>
    <t>Blank 19</t>
  </si>
  <si>
    <t>Blank 20</t>
  </si>
  <si>
    <t>Blank 21</t>
  </si>
  <si>
    <t>Blank 22</t>
  </si>
  <si>
    <t>Blank 23</t>
  </si>
  <si>
    <t>Blank 24</t>
  </si>
  <si>
    <t>avg DOC</t>
  </si>
  <si>
    <t>avg error</t>
  </si>
  <si>
    <t>avg TN</t>
  </si>
  <si>
    <t>notes</t>
  </si>
  <si>
    <t>likely 1502</t>
  </si>
  <si>
    <t>likely 1501</t>
  </si>
  <si>
    <t>likely 1509</t>
  </si>
  <si>
    <t>likely 1510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</si>
</sst>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9101166499699963"/>
          <c:y val="3.862660944206008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9887739079769893E-2"/>
          <c:y val="0.18454935622317628"/>
          <c:w val="0.84045036039584842"/>
          <c:h val="0.5751072961373390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35992591937243912"/>
                  <c:y val="2.6012413684341012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'CalCurv- C'!$G$2:$G$7</c:f>
              <c:numCache>
                <c:formatCode>General</c:formatCode>
                <c:ptCount val="6"/>
                <c:pt idx="0">
                  <c:v>0.50009999999999999</c:v>
                </c:pt>
                <c:pt idx="1">
                  <c:v>1.0002</c:v>
                </c:pt>
                <c:pt idx="2">
                  <c:v>2.5004999999999997</c:v>
                </c:pt>
                <c:pt idx="3">
                  <c:v>5.0009999999999994</c:v>
                </c:pt>
                <c:pt idx="4">
                  <c:v>12.5025</c:v>
                </c:pt>
                <c:pt idx="5">
                  <c:v>25.004999999999999</c:v>
                </c:pt>
              </c:numCache>
            </c:numRef>
          </c:xVal>
          <c:yVal>
            <c:numRef>
              <c:f>'CalCurv- C'!$M$2:$M$7</c:f>
              <c:numCache>
                <c:formatCode>General</c:formatCode>
                <c:ptCount val="6"/>
                <c:pt idx="0">
                  <c:v>1.9020616915422888</c:v>
                </c:pt>
                <c:pt idx="1">
                  <c:v>4.4187283582089547</c:v>
                </c:pt>
                <c:pt idx="2">
                  <c:v>11.215728358208956</c:v>
                </c:pt>
                <c:pt idx="3">
                  <c:v>22.262395024875627</c:v>
                </c:pt>
                <c:pt idx="4">
                  <c:v>55.775728358208958</c:v>
                </c:pt>
                <c:pt idx="5">
                  <c:v>112.74572835820894</c:v>
                </c:pt>
              </c:numCache>
            </c:numRef>
          </c:yVal>
        </c:ser>
        <c:dLbls/>
        <c:axId val="130686976"/>
        <c:axId val="130688896"/>
      </c:scatterChart>
      <c:valAx>
        <c:axId val="130686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Concentration C (mg/L)</a:t>
                </a:r>
              </a:p>
            </c:rich>
          </c:tx>
          <c:layout>
            <c:manualLayout>
              <c:xMode val="edge"/>
              <c:yMode val="edge"/>
              <c:x val="0.3842700845660163"/>
              <c:y val="0.8412017167381996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688896"/>
        <c:crosses val="autoZero"/>
        <c:crossBetween val="midCat"/>
      </c:valAx>
      <c:valAx>
        <c:axId val="1306888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Area</a:t>
                </a:r>
              </a:p>
            </c:rich>
          </c:tx>
          <c:layout>
            <c:manualLayout>
              <c:xMode val="edge"/>
              <c:yMode val="edge"/>
              <c:x val="1.123596738497123E-2"/>
              <c:y val="0.3648068669527909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686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9013452914798286"/>
          <c:y val="4.273522108382209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9686098654708543E-2"/>
          <c:y val="0.18376145066043506"/>
          <c:w val="0.84080717488789269"/>
          <c:h val="0.5769254846315986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33109118086696582"/>
                  <c:y val="2.3613074006774812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'CalCurv- C'!$G$24:$G$29</c:f>
              <c:numCache>
                <c:formatCode>General</c:formatCode>
                <c:ptCount val="6"/>
                <c:pt idx="0">
                  <c:v>0.50009999999999999</c:v>
                </c:pt>
                <c:pt idx="1">
                  <c:v>1.0002</c:v>
                </c:pt>
                <c:pt idx="2">
                  <c:v>2.5004999999999997</c:v>
                </c:pt>
                <c:pt idx="3">
                  <c:v>5.0009999999999994</c:v>
                </c:pt>
                <c:pt idx="4">
                  <c:v>12.5025</c:v>
                </c:pt>
                <c:pt idx="5">
                  <c:v>25.004999999999999</c:v>
                </c:pt>
              </c:numCache>
            </c:numRef>
          </c:xVal>
          <c:yVal>
            <c:numRef>
              <c:f>'CalCurv- C'!$M$24:$M$29</c:f>
              <c:numCache>
                <c:formatCode>General</c:formatCode>
                <c:ptCount val="6"/>
                <c:pt idx="0">
                  <c:v>1.9133950248756217</c:v>
                </c:pt>
                <c:pt idx="1">
                  <c:v>4.5077283582089542</c:v>
                </c:pt>
                <c:pt idx="2">
                  <c:v>11.035728358208956</c:v>
                </c:pt>
                <c:pt idx="3">
                  <c:v>22.029061691542292</c:v>
                </c:pt>
                <c:pt idx="4">
                  <c:v>54.745728358208957</c:v>
                </c:pt>
                <c:pt idx="5">
                  <c:v>113.21239502487562</c:v>
                </c:pt>
              </c:numCache>
            </c:numRef>
          </c:yVal>
        </c:ser>
        <c:dLbls/>
        <c:axId val="130730624"/>
        <c:axId val="130355968"/>
      </c:scatterChart>
      <c:valAx>
        <c:axId val="130730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Concentration C (mg/L)</a:t>
                </a:r>
              </a:p>
            </c:rich>
          </c:tx>
          <c:layout>
            <c:manualLayout>
              <c:xMode val="edge"/>
              <c:yMode val="edge"/>
              <c:x val="0.38340807174888036"/>
              <c:y val="0.8418838553512927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355968"/>
        <c:crosses val="autoZero"/>
        <c:crossBetween val="midCat"/>
      </c:valAx>
      <c:valAx>
        <c:axId val="1303559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Area</a:t>
                </a:r>
              </a:p>
            </c:rich>
          </c:tx>
          <c:layout>
            <c:manualLayout>
              <c:xMode val="edge"/>
              <c:yMode val="edge"/>
              <c:x val="1.1210762331838571E-2"/>
              <c:y val="0.3632493792124873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7306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966252897244415"/>
          <c:y val="4.25532799062499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4388359515838271E-2"/>
          <c:y val="0.18297910359687475"/>
          <c:w val="0.84810301313417713"/>
          <c:h val="0.5787246067249989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39557150292922338"/>
                  <c:y val="-1.3036242810074242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 Curv-N'!$G$2:$G$7</c:f>
              <c:numCache>
                <c:formatCode>General</c:formatCode>
                <c:ptCount val="6"/>
                <c:pt idx="0">
                  <c:v>0.49869999999999998</c:v>
                </c:pt>
                <c:pt idx="1">
                  <c:v>0.99739999999999995</c:v>
                </c:pt>
                <c:pt idx="2">
                  <c:v>2.4935</c:v>
                </c:pt>
                <c:pt idx="3">
                  <c:v>4.9870000000000001</c:v>
                </c:pt>
                <c:pt idx="4">
                  <c:v>12.467499999999999</c:v>
                </c:pt>
                <c:pt idx="5">
                  <c:v>24.934999999999999</c:v>
                </c:pt>
              </c:numCache>
            </c:numRef>
          </c:xVal>
          <c:yVal>
            <c:numRef>
              <c:f>'Cal Curv-N'!$L$2:$L$7</c:f>
              <c:numCache>
                <c:formatCode>General</c:formatCode>
                <c:ptCount val="6"/>
                <c:pt idx="0">
                  <c:v>8.3078047058823543</c:v>
                </c:pt>
                <c:pt idx="1">
                  <c:v>20.377471372549017</c:v>
                </c:pt>
                <c:pt idx="2">
                  <c:v>53.504138039215682</c:v>
                </c:pt>
                <c:pt idx="3">
                  <c:v>109.45413803921569</c:v>
                </c:pt>
                <c:pt idx="4">
                  <c:v>280.45413803921571</c:v>
                </c:pt>
                <c:pt idx="5">
                  <c:v>565.48747137254907</c:v>
                </c:pt>
              </c:numCache>
            </c:numRef>
          </c:yVal>
        </c:ser>
        <c:dLbls/>
        <c:axId val="131024768"/>
        <c:axId val="131035136"/>
      </c:scatterChart>
      <c:valAx>
        <c:axId val="13102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Concentration C (mg/L)</a:t>
                </a:r>
              </a:p>
            </c:rich>
          </c:tx>
          <c:layout>
            <c:manualLayout>
              <c:xMode val="edge"/>
              <c:yMode val="edge"/>
              <c:x val="0.39029616276075274"/>
              <c:y val="0.842554942143746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035136"/>
        <c:crosses val="autoZero"/>
        <c:crossBetween val="midCat"/>
      </c:valAx>
      <c:valAx>
        <c:axId val="1310351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Area</a:t>
                </a:r>
              </a:p>
            </c:rich>
          </c:tx>
          <c:layout>
            <c:manualLayout>
              <c:xMode val="edge"/>
              <c:yMode val="edge"/>
              <c:x val="1.0548544939479784E-2"/>
              <c:y val="0.365958207193749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0247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Calibration Curve</a:t>
            </a:r>
          </a:p>
        </c:rich>
      </c:tx>
      <c:layout>
        <c:manualLayout>
          <c:xMode val="edge"/>
          <c:yMode val="edge"/>
          <c:x val="0.39789514586260977"/>
          <c:y val="4.237288135593240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8.421061288097538E-2"/>
          <c:y val="0.18220338983050893"/>
          <c:w val="0.84842192477582723"/>
          <c:h val="0.5805084745762711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40771996132062527"/>
                  <c:y val="6.5736910004893651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5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 Curv-N'!$G$24:$G$29</c:f>
              <c:numCache>
                <c:formatCode>General</c:formatCode>
                <c:ptCount val="6"/>
                <c:pt idx="0">
                  <c:v>0.49869999999999998</c:v>
                </c:pt>
                <c:pt idx="1">
                  <c:v>0.99739999999999995</c:v>
                </c:pt>
                <c:pt idx="2">
                  <c:v>2.4935</c:v>
                </c:pt>
                <c:pt idx="3">
                  <c:v>4.9870000000000001</c:v>
                </c:pt>
                <c:pt idx="4">
                  <c:v>12.467499999999999</c:v>
                </c:pt>
                <c:pt idx="5">
                  <c:v>24.934999999999999</c:v>
                </c:pt>
              </c:numCache>
            </c:numRef>
          </c:xVal>
          <c:yVal>
            <c:numRef>
              <c:f>'Cal Curv-N'!$L$24:$L$29</c:f>
              <c:numCache>
                <c:formatCode>General</c:formatCode>
                <c:ptCount val="6"/>
                <c:pt idx="0">
                  <c:v>7.8044713725490205</c:v>
                </c:pt>
                <c:pt idx="1">
                  <c:v>19.857471372549021</c:v>
                </c:pt>
                <c:pt idx="2">
                  <c:v>51.237471372549024</c:v>
                </c:pt>
                <c:pt idx="3">
                  <c:v>105.52080470588236</c:v>
                </c:pt>
                <c:pt idx="4">
                  <c:v>269.25413803921566</c:v>
                </c:pt>
                <c:pt idx="5">
                  <c:v>543.02080470588226</c:v>
                </c:pt>
              </c:numCache>
            </c:numRef>
          </c:yVal>
        </c:ser>
        <c:dLbls/>
        <c:axId val="130880256"/>
        <c:axId val="130882176"/>
      </c:scatterChart>
      <c:valAx>
        <c:axId val="130880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Concentration C (mg/L)</a:t>
                </a:r>
              </a:p>
            </c:rich>
          </c:tx>
          <c:layout>
            <c:manualLayout>
              <c:xMode val="edge"/>
              <c:yMode val="edge"/>
              <c:x val="0.38947408457451227"/>
              <c:y val="0.8432203389830508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882176"/>
        <c:crosses val="autoZero"/>
        <c:crossBetween val="midCat"/>
      </c:valAx>
      <c:valAx>
        <c:axId val="1308821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Avg. Area</a:t>
                </a:r>
              </a:p>
            </c:rich>
          </c:tx>
          <c:layout>
            <c:manualLayout>
              <c:xMode val="edge"/>
              <c:yMode val="edge"/>
              <c:x val="1.0526326610121926E-2"/>
              <c:y val="0.3644067796610177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880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7</xdr:row>
      <xdr:rowOff>47625</xdr:rowOff>
    </xdr:from>
    <xdr:to>
      <xdr:col>11</xdr:col>
      <xdr:colOff>314325</xdr:colOff>
      <xdr:row>21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29</xdr:row>
      <xdr:rowOff>104775</xdr:rowOff>
    </xdr:from>
    <xdr:to>
      <xdr:col>11</xdr:col>
      <xdr:colOff>323850</xdr:colOff>
      <xdr:row>43</xdr:row>
      <xdr:rowOff>66675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7</xdr:row>
      <xdr:rowOff>28575</xdr:rowOff>
    </xdr:from>
    <xdr:to>
      <xdr:col>12</xdr:col>
      <xdr:colOff>428625</xdr:colOff>
      <xdr:row>21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29</xdr:row>
      <xdr:rowOff>133350</xdr:rowOff>
    </xdr:from>
    <xdr:to>
      <xdr:col>12</xdr:col>
      <xdr:colOff>504825</xdr:colOff>
      <xdr:row>43</xdr:row>
      <xdr:rowOff>114300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27" workbookViewId="0">
      <selection activeCell="G43" sqref="G43"/>
    </sheetView>
  </sheetViews>
  <sheetFormatPr defaultRowHeight="12.75"/>
  <cols>
    <col min="2" max="2" width="10.42578125" customWidth="1"/>
  </cols>
  <sheetData>
    <row r="1" spans="1:10">
      <c r="A1" t="s">
        <v>52</v>
      </c>
      <c r="D1" s="13" t="s">
        <v>69</v>
      </c>
      <c r="E1" s="13"/>
    </row>
    <row r="4" spans="1:10">
      <c r="C4" s="9" t="s">
        <v>66</v>
      </c>
      <c r="D4" s="9" t="s">
        <v>67</v>
      </c>
      <c r="E4" s="9"/>
    </row>
    <row r="5" spans="1:10">
      <c r="A5" s="9" t="s">
        <v>68</v>
      </c>
      <c r="B5" s="9" t="s">
        <v>63</v>
      </c>
      <c r="C5" s="10">
        <v>0.13517067241877553</v>
      </c>
      <c r="D5" s="10">
        <v>0.1771897952860704</v>
      </c>
      <c r="E5" s="10"/>
    </row>
    <row r="6" spans="1:10">
      <c r="B6" t="s">
        <v>64</v>
      </c>
      <c r="C6" s="10">
        <v>0.10915032450170137</v>
      </c>
      <c r="D6" s="10">
        <v>0.17684626201680342</v>
      </c>
      <c r="E6" s="10"/>
    </row>
    <row r="7" spans="1:10">
      <c r="B7" t="s">
        <v>60</v>
      </c>
      <c r="C7" s="10">
        <v>0.21414179379335402</v>
      </c>
      <c r="D7" s="10">
        <v>0.24452910977099365</v>
      </c>
      <c r="E7" s="10"/>
    </row>
    <row r="8" spans="1:10">
      <c r="B8" t="s">
        <v>61</v>
      </c>
      <c r="C8" s="10">
        <v>0.58161193631413843</v>
      </c>
      <c r="D8" s="10">
        <v>0.48141907691065927</v>
      </c>
      <c r="E8" s="10"/>
    </row>
    <row r="11" spans="1:10">
      <c r="A11" t="s">
        <v>31</v>
      </c>
      <c r="B11" t="s">
        <v>33</v>
      </c>
      <c r="C11" t="s">
        <v>32</v>
      </c>
      <c r="D11" t="s">
        <v>152</v>
      </c>
      <c r="E11" t="s">
        <v>153</v>
      </c>
      <c r="F11" t="s">
        <v>34</v>
      </c>
      <c r="G11" t="s">
        <v>32</v>
      </c>
      <c r="H11" t="s">
        <v>154</v>
      </c>
      <c r="I11" t="s">
        <v>153</v>
      </c>
      <c r="J11" t="s">
        <v>155</v>
      </c>
    </row>
    <row r="12" spans="1:10">
      <c r="A12" s="14">
        <v>1500</v>
      </c>
      <c r="B12" s="15">
        <v>6.2215728022847276</v>
      </c>
      <c r="C12" s="15">
        <v>8.6167866032225288E-2</v>
      </c>
      <c r="F12" s="10">
        <v>5.0771570454471799</v>
      </c>
      <c r="G12" s="10">
        <v>0.18991588789161712</v>
      </c>
    </row>
    <row r="13" spans="1:10">
      <c r="A13" s="14" t="s">
        <v>129</v>
      </c>
      <c r="B13" s="10">
        <v>6.2474292597364967</v>
      </c>
      <c r="C13" s="10">
        <v>0.12128201227608017</v>
      </c>
      <c r="F13" s="10">
        <v>5.0990931103877886</v>
      </c>
      <c r="G13" s="10">
        <v>0.16716772317775802</v>
      </c>
      <c r="J13" t="s">
        <v>156</v>
      </c>
    </row>
    <row r="14" spans="1:10">
      <c r="A14" s="14" t="s">
        <v>134</v>
      </c>
      <c r="B14" s="10">
        <v>6.1595173044004827</v>
      </c>
      <c r="C14" s="10">
        <v>0.13539710057977672</v>
      </c>
      <c r="F14" s="10">
        <v>6.1432498015607386</v>
      </c>
      <c r="G14" s="10">
        <v>0.19571229228919609</v>
      </c>
      <c r="J14" t="s">
        <v>157</v>
      </c>
    </row>
    <row r="15" spans="1:10">
      <c r="A15" s="14">
        <v>1503</v>
      </c>
      <c r="B15" s="15">
        <v>6.1462196977110022</v>
      </c>
      <c r="C15" s="15">
        <v>6.8860841014605031E-2</v>
      </c>
      <c r="F15" s="10">
        <v>5.090318684411546</v>
      </c>
      <c r="G15" s="10">
        <v>0.14807075533907693</v>
      </c>
    </row>
    <row r="16" spans="1:10">
      <c r="A16" s="14">
        <v>1504</v>
      </c>
      <c r="B16" s="10">
        <v>6.2666369138435245</v>
      </c>
      <c r="C16" s="10">
        <v>9.6731673353207856E-2</v>
      </c>
      <c r="F16" s="10">
        <v>6.1490994188782357</v>
      </c>
      <c r="G16" s="10">
        <v>0.17727006695831907</v>
      </c>
    </row>
    <row r="17" spans="1:10">
      <c r="A17" s="14" t="s">
        <v>130</v>
      </c>
      <c r="B17" s="10">
        <v>6.1617335721820625</v>
      </c>
      <c r="C17" s="10">
        <v>0.11880236362437589</v>
      </c>
      <c r="D17" s="10">
        <f>AVERAGE(B17:B18)</f>
        <v>6.1698598873811896</v>
      </c>
      <c r="E17" s="10">
        <f>AVERAGE(C17:C18)</f>
        <v>0.1214310532873831</v>
      </c>
      <c r="F17" s="10">
        <v>6.1037648846676449</v>
      </c>
      <c r="G17" s="10">
        <v>0.18738585812785594</v>
      </c>
      <c r="H17" s="10">
        <f>AVERAGE(F17:F18)</f>
        <v>6.0942592565267137</v>
      </c>
      <c r="I17" s="10">
        <f>AVERAGE(G17:G18)</f>
        <v>0.17727679065280699</v>
      </c>
    </row>
    <row r="18" spans="1:10">
      <c r="A18" s="14" t="s">
        <v>131</v>
      </c>
      <c r="B18" s="10">
        <v>6.1779862025803176</v>
      </c>
      <c r="C18" s="10">
        <v>0.12405974295039031</v>
      </c>
      <c r="F18" s="10">
        <v>6.0847536283857835</v>
      </c>
      <c r="G18" s="10">
        <v>0.16716772317775802</v>
      </c>
    </row>
    <row r="19" spans="1:10">
      <c r="A19" s="14">
        <v>1506</v>
      </c>
      <c r="B19" s="15">
        <v>6.192022565196992</v>
      </c>
      <c r="C19" s="15">
        <v>6.3778894015341397E-2</v>
      </c>
      <c r="F19" s="10">
        <v>5.3696379113219566</v>
      </c>
      <c r="G19" s="10">
        <v>0.16833442413655086</v>
      </c>
    </row>
    <row r="20" spans="1:10">
      <c r="A20" s="14">
        <v>1507</v>
      </c>
      <c r="B20" s="10">
        <v>6.4313794856076507</v>
      </c>
      <c r="C20" s="10">
        <v>0.10321379937337519</v>
      </c>
      <c r="F20" s="10">
        <v>5.7732615062291472</v>
      </c>
      <c r="G20" s="10">
        <v>0.15710775476355407</v>
      </c>
    </row>
    <row r="21" spans="1:10">
      <c r="A21" s="14" t="s">
        <v>135</v>
      </c>
      <c r="B21" s="15">
        <v>6.1824187381434772</v>
      </c>
      <c r="C21" s="15">
        <v>8.5636051731074123E-2</v>
      </c>
      <c r="D21" s="15">
        <f>AVERAGE(B21:B22)</f>
        <v>6.1835268720342675</v>
      </c>
      <c r="E21" s="15">
        <f>AVERAGE(C21:C22)</f>
        <v>7.8065614723416207E-2</v>
      </c>
      <c r="F21" s="10">
        <v>5.4880926620012414</v>
      </c>
      <c r="G21" s="10">
        <v>0.17121067138740001</v>
      </c>
      <c r="H21" s="15">
        <f>AVERAGE(F21:F22)</f>
        <v>5.4866302576718677</v>
      </c>
      <c r="I21" s="15">
        <f>AVERAGE(G21:G22)</f>
        <v>0.17033018684109644</v>
      </c>
    </row>
    <row r="22" spans="1:10">
      <c r="A22" s="14" t="s">
        <v>136</v>
      </c>
      <c r="B22" s="15">
        <v>6.1846350059250588</v>
      </c>
      <c r="C22" s="15">
        <v>7.0495177715758292E-2</v>
      </c>
      <c r="F22" s="10">
        <v>5.4851678533424932</v>
      </c>
      <c r="G22" s="10">
        <v>0.16944970229479286</v>
      </c>
    </row>
    <row r="23" spans="1:10">
      <c r="A23" s="14" t="s">
        <v>125</v>
      </c>
      <c r="B23" s="10">
        <v>6.6286273181682871</v>
      </c>
      <c r="C23" s="10">
        <v>0.11663047058203467</v>
      </c>
      <c r="D23" s="10">
        <f>AVERAGE(B23:B24)</f>
        <v>6.6193928690783688</v>
      </c>
      <c r="E23" s="10">
        <f>AVERAGE(C23:C24)</f>
        <v>0.12215472051123835</v>
      </c>
      <c r="F23" s="10">
        <v>5.2877432688770192</v>
      </c>
      <c r="G23" s="10">
        <v>0.18950377697942569</v>
      </c>
      <c r="H23" s="10">
        <f>AVERAGE(F23:F24)</f>
        <v>5.2716568212539068</v>
      </c>
      <c r="I23" s="10">
        <f>AVERAGE(G23:G24)</f>
        <v>0.17177476284166499</v>
      </c>
      <c r="J23" t="s">
        <v>158</v>
      </c>
    </row>
    <row r="24" spans="1:10">
      <c r="A24" s="14" t="s">
        <v>126</v>
      </c>
      <c r="B24" s="10">
        <v>6.6101584199884504</v>
      </c>
      <c r="C24" s="10">
        <v>0.12767897044044202</v>
      </c>
      <c r="F24" s="10">
        <v>5.2555703736307944</v>
      </c>
      <c r="G24" s="10">
        <v>0.15404574870390431</v>
      </c>
    </row>
    <row r="25" spans="1:10">
      <c r="A25" s="14" t="s">
        <v>143</v>
      </c>
      <c r="B25" s="10">
        <v>24.731102558115154</v>
      </c>
      <c r="C25" s="10">
        <v>0.48887416081890039</v>
      </c>
      <c r="D25" s="10">
        <f>AVERAGE(B25:B26)</f>
        <v>24.697858541391454</v>
      </c>
      <c r="E25" s="10">
        <f>AVERAGE(C25:C26)</f>
        <v>0.48572606811089042</v>
      </c>
      <c r="F25" s="10">
        <v>1.7178680604424401</v>
      </c>
      <c r="G25" s="10">
        <v>0.16764494071871192</v>
      </c>
      <c r="H25" s="10">
        <f>AVERAGE(F25:F26)</f>
        <v>1.7247413607904973</v>
      </c>
      <c r="I25" s="10">
        <f>AVERAGE(G25:G26)</f>
        <v>0.17019132817810328</v>
      </c>
      <c r="J25" t="s">
        <v>159</v>
      </c>
    </row>
    <row r="26" spans="1:10">
      <c r="A26" s="14" t="s">
        <v>144</v>
      </c>
      <c r="B26" s="10">
        <v>24.664614524667751</v>
      </c>
      <c r="C26" s="10">
        <v>0.48257797540288044</v>
      </c>
      <c r="F26" s="10">
        <v>1.7316146611385546</v>
      </c>
      <c r="G26" s="10">
        <v>0.17273771563749468</v>
      </c>
    </row>
    <row r="27" spans="1:10">
      <c r="A27" s="14">
        <v>1511</v>
      </c>
      <c r="B27" s="10">
        <v>6.166904863672416</v>
      </c>
      <c r="C27" s="10">
        <v>0.10675400813105597</v>
      </c>
      <c r="F27" s="10">
        <v>5.8434569140390957</v>
      </c>
      <c r="G27" s="10">
        <v>0.16373799783467199</v>
      </c>
    </row>
    <row r="28" spans="1:10">
      <c r="A28" s="14">
        <v>1512</v>
      </c>
      <c r="B28" s="15">
        <v>6.2459517478821089</v>
      </c>
      <c r="C28" s="15">
        <v>9.6382902749000299E-2</v>
      </c>
      <c r="F28" s="10">
        <v>5.7308517806773054</v>
      </c>
      <c r="G28" s="10">
        <v>0.16871156030677148</v>
      </c>
    </row>
    <row r="29" spans="1:10">
      <c r="A29" s="14" t="s">
        <v>139</v>
      </c>
      <c r="B29" s="10">
        <v>17.985522186912295</v>
      </c>
      <c r="C29" s="10">
        <v>0.15987970543810678</v>
      </c>
      <c r="D29" s="10">
        <f>AVERAGE(B29:B30)</f>
        <v>17.990693478402648</v>
      </c>
      <c r="E29" s="10">
        <f>AVERAGE(C29:C30)</f>
        <v>0.17995693027391069</v>
      </c>
      <c r="F29" s="10">
        <v>1.5603671141688731</v>
      </c>
      <c r="G29" s="10">
        <v>0.15195661629009574</v>
      </c>
      <c r="H29" s="10">
        <f>AVERAGE(F29:F30)</f>
        <v>1.5605864748182792</v>
      </c>
      <c r="I29" s="10">
        <f>AVERAGE(G29:G30)</f>
        <v>0.15871818883605066</v>
      </c>
    </row>
    <row r="30" spans="1:10">
      <c r="A30" s="14" t="s">
        <v>140</v>
      </c>
      <c r="B30" s="10">
        <v>17.995864769893</v>
      </c>
      <c r="C30" s="10">
        <v>0.20003415510971462</v>
      </c>
      <c r="F30" s="10">
        <v>1.5608058354676855</v>
      </c>
      <c r="G30" s="10">
        <v>0.1654797613820056</v>
      </c>
    </row>
    <row r="31" spans="1:10">
      <c r="A31" s="14">
        <v>1514</v>
      </c>
      <c r="B31" s="10">
        <v>6.0125048748889975</v>
      </c>
      <c r="C31" s="10">
        <v>0.10337177641000636</v>
      </c>
      <c r="F31" s="10">
        <v>5.5787617304224213</v>
      </c>
      <c r="G31" s="10">
        <v>0.16969121291629227</v>
      </c>
    </row>
    <row r="32" spans="1:10">
      <c r="A32" s="14">
        <v>1515</v>
      </c>
      <c r="B32" s="15">
        <v>6.6633488467463762</v>
      </c>
      <c r="C32" s="15">
        <v>7.2168464326936133E-2</v>
      </c>
      <c r="F32" s="10">
        <v>4.6720710462106165</v>
      </c>
      <c r="G32" s="10">
        <v>0.17154983186890269</v>
      </c>
    </row>
    <row r="33" spans="1:9">
      <c r="A33" s="14">
        <v>1516</v>
      </c>
      <c r="B33" s="10">
        <v>11.743773358055329</v>
      </c>
      <c r="C33" s="10">
        <v>0.14366486027570435</v>
      </c>
      <c r="F33" s="10">
        <v>1.1162349193380257</v>
      </c>
      <c r="G33" s="10">
        <v>0.16006615234396007</v>
      </c>
    </row>
    <row r="34" spans="1:9">
      <c r="A34" s="14">
        <v>1517</v>
      </c>
      <c r="B34" s="10">
        <v>19.946180417683557</v>
      </c>
      <c r="C34" s="10">
        <v>0.2320807364877118</v>
      </c>
      <c r="F34" s="10">
        <v>1.2649614396353495</v>
      </c>
      <c r="G34" s="10">
        <v>0.14568546955410314</v>
      </c>
    </row>
    <row r="35" spans="1:9">
      <c r="A35" s="14">
        <v>1519</v>
      </c>
      <c r="B35" s="10">
        <v>18.275114510372106</v>
      </c>
      <c r="C35" s="10">
        <v>0.38045224819750467</v>
      </c>
      <c r="F35" s="10">
        <v>1.2721272208492815</v>
      </c>
      <c r="G35" s="10">
        <v>0.17852320438043914</v>
      </c>
    </row>
    <row r="36" spans="1:9">
      <c r="A36" s="14">
        <v>1520</v>
      </c>
      <c r="B36" s="10">
        <v>14.874620977500925</v>
      </c>
      <c r="C36" s="10">
        <v>0.17635356930013926</v>
      </c>
      <c r="F36" s="10">
        <v>1.0846469858235499</v>
      </c>
      <c r="G36" s="10">
        <v>0.14970641667569529</v>
      </c>
    </row>
    <row r="37" spans="1:9">
      <c r="A37" s="14">
        <v>1521</v>
      </c>
      <c r="B37" s="10">
        <v>21.9090549162364</v>
      </c>
      <c r="C37" s="10">
        <v>0.33527039140042147</v>
      </c>
      <c r="F37" s="10">
        <v>1.4569751280821399</v>
      </c>
      <c r="G37" s="10">
        <v>0.16798114573710696</v>
      </c>
    </row>
    <row r="38" spans="1:9">
      <c r="A38" s="14">
        <v>1522</v>
      </c>
      <c r="B38" s="10">
        <v>6.2725469612610718</v>
      </c>
      <c r="C38" s="10">
        <v>0.1016581069115905</v>
      </c>
      <c r="F38" s="10">
        <v>5.0464465545303296</v>
      </c>
      <c r="G38" s="10">
        <v>0.1728679796056074</v>
      </c>
    </row>
    <row r="39" spans="1:9">
      <c r="A39" s="14">
        <v>1524</v>
      </c>
      <c r="B39" s="10">
        <v>12.233568537784548</v>
      </c>
      <c r="C39" s="10">
        <v>0.14614169046161915</v>
      </c>
      <c r="F39" s="10">
        <v>1.0257120913497826</v>
      </c>
      <c r="G39" s="10">
        <v>0.15608579758731547</v>
      </c>
    </row>
    <row r="40" spans="1:9">
      <c r="A40" s="14">
        <v>1525</v>
      </c>
      <c r="B40" s="10">
        <v>20.410119139961004</v>
      </c>
      <c r="C40" s="10">
        <v>0.15656706161215711</v>
      </c>
      <c r="F40" s="10">
        <v>1.9777373097721787</v>
      </c>
      <c r="G40" s="10">
        <v>0.15365230669615482</v>
      </c>
    </row>
    <row r="41" spans="1:9">
      <c r="A41" s="14" t="s">
        <v>121</v>
      </c>
      <c r="B41" s="15">
        <v>6.6500512400568947</v>
      </c>
      <c r="C41" s="15">
        <v>7.2168464326936133E-2</v>
      </c>
      <c r="D41" s="15">
        <f>AVERAGE(B41:B42)</f>
        <v>6.638969901148994</v>
      </c>
      <c r="E41" s="15">
        <f>AVERAGE(C41:C42)</f>
        <v>9.6085552856575579E-2</v>
      </c>
      <c r="F41" s="10">
        <v>5.94728762142464</v>
      </c>
      <c r="G41" s="10">
        <v>0.18199924012830523</v>
      </c>
      <c r="H41" s="15">
        <f>AVERAGE(F41:F42)</f>
        <v>5.9553308452361957</v>
      </c>
      <c r="I41" s="15">
        <f>AVERAGE(G41:G42)</f>
        <v>0.18666492417205677</v>
      </c>
    </row>
    <row r="42" spans="1:9">
      <c r="A42" s="14" t="s">
        <v>122</v>
      </c>
      <c r="B42" s="10">
        <v>6.6278885622410932</v>
      </c>
      <c r="C42" s="10">
        <v>0.12000264138621503</v>
      </c>
      <c r="F42" s="10">
        <v>5.9633740690477524</v>
      </c>
      <c r="G42" s="10">
        <v>0.19133060821580833</v>
      </c>
    </row>
    <row r="43" spans="1:9">
      <c r="A43" s="14">
        <v>1527</v>
      </c>
      <c r="B43" s="10">
        <v>17.21499975484959</v>
      </c>
      <c r="C43" s="10">
        <v>0.33940033201570724</v>
      </c>
      <c r="F43" s="10">
        <v>1.3164380720293101</v>
      </c>
      <c r="G43" s="10">
        <v>0.1538788739546198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7"/>
  <sheetViews>
    <sheetView workbookViewId="0">
      <selection activeCell="A40" sqref="A40:Q637"/>
    </sheetView>
  </sheetViews>
  <sheetFormatPr defaultRowHeight="12.75"/>
  <sheetData>
    <row r="1" spans="1:17">
      <c r="A1" t="s">
        <v>70</v>
      </c>
    </row>
    <row r="2" spans="1:17">
      <c r="A2" t="s">
        <v>71</v>
      </c>
      <c r="B2" t="s">
        <v>72</v>
      </c>
    </row>
    <row r="3" spans="1:17">
      <c r="A3" t="s">
        <v>73</v>
      </c>
      <c r="B3">
        <v>2.1</v>
      </c>
    </row>
    <row r="4" spans="1:17">
      <c r="A4" t="s">
        <v>74</v>
      </c>
      <c r="B4" t="s">
        <v>75</v>
      </c>
    </row>
    <row r="5" spans="1:17">
      <c r="A5" t="s">
        <v>76</v>
      </c>
      <c r="B5" s="1">
        <v>41122.649293981478</v>
      </c>
    </row>
    <row r="6" spans="1:17">
      <c r="A6" t="s">
        <v>77</v>
      </c>
    </row>
    <row r="8" spans="1:17">
      <c r="A8" t="s">
        <v>78</v>
      </c>
    </row>
    <row r="9" spans="1:17">
      <c r="A9" t="s">
        <v>79</v>
      </c>
      <c r="B9" t="s">
        <v>80</v>
      </c>
    </row>
    <row r="10" spans="1:17">
      <c r="A10" t="s">
        <v>81</v>
      </c>
      <c r="B10" t="s">
        <v>82</v>
      </c>
    </row>
    <row r="11" spans="1:17">
      <c r="A11" t="s">
        <v>83</v>
      </c>
      <c r="B11" t="s">
        <v>84</v>
      </c>
    </row>
    <row r="13" spans="1:17">
      <c r="A13" t="s">
        <v>85</v>
      </c>
    </row>
    <row r="14" spans="1:17">
      <c r="A14" t="s">
        <v>86</v>
      </c>
      <c r="B14" t="s">
        <v>87</v>
      </c>
      <c r="C14" t="s">
        <v>0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</v>
      </c>
      <c r="L14" t="s">
        <v>2</v>
      </c>
      <c r="M14" t="s">
        <v>3</v>
      </c>
      <c r="N14" t="s">
        <v>95</v>
      </c>
      <c r="O14" t="s">
        <v>96</v>
      </c>
      <c r="P14" t="s">
        <v>4</v>
      </c>
      <c r="Q14" t="s">
        <v>97</v>
      </c>
    </row>
    <row r="15" spans="1:1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G15">
        <v>1</v>
      </c>
      <c r="I15" s="1">
        <v>41122.656365740739</v>
      </c>
      <c r="J15">
        <v>1</v>
      </c>
      <c r="K15">
        <v>1</v>
      </c>
      <c r="L15" t="s">
        <v>103</v>
      </c>
      <c r="M15">
        <v>1.77</v>
      </c>
      <c r="N15">
        <v>0</v>
      </c>
      <c r="O15" t="s">
        <v>104</v>
      </c>
      <c r="P15">
        <v>0</v>
      </c>
      <c r="Q15">
        <v>100</v>
      </c>
    </row>
    <row r="16" spans="1:17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G16">
        <v>1</v>
      </c>
      <c r="I16" s="1">
        <v>41122.657835648148</v>
      </c>
      <c r="J16">
        <v>1</v>
      </c>
      <c r="K16">
        <v>2</v>
      </c>
      <c r="L16" t="s">
        <v>103</v>
      </c>
      <c r="M16">
        <v>1.0369999999999999</v>
      </c>
      <c r="N16">
        <v>0</v>
      </c>
      <c r="O16" t="s">
        <v>104</v>
      </c>
      <c r="P16">
        <v>0</v>
      </c>
      <c r="Q16">
        <v>100</v>
      </c>
    </row>
    <row r="17" spans="1: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G17">
        <v>1</v>
      </c>
      <c r="I17" s="1">
        <v>41122.659259259257</v>
      </c>
      <c r="J17">
        <v>1</v>
      </c>
      <c r="K17">
        <v>3</v>
      </c>
      <c r="L17" t="s">
        <v>103</v>
      </c>
      <c r="M17">
        <v>0.86480000000000001</v>
      </c>
      <c r="N17">
        <v>0</v>
      </c>
      <c r="O17" t="s">
        <v>104</v>
      </c>
      <c r="P17">
        <v>0</v>
      </c>
      <c r="Q17">
        <v>100</v>
      </c>
    </row>
    <row r="18" spans="1:1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G18">
        <v>1</v>
      </c>
      <c r="I18" s="1">
        <v>41122.660682870373</v>
      </c>
      <c r="J18">
        <v>1</v>
      </c>
      <c r="K18">
        <v>4</v>
      </c>
      <c r="L18" t="s">
        <v>103</v>
      </c>
      <c r="M18">
        <v>0.94889999999999997</v>
      </c>
      <c r="N18">
        <v>0</v>
      </c>
      <c r="O18" t="s">
        <v>104</v>
      </c>
      <c r="P18">
        <v>0</v>
      </c>
      <c r="Q18">
        <v>100</v>
      </c>
    </row>
    <row r="19" spans="1:17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G19">
        <v>1</v>
      </c>
      <c r="I19" s="1">
        <v>41122.662291666667</v>
      </c>
      <c r="J19">
        <v>1</v>
      </c>
      <c r="K19">
        <v>5</v>
      </c>
      <c r="L19" t="s">
        <v>103</v>
      </c>
      <c r="M19">
        <v>0.92069999999999996</v>
      </c>
      <c r="N19">
        <v>0</v>
      </c>
      <c r="O19" t="s">
        <v>104</v>
      </c>
      <c r="P19">
        <v>0</v>
      </c>
      <c r="Q19">
        <v>100</v>
      </c>
    </row>
    <row r="20" spans="1:17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G20">
        <v>1</v>
      </c>
      <c r="I20" s="1">
        <v>41122.667800925927</v>
      </c>
      <c r="J20">
        <v>1</v>
      </c>
      <c r="K20">
        <v>6</v>
      </c>
      <c r="L20" t="s">
        <v>103</v>
      </c>
      <c r="M20">
        <v>0.31409999999999999</v>
      </c>
      <c r="N20">
        <v>0</v>
      </c>
      <c r="O20" t="s">
        <v>104</v>
      </c>
      <c r="P20">
        <v>0</v>
      </c>
      <c r="Q20">
        <v>100</v>
      </c>
    </row>
    <row r="21" spans="1:1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G21">
        <v>1</v>
      </c>
      <c r="I21" s="1">
        <v>41122.669224537036</v>
      </c>
      <c r="J21">
        <v>1</v>
      </c>
      <c r="K21">
        <v>7</v>
      </c>
      <c r="L21" t="s">
        <v>103</v>
      </c>
      <c r="M21">
        <v>0.52949999999999997</v>
      </c>
      <c r="N21">
        <v>0</v>
      </c>
      <c r="O21" t="s">
        <v>104</v>
      </c>
      <c r="P21">
        <v>0</v>
      </c>
      <c r="Q21">
        <v>100</v>
      </c>
    </row>
    <row r="22" spans="1:17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G22">
        <v>1</v>
      </c>
      <c r="I22" s="1">
        <v>41122.670648148145</v>
      </c>
      <c r="J22">
        <v>1</v>
      </c>
      <c r="K22">
        <v>8</v>
      </c>
      <c r="L22" t="s">
        <v>103</v>
      </c>
      <c r="M22">
        <v>0.54430000000000001</v>
      </c>
      <c r="N22">
        <v>0</v>
      </c>
      <c r="O22" t="s">
        <v>104</v>
      </c>
      <c r="P22">
        <v>0</v>
      </c>
      <c r="Q22">
        <v>100</v>
      </c>
    </row>
    <row r="23" spans="1:17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G23">
        <v>1</v>
      </c>
      <c r="I23" s="1">
        <v>41122.672071759262</v>
      </c>
      <c r="J23">
        <v>1</v>
      </c>
      <c r="K23">
        <v>9</v>
      </c>
      <c r="L23" t="s">
        <v>103</v>
      </c>
      <c r="M23">
        <v>0.38779999999999998</v>
      </c>
      <c r="N23">
        <v>0</v>
      </c>
      <c r="O23" t="s">
        <v>104</v>
      </c>
      <c r="P23">
        <v>0</v>
      </c>
      <c r="Q23">
        <v>100</v>
      </c>
    </row>
    <row r="24" spans="1:17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G24">
        <v>1</v>
      </c>
      <c r="I24" s="1">
        <v>41122.673495370371</v>
      </c>
      <c r="J24">
        <v>1</v>
      </c>
      <c r="K24">
        <v>10</v>
      </c>
      <c r="L24" t="s">
        <v>103</v>
      </c>
      <c r="M24">
        <v>0.58789999999999998</v>
      </c>
      <c r="N24">
        <v>0</v>
      </c>
      <c r="O24" t="s">
        <v>104</v>
      </c>
      <c r="P24">
        <v>0</v>
      </c>
      <c r="Q24">
        <v>100</v>
      </c>
    </row>
    <row r="25" spans="1:17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G25">
        <v>1</v>
      </c>
      <c r="I25" s="1">
        <v>41122.67900462963</v>
      </c>
      <c r="J25">
        <v>1</v>
      </c>
      <c r="K25">
        <v>11</v>
      </c>
      <c r="L25" t="s">
        <v>103</v>
      </c>
      <c r="M25">
        <v>0.33910000000000001</v>
      </c>
      <c r="N25">
        <v>0</v>
      </c>
      <c r="O25" t="s">
        <v>104</v>
      </c>
      <c r="P25">
        <v>0</v>
      </c>
      <c r="Q25">
        <v>100</v>
      </c>
    </row>
    <row r="26" spans="1:17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G26">
        <v>1</v>
      </c>
      <c r="I26" s="1">
        <v>41122.680428240739</v>
      </c>
      <c r="J26">
        <v>1</v>
      </c>
      <c r="K26">
        <v>12</v>
      </c>
      <c r="L26" t="s">
        <v>103</v>
      </c>
      <c r="M26">
        <v>0.43609999999999999</v>
      </c>
      <c r="N26">
        <v>0</v>
      </c>
      <c r="O26" t="s">
        <v>104</v>
      </c>
      <c r="P26">
        <v>0</v>
      </c>
      <c r="Q26">
        <v>100</v>
      </c>
    </row>
    <row r="27" spans="1:17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G27">
        <v>1</v>
      </c>
      <c r="I27" s="1">
        <v>41122.681851851848</v>
      </c>
      <c r="J27">
        <v>1</v>
      </c>
      <c r="K27">
        <v>13</v>
      </c>
      <c r="L27" t="s">
        <v>103</v>
      </c>
      <c r="M27">
        <v>0.54239999999999999</v>
      </c>
      <c r="N27">
        <v>0</v>
      </c>
      <c r="O27" t="s">
        <v>104</v>
      </c>
      <c r="P27">
        <v>0</v>
      </c>
      <c r="Q27">
        <v>100</v>
      </c>
    </row>
    <row r="28" spans="1:17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G28">
        <v>1</v>
      </c>
      <c r="I28" s="1">
        <v>41122.683275462965</v>
      </c>
      <c r="J28">
        <v>1</v>
      </c>
      <c r="K28">
        <v>14</v>
      </c>
      <c r="L28" t="s">
        <v>103</v>
      </c>
      <c r="M28">
        <v>0.62450000000000006</v>
      </c>
      <c r="N28">
        <v>0</v>
      </c>
      <c r="O28" t="s">
        <v>104</v>
      </c>
      <c r="P28">
        <v>0</v>
      </c>
      <c r="Q28">
        <v>100</v>
      </c>
    </row>
    <row r="29" spans="1:17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G29">
        <v>1</v>
      </c>
      <c r="I29" s="1">
        <v>41122.684699074074</v>
      </c>
      <c r="J29">
        <v>1</v>
      </c>
      <c r="K29">
        <v>15</v>
      </c>
      <c r="L29" t="s">
        <v>103</v>
      </c>
      <c r="M29">
        <v>0.55300000000000005</v>
      </c>
      <c r="N29">
        <v>0</v>
      </c>
      <c r="O29" t="s">
        <v>104</v>
      </c>
      <c r="P29">
        <v>0</v>
      </c>
      <c r="Q29">
        <v>100</v>
      </c>
    </row>
    <row r="30" spans="1:17">
      <c r="A30" t="s">
        <v>98</v>
      </c>
      <c r="B30" t="s">
        <v>99</v>
      </c>
      <c r="C30" t="s">
        <v>100</v>
      </c>
      <c r="D30" t="s">
        <v>101</v>
      </c>
      <c r="E30" t="s">
        <v>102</v>
      </c>
      <c r="G30">
        <v>1</v>
      </c>
      <c r="I30" s="1">
        <v>41122.690208333333</v>
      </c>
      <c r="J30">
        <v>1</v>
      </c>
      <c r="K30">
        <v>16</v>
      </c>
      <c r="L30" t="s">
        <v>103</v>
      </c>
      <c r="M30">
        <v>0</v>
      </c>
      <c r="N30">
        <v>0</v>
      </c>
      <c r="O30" t="s">
        <v>104</v>
      </c>
      <c r="P30">
        <v>0</v>
      </c>
      <c r="Q30">
        <v>100</v>
      </c>
    </row>
    <row r="31" spans="1:17">
      <c r="A31" t="s">
        <v>98</v>
      </c>
      <c r="B31" t="s">
        <v>99</v>
      </c>
      <c r="C31" t="s">
        <v>100</v>
      </c>
      <c r="D31" t="s">
        <v>101</v>
      </c>
      <c r="E31" t="s">
        <v>102</v>
      </c>
      <c r="G31">
        <v>1</v>
      </c>
      <c r="I31" s="1">
        <v>41122.691631944443</v>
      </c>
      <c r="J31">
        <v>1</v>
      </c>
      <c r="K31">
        <v>17</v>
      </c>
      <c r="L31" t="s">
        <v>103</v>
      </c>
      <c r="M31">
        <v>0.51629999999999998</v>
      </c>
      <c r="N31">
        <v>0</v>
      </c>
      <c r="O31" t="s">
        <v>104</v>
      </c>
      <c r="P31">
        <v>0</v>
      </c>
      <c r="Q31">
        <v>100</v>
      </c>
    </row>
    <row r="32" spans="1:17">
      <c r="A32" t="s">
        <v>98</v>
      </c>
      <c r="B32" t="s">
        <v>99</v>
      </c>
      <c r="C32" t="s">
        <v>100</v>
      </c>
      <c r="D32" t="s">
        <v>101</v>
      </c>
      <c r="E32" t="s">
        <v>102</v>
      </c>
      <c r="G32">
        <v>1</v>
      </c>
      <c r="I32" s="1">
        <v>41122.693055555559</v>
      </c>
      <c r="J32">
        <v>1</v>
      </c>
      <c r="K32">
        <v>18</v>
      </c>
      <c r="L32" t="s">
        <v>103</v>
      </c>
      <c r="M32">
        <v>0.5756</v>
      </c>
      <c r="N32">
        <v>0</v>
      </c>
      <c r="O32" t="s">
        <v>104</v>
      </c>
      <c r="P32">
        <v>0</v>
      </c>
      <c r="Q32">
        <v>100</v>
      </c>
    </row>
    <row r="33" spans="1:17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G33">
        <v>1</v>
      </c>
      <c r="I33" s="1">
        <v>41122.694479166668</v>
      </c>
      <c r="J33">
        <v>1</v>
      </c>
      <c r="K33">
        <v>19</v>
      </c>
      <c r="L33" t="s">
        <v>103</v>
      </c>
      <c r="M33">
        <v>0.5534</v>
      </c>
      <c r="N33">
        <v>0</v>
      </c>
      <c r="O33" t="s">
        <v>104</v>
      </c>
      <c r="P33">
        <v>0</v>
      </c>
      <c r="Q33">
        <v>100</v>
      </c>
    </row>
    <row r="34" spans="1:17">
      <c r="A34" t="s">
        <v>98</v>
      </c>
      <c r="B34" t="s">
        <v>99</v>
      </c>
      <c r="C34" t="s">
        <v>100</v>
      </c>
      <c r="D34" t="s">
        <v>101</v>
      </c>
      <c r="E34" t="s">
        <v>102</v>
      </c>
      <c r="G34">
        <v>1</v>
      </c>
      <c r="I34" s="1">
        <v>41122.695902777778</v>
      </c>
      <c r="J34">
        <v>1</v>
      </c>
      <c r="K34">
        <v>20</v>
      </c>
      <c r="L34" t="s">
        <v>103</v>
      </c>
      <c r="M34">
        <v>0.74260000000000004</v>
      </c>
      <c r="N34">
        <v>0</v>
      </c>
      <c r="O34" t="s">
        <v>104</v>
      </c>
      <c r="P34">
        <v>0</v>
      </c>
      <c r="Q34">
        <v>100</v>
      </c>
    </row>
    <row r="35" spans="1:17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G35">
        <v>1</v>
      </c>
      <c r="I35" s="1">
        <v>41122.656365740739</v>
      </c>
      <c r="J35">
        <v>1</v>
      </c>
      <c r="K35">
        <v>1</v>
      </c>
      <c r="L35" t="s">
        <v>105</v>
      </c>
      <c r="M35">
        <v>2.2109999999999999</v>
      </c>
      <c r="N35">
        <v>0</v>
      </c>
      <c r="O35" t="s">
        <v>104</v>
      </c>
      <c r="P35">
        <v>1</v>
      </c>
      <c r="Q35">
        <v>100</v>
      </c>
    </row>
    <row r="36" spans="1:17">
      <c r="A36" t="s">
        <v>98</v>
      </c>
      <c r="B36" t="s">
        <v>99</v>
      </c>
      <c r="C36" t="s">
        <v>100</v>
      </c>
      <c r="D36" t="s">
        <v>101</v>
      </c>
      <c r="E36" t="s">
        <v>102</v>
      </c>
      <c r="G36">
        <v>1</v>
      </c>
      <c r="I36" s="1">
        <v>41122.657835648148</v>
      </c>
      <c r="J36">
        <v>1</v>
      </c>
      <c r="K36">
        <v>2</v>
      </c>
      <c r="L36" t="s">
        <v>105</v>
      </c>
      <c r="M36">
        <v>1.351</v>
      </c>
      <c r="N36">
        <v>0</v>
      </c>
      <c r="O36" t="s">
        <v>104</v>
      </c>
      <c r="P36">
        <v>0</v>
      </c>
      <c r="Q36">
        <v>100</v>
      </c>
    </row>
    <row r="37" spans="1:17">
      <c r="A37" t="s">
        <v>98</v>
      </c>
      <c r="B37" t="s">
        <v>99</v>
      </c>
      <c r="C37" t="s">
        <v>100</v>
      </c>
      <c r="D37" t="s">
        <v>101</v>
      </c>
      <c r="E37" t="s">
        <v>102</v>
      </c>
      <c r="G37">
        <v>1</v>
      </c>
      <c r="I37" s="1">
        <v>41122.659259259257</v>
      </c>
      <c r="J37">
        <v>1</v>
      </c>
      <c r="K37">
        <v>3</v>
      </c>
      <c r="L37" t="s">
        <v>105</v>
      </c>
      <c r="M37">
        <v>0.98980000000000001</v>
      </c>
      <c r="N37">
        <v>0</v>
      </c>
      <c r="O37" t="s">
        <v>104</v>
      </c>
      <c r="P37">
        <v>1</v>
      </c>
      <c r="Q37">
        <v>100</v>
      </c>
    </row>
    <row r="38" spans="1:17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G38">
        <v>1</v>
      </c>
      <c r="I38" s="1">
        <v>41122.660682870373</v>
      </c>
      <c r="J38">
        <v>1</v>
      </c>
      <c r="K38">
        <v>4</v>
      </c>
      <c r="L38" t="s">
        <v>105</v>
      </c>
      <c r="M38">
        <v>1.1839999999999999</v>
      </c>
      <c r="N38">
        <v>0</v>
      </c>
      <c r="O38" t="s">
        <v>104</v>
      </c>
      <c r="P38">
        <v>0</v>
      </c>
      <c r="Q38">
        <v>100</v>
      </c>
    </row>
    <row r="39" spans="1:17">
      <c r="A39" t="s">
        <v>98</v>
      </c>
      <c r="B39" t="s">
        <v>99</v>
      </c>
      <c r="C39" t="s">
        <v>100</v>
      </c>
      <c r="D39" t="s">
        <v>101</v>
      </c>
      <c r="E39" t="s">
        <v>102</v>
      </c>
      <c r="G39">
        <v>1</v>
      </c>
      <c r="I39" s="1">
        <v>41122.662291666667</v>
      </c>
      <c r="J39">
        <v>1</v>
      </c>
      <c r="K39">
        <v>5</v>
      </c>
      <c r="L39" t="s">
        <v>105</v>
      </c>
      <c r="M39">
        <v>1.401</v>
      </c>
      <c r="N39">
        <v>0</v>
      </c>
      <c r="O39" t="s">
        <v>104</v>
      </c>
      <c r="P39">
        <v>0</v>
      </c>
      <c r="Q39">
        <v>100</v>
      </c>
    </row>
    <row r="40" spans="1:17">
      <c r="A40" t="s">
        <v>98</v>
      </c>
      <c r="B40" t="s">
        <v>99</v>
      </c>
      <c r="C40" t="s">
        <v>106</v>
      </c>
      <c r="D40" t="s">
        <v>101</v>
      </c>
      <c r="E40" t="s">
        <v>102</v>
      </c>
      <c r="G40">
        <v>1</v>
      </c>
      <c r="I40" s="1">
        <v>41122.702962962961</v>
      </c>
      <c r="J40">
        <v>1</v>
      </c>
      <c r="K40">
        <v>1</v>
      </c>
      <c r="L40" t="s">
        <v>103</v>
      </c>
      <c r="M40">
        <v>7.141</v>
      </c>
      <c r="N40">
        <v>0</v>
      </c>
      <c r="O40" t="s">
        <v>104</v>
      </c>
      <c r="P40">
        <v>0</v>
      </c>
      <c r="Q40">
        <v>100</v>
      </c>
    </row>
    <row r="41" spans="1:17">
      <c r="A41" t="s">
        <v>98</v>
      </c>
      <c r="B41" t="s">
        <v>99</v>
      </c>
      <c r="C41" t="s">
        <v>106</v>
      </c>
      <c r="D41" t="s">
        <v>101</v>
      </c>
      <c r="E41" t="s">
        <v>102</v>
      </c>
      <c r="G41">
        <v>1</v>
      </c>
      <c r="I41" s="1">
        <v>41122.704513888886</v>
      </c>
      <c r="J41">
        <v>1</v>
      </c>
      <c r="K41">
        <v>2</v>
      </c>
      <c r="L41" t="s">
        <v>103</v>
      </c>
      <c r="M41">
        <v>7.2960000000000003</v>
      </c>
      <c r="N41">
        <v>0</v>
      </c>
      <c r="O41" t="s">
        <v>104</v>
      </c>
      <c r="P41">
        <v>0</v>
      </c>
      <c r="Q41">
        <v>100</v>
      </c>
    </row>
    <row r="42" spans="1:17">
      <c r="A42" t="s">
        <v>98</v>
      </c>
      <c r="B42" t="s">
        <v>99</v>
      </c>
      <c r="C42" t="s">
        <v>106</v>
      </c>
      <c r="D42" t="s">
        <v>101</v>
      </c>
      <c r="E42" t="s">
        <v>102</v>
      </c>
      <c r="G42">
        <v>1</v>
      </c>
      <c r="I42" s="1">
        <v>41122.706006944441</v>
      </c>
      <c r="J42">
        <v>1</v>
      </c>
      <c r="K42">
        <v>3</v>
      </c>
      <c r="L42" t="s">
        <v>103</v>
      </c>
      <c r="M42">
        <v>7.3540000000000001</v>
      </c>
      <c r="N42">
        <v>0</v>
      </c>
      <c r="O42" t="s">
        <v>104</v>
      </c>
      <c r="P42">
        <v>0</v>
      </c>
      <c r="Q42">
        <v>100</v>
      </c>
    </row>
    <row r="43" spans="1:17">
      <c r="A43" t="s">
        <v>98</v>
      </c>
      <c r="B43" t="s">
        <v>99</v>
      </c>
      <c r="C43" t="s">
        <v>106</v>
      </c>
      <c r="D43" t="s">
        <v>101</v>
      </c>
      <c r="E43" t="s">
        <v>102</v>
      </c>
      <c r="G43">
        <v>1</v>
      </c>
      <c r="I43" s="1">
        <v>41122.702962962961</v>
      </c>
      <c r="J43">
        <v>1</v>
      </c>
      <c r="K43">
        <v>1</v>
      </c>
      <c r="L43" t="s">
        <v>105</v>
      </c>
      <c r="M43">
        <v>3.4550000000000001</v>
      </c>
      <c r="N43">
        <v>0</v>
      </c>
      <c r="O43" t="s">
        <v>104</v>
      </c>
      <c r="P43">
        <v>0</v>
      </c>
      <c r="Q43">
        <v>100</v>
      </c>
    </row>
    <row r="44" spans="1:17">
      <c r="A44" t="s">
        <v>98</v>
      </c>
      <c r="B44" t="s">
        <v>99</v>
      </c>
      <c r="C44" t="s">
        <v>106</v>
      </c>
      <c r="D44" t="s">
        <v>101</v>
      </c>
      <c r="E44" t="s">
        <v>102</v>
      </c>
      <c r="G44">
        <v>1</v>
      </c>
      <c r="I44" s="1">
        <v>41122.704513888886</v>
      </c>
      <c r="J44">
        <v>1</v>
      </c>
      <c r="K44">
        <v>2</v>
      </c>
      <c r="L44" t="s">
        <v>105</v>
      </c>
      <c r="M44">
        <v>3.3170000000000002</v>
      </c>
      <c r="N44">
        <v>0</v>
      </c>
      <c r="O44" t="s">
        <v>104</v>
      </c>
      <c r="P44">
        <v>0</v>
      </c>
      <c r="Q44">
        <v>100</v>
      </c>
    </row>
    <row r="45" spans="1:17">
      <c r="A45" t="s">
        <v>98</v>
      </c>
      <c r="B45" t="s">
        <v>99</v>
      </c>
      <c r="C45" t="s">
        <v>106</v>
      </c>
      <c r="D45" t="s">
        <v>101</v>
      </c>
      <c r="E45" t="s">
        <v>102</v>
      </c>
      <c r="G45">
        <v>1</v>
      </c>
      <c r="I45" s="1">
        <v>41122.706006944441</v>
      </c>
      <c r="J45">
        <v>1</v>
      </c>
      <c r="K45">
        <v>3</v>
      </c>
      <c r="L45" t="s">
        <v>105</v>
      </c>
      <c r="M45">
        <v>3.258</v>
      </c>
      <c r="N45">
        <v>0</v>
      </c>
      <c r="O45" t="s">
        <v>104</v>
      </c>
      <c r="P45">
        <v>0</v>
      </c>
      <c r="Q45">
        <v>100</v>
      </c>
    </row>
    <row r="46" spans="1:17">
      <c r="A46" t="s">
        <v>98</v>
      </c>
      <c r="B46" t="s">
        <v>99</v>
      </c>
      <c r="C46" t="s">
        <v>106</v>
      </c>
      <c r="D46" t="s">
        <v>101</v>
      </c>
      <c r="E46" t="s">
        <v>102</v>
      </c>
      <c r="G46">
        <v>1</v>
      </c>
      <c r="I46" s="1">
        <v>41122.708472222221</v>
      </c>
      <c r="J46">
        <v>1</v>
      </c>
      <c r="K46">
        <v>4</v>
      </c>
      <c r="L46" t="s">
        <v>105</v>
      </c>
      <c r="M46">
        <v>0.1341</v>
      </c>
      <c r="N46">
        <v>0</v>
      </c>
      <c r="O46" t="s">
        <v>104</v>
      </c>
      <c r="P46">
        <v>1</v>
      </c>
      <c r="Q46">
        <v>100</v>
      </c>
    </row>
    <row r="47" spans="1:17">
      <c r="A47" t="s">
        <v>98</v>
      </c>
      <c r="B47" t="s">
        <v>99</v>
      </c>
      <c r="C47" t="s">
        <v>106</v>
      </c>
      <c r="D47" t="s">
        <v>101</v>
      </c>
      <c r="E47" t="s">
        <v>102</v>
      </c>
      <c r="G47">
        <v>1</v>
      </c>
      <c r="I47" s="1">
        <v>41122.7106712963</v>
      </c>
      <c r="J47">
        <v>1</v>
      </c>
      <c r="K47">
        <v>5</v>
      </c>
      <c r="L47" t="s">
        <v>105</v>
      </c>
      <c r="M47">
        <v>1.998</v>
      </c>
      <c r="N47">
        <v>0</v>
      </c>
      <c r="O47" t="s">
        <v>104</v>
      </c>
      <c r="P47">
        <v>1</v>
      </c>
      <c r="Q47">
        <v>100</v>
      </c>
    </row>
    <row r="48" spans="1:17">
      <c r="A48" t="s">
        <v>98</v>
      </c>
      <c r="B48" t="s">
        <v>99</v>
      </c>
      <c r="C48" t="s">
        <v>107</v>
      </c>
      <c r="D48" t="s">
        <v>101</v>
      </c>
      <c r="E48" t="s">
        <v>102</v>
      </c>
      <c r="G48">
        <v>1</v>
      </c>
      <c r="I48" s="1">
        <v>41122.717858796299</v>
      </c>
      <c r="J48">
        <v>1</v>
      </c>
      <c r="K48">
        <v>1</v>
      </c>
      <c r="L48" t="s">
        <v>103</v>
      </c>
      <c r="M48">
        <v>0</v>
      </c>
      <c r="N48">
        <v>0</v>
      </c>
      <c r="O48" t="s">
        <v>104</v>
      </c>
      <c r="P48">
        <v>0</v>
      </c>
      <c r="Q48">
        <v>100</v>
      </c>
    </row>
    <row r="49" spans="1:17">
      <c r="A49" t="s">
        <v>98</v>
      </c>
      <c r="B49" t="s">
        <v>99</v>
      </c>
      <c r="C49" t="s">
        <v>107</v>
      </c>
      <c r="D49" t="s">
        <v>101</v>
      </c>
      <c r="E49" t="s">
        <v>102</v>
      </c>
      <c r="G49">
        <v>1</v>
      </c>
      <c r="I49" s="1">
        <v>41122.719282407408</v>
      </c>
      <c r="J49">
        <v>1</v>
      </c>
      <c r="K49">
        <v>2</v>
      </c>
      <c r="L49" t="s">
        <v>103</v>
      </c>
      <c r="M49">
        <v>0</v>
      </c>
      <c r="N49">
        <v>0</v>
      </c>
      <c r="O49" t="s">
        <v>104</v>
      </c>
      <c r="P49">
        <v>0</v>
      </c>
      <c r="Q49">
        <v>100</v>
      </c>
    </row>
    <row r="50" spans="1:17">
      <c r="A50" t="s">
        <v>98</v>
      </c>
      <c r="B50" t="s">
        <v>99</v>
      </c>
      <c r="C50" t="s">
        <v>107</v>
      </c>
      <c r="D50" t="s">
        <v>101</v>
      </c>
      <c r="E50" t="s">
        <v>102</v>
      </c>
      <c r="G50">
        <v>1</v>
      </c>
      <c r="I50" s="1">
        <v>41122.720706018517</v>
      </c>
      <c r="J50">
        <v>1</v>
      </c>
      <c r="K50">
        <v>3</v>
      </c>
      <c r="L50" t="s">
        <v>103</v>
      </c>
      <c r="M50">
        <v>0.3483</v>
      </c>
      <c r="N50">
        <v>0</v>
      </c>
      <c r="O50" t="s">
        <v>104</v>
      </c>
      <c r="P50">
        <v>1</v>
      </c>
      <c r="Q50">
        <v>100</v>
      </c>
    </row>
    <row r="51" spans="1:17">
      <c r="A51" t="s">
        <v>98</v>
      </c>
      <c r="B51" t="s">
        <v>99</v>
      </c>
      <c r="C51" t="s">
        <v>107</v>
      </c>
      <c r="D51" t="s">
        <v>101</v>
      </c>
      <c r="E51" t="s">
        <v>102</v>
      </c>
      <c r="G51">
        <v>1</v>
      </c>
      <c r="I51" s="1">
        <v>41122.722129629627</v>
      </c>
      <c r="J51">
        <v>1</v>
      </c>
      <c r="K51">
        <v>4</v>
      </c>
      <c r="L51" t="s">
        <v>103</v>
      </c>
      <c r="M51">
        <v>0</v>
      </c>
      <c r="N51">
        <v>0</v>
      </c>
      <c r="O51" t="s">
        <v>104</v>
      </c>
      <c r="P51">
        <v>0</v>
      </c>
      <c r="Q51">
        <v>100</v>
      </c>
    </row>
    <row r="52" spans="1:17">
      <c r="A52" t="s">
        <v>98</v>
      </c>
      <c r="B52" t="s">
        <v>99</v>
      </c>
      <c r="C52" t="s">
        <v>107</v>
      </c>
      <c r="D52" t="s">
        <v>101</v>
      </c>
      <c r="E52" t="s">
        <v>102</v>
      </c>
      <c r="G52">
        <v>1</v>
      </c>
      <c r="I52" s="1">
        <v>41122.717858796299</v>
      </c>
      <c r="J52">
        <v>1</v>
      </c>
      <c r="K52">
        <v>1</v>
      </c>
      <c r="L52" t="s">
        <v>105</v>
      </c>
      <c r="M52">
        <v>0.8246</v>
      </c>
      <c r="N52">
        <v>0</v>
      </c>
      <c r="O52" t="s">
        <v>104</v>
      </c>
      <c r="P52">
        <v>1</v>
      </c>
      <c r="Q52">
        <v>100</v>
      </c>
    </row>
    <row r="53" spans="1:17">
      <c r="A53" t="s">
        <v>98</v>
      </c>
      <c r="B53" t="s">
        <v>99</v>
      </c>
      <c r="C53" t="s">
        <v>107</v>
      </c>
      <c r="D53" t="s">
        <v>101</v>
      </c>
      <c r="E53" t="s">
        <v>102</v>
      </c>
      <c r="G53">
        <v>1</v>
      </c>
      <c r="I53" s="1">
        <v>41122.719282407408</v>
      </c>
      <c r="J53">
        <v>1</v>
      </c>
      <c r="K53">
        <v>2</v>
      </c>
      <c r="L53" t="s">
        <v>105</v>
      </c>
      <c r="M53">
        <v>0.4375</v>
      </c>
      <c r="N53">
        <v>0</v>
      </c>
      <c r="O53" t="s">
        <v>104</v>
      </c>
      <c r="P53">
        <v>0</v>
      </c>
      <c r="Q53">
        <v>100</v>
      </c>
    </row>
    <row r="54" spans="1:17">
      <c r="A54" t="s">
        <v>98</v>
      </c>
      <c r="B54" t="s">
        <v>99</v>
      </c>
      <c r="C54" t="s">
        <v>107</v>
      </c>
      <c r="D54" t="s">
        <v>101</v>
      </c>
      <c r="E54" t="s">
        <v>102</v>
      </c>
      <c r="G54">
        <v>1</v>
      </c>
      <c r="I54" s="1">
        <v>41122.720706018517</v>
      </c>
      <c r="J54">
        <v>1</v>
      </c>
      <c r="K54">
        <v>3</v>
      </c>
      <c r="L54" t="s">
        <v>105</v>
      </c>
      <c r="M54">
        <v>0.45879999999999999</v>
      </c>
      <c r="N54">
        <v>0</v>
      </c>
      <c r="O54" t="s">
        <v>104</v>
      </c>
      <c r="P54">
        <v>0</v>
      </c>
      <c r="Q54">
        <v>100</v>
      </c>
    </row>
    <row r="55" spans="1:17">
      <c r="A55" t="s">
        <v>98</v>
      </c>
      <c r="B55" t="s">
        <v>99</v>
      </c>
      <c r="C55" t="s">
        <v>107</v>
      </c>
      <c r="D55" t="s">
        <v>101</v>
      </c>
      <c r="E55" t="s">
        <v>102</v>
      </c>
      <c r="G55">
        <v>1</v>
      </c>
      <c r="I55" s="1">
        <v>41122.722129629627</v>
      </c>
      <c r="J55">
        <v>1</v>
      </c>
      <c r="K55">
        <v>4</v>
      </c>
      <c r="L55" t="s">
        <v>105</v>
      </c>
      <c r="M55">
        <v>0.43230000000000002</v>
      </c>
      <c r="N55">
        <v>0</v>
      </c>
      <c r="O55" t="s">
        <v>104</v>
      </c>
      <c r="P55">
        <v>0</v>
      </c>
      <c r="Q55">
        <v>100</v>
      </c>
    </row>
    <row r="56" spans="1:17">
      <c r="A56" t="s">
        <v>98</v>
      </c>
      <c r="B56" t="s">
        <v>99</v>
      </c>
      <c r="C56" t="s">
        <v>108</v>
      </c>
      <c r="D56" t="s">
        <v>101</v>
      </c>
      <c r="E56" t="s">
        <v>102</v>
      </c>
      <c r="G56">
        <v>1</v>
      </c>
      <c r="I56" s="1">
        <v>41122.72929398148</v>
      </c>
      <c r="J56">
        <v>1</v>
      </c>
      <c r="K56">
        <v>1</v>
      </c>
      <c r="L56" t="s">
        <v>103</v>
      </c>
      <c r="M56">
        <v>0</v>
      </c>
      <c r="N56">
        <v>0</v>
      </c>
      <c r="O56" t="s">
        <v>104</v>
      </c>
      <c r="P56">
        <v>1</v>
      </c>
      <c r="Q56">
        <v>100</v>
      </c>
    </row>
    <row r="57" spans="1:17">
      <c r="A57" t="s">
        <v>98</v>
      </c>
      <c r="B57" t="s">
        <v>99</v>
      </c>
      <c r="C57" t="s">
        <v>108</v>
      </c>
      <c r="D57" t="s">
        <v>101</v>
      </c>
      <c r="E57" t="s">
        <v>102</v>
      </c>
      <c r="G57">
        <v>1</v>
      </c>
      <c r="I57" s="1">
        <v>41122.73101851852</v>
      </c>
      <c r="J57">
        <v>1</v>
      </c>
      <c r="K57">
        <v>2</v>
      </c>
      <c r="L57" t="s">
        <v>103</v>
      </c>
      <c r="M57">
        <v>0.36599999999999999</v>
      </c>
      <c r="N57">
        <v>0</v>
      </c>
      <c r="O57" t="s">
        <v>104</v>
      </c>
      <c r="P57">
        <v>0</v>
      </c>
      <c r="Q57">
        <v>100</v>
      </c>
    </row>
    <row r="58" spans="1:17">
      <c r="A58" t="s">
        <v>98</v>
      </c>
      <c r="B58" t="s">
        <v>99</v>
      </c>
      <c r="C58" t="s">
        <v>108</v>
      </c>
      <c r="D58" t="s">
        <v>101</v>
      </c>
      <c r="E58" t="s">
        <v>102</v>
      </c>
      <c r="G58">
        <v>1</v>
      </c>
      <c r="I58" s="1">
        <v>41122.732442129629</v>
      </c>
      <c r="J58">
        <v>1</v>
      </c>
      <c r="K58">
        <v>3</v>
      </c>
      <c r="L58" t="s">
        <v>103</v>
      </c>
      <c r="M58">
        <v>0.2225</v>
      </c>
      <c r="N58">
        <v>0</v>
      </c>
      <c r="O58" t="s">
        <v>104</v>
      </c>
      <c r="P58">
        <v>0</v>
      </c>
      <c r="Q58">
        <v>100</v>
      </c>
    </row>
    <row r="59" spans="1:17">
      <c r="A59" t="s">
        <v>98</v>
      </c>
      <c r="B59" t="s">
        <v>99</v>
      </c>
      <c r="C59" t="s">
        <v>108</v>
      </c>
      <c r="D59" t="s">
        <v>101</v>
      </c>
      <c r="E59" t="s">
        <v>102</v>
      </c>
      <c r="G59">
        <v>1</v>
      </c>
      <c r="I59" s="1">
        <v>41122.733865740738</v>
      </c>
      <c r="J59">
        <v>1</v>
      </c>
      <c r="K59">
        <v>4</v>
      </c>
      <c r="L59" t="s">
        <v>103</v>
      </c>
      <c r="M59">
        <v>1.796</v>
      </c>
      <c r="N59">
        <v>0</v>
      </c>
      <c r="O59" t="s">
        <v>104</v>
      </c>
      <c r="P59">
        <v>1</v>
      </c>
      <c r="Q59">
        <v>100</v>
      </c>
    </row>
    <row r="60" spans="1:17">
      <c r="A60" t="s">
        <v>98</v>
      </c>
      <c r="B60" t="s">
        <v>99</v>
      </c>
      <c r="C60" t="s">
        <v>108</v>
      </c>
      <c r="D60" t="s">
        <v>101</v>
      </c>
      <c r="E60" t="s">
        <v>102</v>
      </c>
      <c r="G60">
        <v>1</v>
      </c>
      <c r="I60" s="1">
        <v>41122.735289351855</v>
      </c>
      <c r="J60">
        <v>1</v>
      </c>
      <c r="K60">
        <v>5</v>
      </c>
      <c r="L60" t="s">
        <v>103</v>
      </c>
      <c r="M60">
        <v>0.19969999999999999</v>
      </c>
      <c r="N60">
        <v>0</v>
      </c>
      <c r="O60" t="s">
        <v>104</v>
      </c>
      <c r="P60">
        <v>0</v>
      </c>
      <c r="Q60">
        <v>100</v>
      </c>
    </row>
    <row r="61" spans="1:17">
      <c r="A61" t="s">
        <v>98</v>
      </c>
      <c r="B61" t="s">
        <v>99</v>
      </c>
      <c r="C61" t="s">
        <v>108</v>
      </c>
      <c r="D61" t="s">
        <v>101</v>
      </c>
      <c r="E61" t="s">
        <v>102</v>
      </c>
      <c r="G61">
        <v>1</v>
      </c>
      <c r="I61" s="1">
        <v>41122.72929398148</v>
      </c>
      <c r="J61">
        <v>1</v>
      </c>
      <c r="K61">
        <v>1</v>
      </c>
      <c r="L61" t="s">
        <v>105</v>
      </c>
      <c r="M61">
        <v>0.48799999999999999</v>
      </c>
      <c r="N61">
        <v>0</v>
      </c>
      <c r="O61" t="s">
        <v>104</v>
      </c>
      <c r="P61">
        <v>0</v>
      </c>
      <c r="Q61">
        <v>100</v>
      </c>
    </row>
    <row r="62" spans="1:17">
      <c r="A62" t="s">
        <v>98</v>
      </c>
      <c r="B62" t="s">
        <v>99</v>
      </c>
      <c r="C62" t="s">
        <v>108</v>
      </c>
      <c r="D62" t="s">
        <v>101</v>
      </c>
      <c r="E62" t="s">
        <v>102</v>
      </c>
      <c r="G62">
        <v>1</v>
      </c>
      <c r="I62" s="1">
        <v>41122.73101851852</v>
      </c>
      <c r="J62">
        <v>1</v>
      </c>
      <c r="K62">
        <v>2</v>
      </c>
      <c r="L62" t="s">
        <v>105</v>
      </c>
      <c r="M62">
        <v>0.30199999999999999</v>
      </c>
      <c r="N62">
        <v>0</v>
      </c>
      <c r="O62" t="s">
        <v>104</v>
      </c>
      <c r="P62">
        <v>1</v>
      </c>
      <c r="Q62">
        <v>100</v>
      </c>
    </row>
    <row r="63" spans="1:17">
      <c r="A63" t="s">
        <v>98</v>
      </c>
      <c r="B63" t="s">
        <v>99</v>
      </c>
      <c r="C63" t="s">
        <v>108</v>
      </c>
      <c r="D63" t="s">
        <v>101</v>
      </c>
      <c r="E63" t="s">
        <v>102</v>
      </c>
      <c r="G63">
        <v>1</v>
      </c>
      <c r="I63" s="1">
        <v>41122.732442129629</v>
      </c>
      <c r="J63">
        <v>1</v>
      </c>
      <c r="K63">
        <v>3</v>
      </c>
      <c r="L63" t="s">
        <v>105</v>
      </c>
      <c r="M63">
        <v>0.53849999999999998</v>
      </c>
      <c r="N63">
        <v>0</v>
      </c>
      <c r="O63" t="s">
        <v>104</v>
      </c>
      <c r="P63">
        <v>0</v>
      </c>
      <c r="Q63">
        <v>100</v>
      </c>
    </row>
    <row r="64" spans="1:17">
      <c r="A64" t="s">
        <v>98</v>
      </c>
      <c r="B64" t="s">
        <v>99</v>
      </c>
      <c r="C64" t="s">
        <v>108</v>
      </c>
      <c r="D64" t="s">
        <v>101</v>
      </c>
      <c r="E64" t="s">
        <v>102</v>
      </c>
      <c r="G64">
        <v>1</v>
      </c>
      <c r="I64" s="1">
        <v>41122.733865740738</v>
      </c>
      <c r="J64">
        <v>1</v>
      </c>
      <c r="K64">
        <v>4</v>
      </c>
      <c r="L64" t="s">
        <v>105</v>
      </c>
      <c r="M64">
        <v>0.57489999999999997</v>
      </c>
      <c r="N64">
        <v>0</v>
      </c>
      <c r="O64" t="s">
        <v>104</v>
      </c>
      <c r="P64">
        <v>0</v>
      </c>
      <c r="Q64">
        <v>100</v>
      </c>
    </row>
    <row r="65" spans="1:17">
      <c r="A65" t="s">
        <v>98</v>
      </c>
      <c r="B65" t="s">
        <v>99</v>
      </c>
      <c r="C65" t="s">
        <v>109</v>
      </c>
      <c r="D65" t="s">
        <v>101</v>
      </c>
      <c r="E65" t="s">
        <v>102</v>
      </c>
      <c r="G65">
        <v>1</v>
      </c>
      <c r="I65" s="1">
        <v>41122.742384259262</v>
      </c>
      <c r="J65">
        <v>1</v>
      </c>
      <c r="K65">
        <v>1</v>
      </c>
      <c r="L65" t="s">
        <v>103</v>
      </c>
      <c r="M65">
        <v>0</v>
      </c>
      <c r="N65">
        <v>0</v>
      </c>
      <c r="O65" t="s">
        <v>104</v>
      </c>
      <c r="P65">
        <v>1</v>
      </c>
      <c r="Q65">
        <v>100</v>
      </c>
    </row>
    <row r="66" spans="1:17">
      <c r="A66" t="s">
        <v>98</v>
      </c>
      <c r="B66" t="s">
        <v>99</v>
      </c>
      <c r="C66" t="s">
        <v>109</v>
      </c>
      <c r="D66" t="s">
        <v>101</v>
      </c>
      <c r="E66" t="s">
        <v>102</v>
      </c>
      <c r="G66">
        <v>1</v>
      </c>
      <c r="I66" s="1">
        <v>41122.743807870371</v>
      </c>
      <c r="J66">
        <v>1</v>
      </c>
      <c r="K66">
        <v>2</v>
      </c>
      <c r="L66" t="s">
        <v>103</v>
      </c>
      <c r="M66">
        <v>0.13930000000000001</v>
      </c>
      <c r="N66">
        <v>0</v>
      </c>
      <c r="O66" t="s">
        <v>104</v>
      </c>
      <c r="P66">
        <v>0</v>
      </c>
      <c r="Q66">
        <v>100</v>
      </c>
    </row>
    <row r="67" spans="1:17">
      <c r="A67" t="s">
        <v>98</v>
      </c>
      <c r="B67" t="s">
        <v>99</v>
      </c>
      <c r="C67" t="s">
        <v>109</v>
      </c>
      <c r="D67" t="s">
        <v>101</v>
      </c>
      <c r="E67" t="s">
        <v>102</v>
      </c>
      <c r="G67">
        <v>1</v>
      </c>
      <c r="I67" s="1">
        <v>41122.745451388888</v>
      </c>
      <c r="J67">
        <v>1</v>
      </c>
      <c r="K67">
        <v>3</v>
      </c>
      <c r="L67" t="s">
        <v>103</v>
      </c>
      <c r="M67">
        <v>0.20849999999999999</v>
      </c>
      <c r="N67">
        <v>0</v>
      </c>
      <c r="O67" t="s">
        <v>104</v>
      </c>
      <c r="P67">
        <v>0</v>
      </c>
      <c r="Q67">
        <v>100</v>
      </c>
    </row>
    <row r="68" spans="1:17">
      <c r="A68" t="s">
        <v>98</v>
      </c>
      <c r="B68" t="s">
        <v>99</v>
      </c>
      <c r="C68" t="s">
        <v>109</v>
      </c>
      <c r="D68" t="s">
        <v>101</v>
      </c>
      <c r="E68" t="s">
        <v>102</v>
      </c>
      <c r="G68">
        <v>1</v>
      </c>
      <c r="I68" s="1">
        <v>41122.746874999997</v>
      </c>
      <c r="J68">
        <v>1</v>
      </c>
      <c r="K68">
        <v>4</v>
      </c>
      <c r="L68" t="s">
        <v>103</v>
      </c>
      <c r="M68">
        <v>0.1263</v>
      </c>
      <c r="N68">
        <v>0</v>
      </c>
      <c r="O68" t="s">
        <v>104</v>
      </c>
      <c r="P68">
        <v>0</v>
      </c>
      <c r="Q68">
        <v>100</v>
      </c>
    </row>
    <row r="69" spans="1:17">
      <c r="A69" t="s">
        <v>98</v>
      </c>
      <c r="B69" t="s">
        <v>99</v>
      </c>
      <c r="C69" t="s">
        <v>109</v>
      </c>
      <c r="D69" t="s">
        <v>101</v>
      </c>
      <c r="E69" t="s">
        <v>102</v>
      </c>
      <c r="G69">
        <v>1</v>
      </c>
      <c r="I69" s="1">
        <v>41122.742384259262</v>
      </c>
      <c r="J69">
        <v>1</v>
      </c>
      <c r="K69">
        <v>1</v>
      </c>
      <c r="L69" t="s">
        <v>105</v>
      </c>
      <c r="M69">
        <v>0.31269999999999998</v>
      </c>
      <c r="N69">
        <v>0</v>
      </c>
      <c r="O69" t="s">
        <v>104</v>
      </c>
      <c r="P69">
        <v>1</v>
      </c>
      <c r="Q69">
        <v>100</v>
      </c>
    </row>
    <row r="70" spans="1:17">
      <c r="A70" t="s">
        <v>98</v>
      </c>
      <c r="B70" t="s">
        <v>99</v>
      </c>
      <c r="C70" t="s">
        <v>109</v>
      </c>
      <c r="D70" t="s">
        <v>101</v>
      </c>
      <c r="E70" t="s">
        <v>102</v>
      </c>
      <c r="G70">
        <v>1</v>
      </c>
      <c r="I70" s="1">
        <v>41122.743807870371</v>
      </c>
      <c r="J70">
        <v>1</v>
      </c>
      <c r="K70">
        <v>2</v>
      </c>
      <c r="L70" t="s">
        <v>105</v>
      </c>
      <c r="M70">
        <v>0.44419999999999998</v>
      </c>
      <c r="N70">
        <v>0</v>
      </c>
      <c r="O70" t="s">
        <v>104</v>
      </c>
      <c r="P70">
        <v>1</v>
      </c>
      <c r="Q70">
        <v>100</v>
      </c>
    </row>
    <row r="71" spans="1:17">
      <c r="A71" t="s">
        <v>98</v>
      </c>
      <c r="B71" t="s">
        <v>99</v>
      </c>
      <c r="C71" t="s">
        <v>109</v>
      </c>
      <c r="D71" t="s">
        <v>101</v>
      </c>
      <c r="E71" t="s">
        <v>102</v>
      </c>
      <c r="G71">
        <v>1</v>
      </c>
      <c r="I71" s="1">
        <v>41122.745451388888</v>
      </c>
      <c r="J71">
        <v>1</v>
      </c>
      <c r="K71">
        <v>3</v>
      </c>
      <c r="L71" t="s">
        <v>105</v>
      </c>
      <c r="M71">
        <v>8.5199999999999998E-2</v>
      </c>
      <c r="N71">
        <v>0</v>
      </c>
      <c r="O71" t="s">
        <v>104</v>
      </c>
      <c r="P71">
        <v>0</v>
      </c>
      <c r="Q71">
        <v>100</v>
      </c>
    </row>
    <row r="72" spans="1:17">
      <c r="A72" t="s">
        <v>98</v>
      </c>
      <c r="B72" t="s">
        <v>99</v>
      </c>
      <c r="C72" t="s">
        <v>109</v>
      </c>
      <c r="D72" t="s">
        <v>101</v>
      </c>
      <c r="E72" t="s">
        <v>102</v>
      </c>
      <c r="G72">
        <v>1</v>
      </c>
      <c r="I72" s="1">
        <v>41122.746874999997</v>
      </c>
      <c r="J72">
        <v>1</v>
      </c>
      <c r="K72">
        <v>4</v>
      </c>
      <c r="L72" t="s">
        <v>105</v>
      </c>
      <c r="M72">
        <v>0</v>
      </c>
      <c r="N72">
        <v>0</v>
      </c>
      <c r="O72" t="s">
        <v>104</v>
      </c>
      <c r="P72">
        <v>0</v>
      </c>
      <c r="Q72">
        <v>100</v>
      </c>
    </row>
    <row r="73" spans="1:17">
      <c r="A73" t="s">
        <v>98</v>
      </c>
      <c r="B73" t="s">
        <v>99</v>
      </c>
      <c r="C73" t="s">
        <v>109</v>
      </c>
      <c r="D73" t="s">
        <v>101</v>
      </c>
      <c r="E73" t="s">
        <v>102</v>
      </c>
      <c r="G73">
        <v>1</v>
      </c>
      <c r="I73" s="1">
        <v>41122.749328703707</v>
      </c>
      <c r="J73">
        <v>1</v>
      </c>
      <c r="K73">
        <v>5</v>
      </c>
      <c r="L73" t="s">
        <v>105</v>
      </c>
      <c r="M73">
        <v>8.3000000000000004E-2</v>
      </c>
      <c r="N73">
        <v>0</v>
      </c>
      <c r="O73" t="s">
        <v>104</v>
      </c>
      <c r="P73">
        <v>0</v>
      </c>
      <c r="Q73">
        <v>100</v>
      </c>
    </row>
    <row r="74" spans="1:17">
      <c r="A74" t="s">
        <v>98</v>
      </c>
      <c r="B74" t="s">
        <v>99</v>
      </c>
      <c r="C74" t="s">
        <v>110</v>
      </c>
      <c r="D74" t="s">
        <v>101</v>
      </c>
      <c r="E74" t="s">
        <v>102</v>
      </c>
      <c r="G74">
        <v>1</v>
      </c>
      <c r="I74" s="1">
        <v>41122.756655092591</v>
      </c>
      <c r="J74">
        <v>1</v>
      </c>
      <c r="K74">
        <v>1</v>
      </c>
      <c r="L74" t="s">
        <v>103</v>
      </c>
      <c r="M74">
        <v>0.1125</v>
      </c>
      <c r="N74">
        <v>0</v>
      </c>
      <c r="O74" t="s">
        <v>104</v>
      </c>
      <c r="P74">
        <v>0</v>
      </c>
      <c r="Q74">
        <v>100</v>
      </c>
    </row>
    <row r="75" spans="1:17">
      <c r="A75" t="s">
        <v>98</v>
      </c>
      <c r="B75" t="s">
        <v>99</v>
      </c>
      <c r="C75" t="s">
        <v>110</v>
      </c>
      <c r="D75" t="s">
        <v>101</v>
      </c>
      <c r="E75" t="s">
        <v>102</v>
      </c>
      <c r="G75">
        <v>1</v>
      </c>
      <c r="I75" s="1">
        <v>41122.7580787037</v>
      </c>
      <c r="J75">
        <v>1</v>
      </c>
      <c r="K75">
        <v>2</v>
      </c>
      <c r="L75" t="s">
        <v>103</v>
      </c>
      <c r="M75">
        <v>0.14760000000000001</v>
      </c>
      <c r="N75">
        <v>0</v>
      </c>
      <c r="O75" t="s">
        <v>104</v>
      </c>
      <c r="P75">
        <v>0</v>
      </c>
      <c r="Q75">
        <v>100</v>
      </c>
    </row>
    <row r="76" spans="1:17">
      <c r="A76" t="s">
        <v>98</v>
      </c>
      <c r="B76" t="s">
        <v>99</v>
      </c>
      <c r="C76" t="s">
        <v>110</v>
      </c>
      <c r="D76" t="s">
        <v>101</v>
      </c>
      <c r="E76" t="s">
        <v>102</v>
      </c>
      <c r="G76">
        <v>1</v>
      </c>
      <c r="I76" s="1">
        <v>41122.759502314817</v>
      </c>
      <c r="J76">
        <v>1</v>
      </c>
      <c r="K76">
        <v>3</v>
      </c>
      <c r="L76" t="s">
        <v>103</v>
      </c>
      <c r="M76">
        <v>0.1159</v>
      </c>
      <c r="N76">
        <v>0</v>
      </c>
      <c r="O76" t="s">
        <v>104</v>
      </c>
      <c r="P76">
        <v>0</v>
      </c>
      <c r="Q76">
        <v>100</v>
      </c>
    </row>
    <row r="77" spans="1:17">
      <c r="A77" t="s">
        <v>98</v>
      </c>
      <c r="B77" t="s">
        <v>99</v>
      </c>
      <c r="C77" t="s">
        <v>110</v>
      </c>
      <c r="D77" t="s">
        <v>101</v>
      </c>
      <c r="E77" t="s">
        <v>102</v>
      </c>
      <c r="G77">
        <v>1</v>
      </c>
      <c r="I77" s="1">
        <v>41122.756655092591</v>
      </c>
      <c r="J77">
        <v>1</v>
      </c>
      <c r="K77">
        <v>1</v>
      </c>
      <c r="L77" t="s">
        <v>105</v>
      </c>
      <c r="M77">
        <v>0.63060000000000005</v>
      </c>
      <c r="N77">
        <v>0</v>
      </c>
      <c r="O77" t="s">
        <v>104</v>
      </c>
      <c r="P77">
        <v>1</v>
      </c>
      <c r="Q77">
        <v>100</v>
      </c>
    </row>
    <row r="78" spans="1:17">
      <c r="A78" t="s">
        <v>98</v>
      </c>
      <c r="B78" t="s">
        <v>99</v>
      </c>
      <c r="C78" t="s">
        <v>110</v>
      </c>
      <c r="D78" t="s">
        <v>101</v>
      </c>
      <c r="E78" t="s">
        <v>102</v>
      </c>
      <c r="G78">
        <v>1</v>
      </c>
      <c r="I78" s="1">
        <v>41122.7580787037</v>
      </c>
      <c r="J78">
        <v>1</v>
      </c>
      <c r="K78">
        <v>2</v>
      </c>
      <c r="L78" t="s">
        <v>105</v>
      </c>
      <c r="M78">
        <v>3.3599999999999998E-2</v>
      </c>
      <c r="N78">
        <v>0</v>
      </c>
      <c r="O78" t="s">
        <v>104</v>
      </c>
      <c r="P78">
        <v>0</v>
      </c>
      <c r="Q78">
        <v>100</v>
      </c>
    </row>
    <row r="79" spans="1:17">
      <c r="A79" t="s">
        <v>98</v>
      </c>
      <c r="B79" t="s">
        <v>99</v>
      </c>
      <c r="C79" t="s">
        <v>110</v>
      </c>
      <c r="D79" t="s">
        <v>101</v>
      </c>
      <c r="E79" t="s">
        <v>102</v>
      </c>
      <c r="G79">
        <v>1</v>
      </c>
      <c r="I79" s="1">
        <v>41122.759502314817</v>
      </c>
      <c r="J79">
        <v>1</v>
      </c>
      <c r="K79">
        <v>3</v>
      </c>
      <c r="L79" t="s">
        <v>105</v>
      </c>
      <c r="M79">
        <v>0</v>
      </c>
      <c r="N79">
        <v>0</v>
      </c>
      <c r="O79" t="s">
        <v>104</v>
      </c>
      <c r="P79">
        <v>0</v>
      </c>
      <c r="Q79">
        <v>100</v>
      </c>
    </row>
    <row r="80" spans="1:17">
      <c r="A80" t="s">
        <v>98</v>
      </c>
      <c r="B80" t="s">
        <v>99</v>
      </c>
      <c r="C80" t="s">
        <v>110</v>
      </c>
      <c r="D80" t="s">
        <v>101</v>
      </c>
      <c r="E80" t="s">
        <v>102</v>
      </c>
      <c r="G80">
        <v>1</v>
      </c>
      <c r="I80" s="1">
        <v>41122.761967592596</v>
      </c>
      <c r="J80">
        <v>1</v>
      </c>
      <c r="K80">
        <v>4</v>
      </c>
      <c r="L80" t="s">
        <v>105</v>
      </c>
      <c r="M80">
        <v>4.24E-2</v>
      </c>
      <c r="N80">
        <v>0</v>
      </c>
      <c r="O80" t="s">
        <v>104</v>
      </c>
      <c r="P80">
        <v>0</v>
      </c>
      <c r="Q80">
        <v>100</v>
      </c>
    </row>
    <row r="81" spans="1:17">
      <c r="A81" t="s">
        <v>98</v>
      </c>
      <c r="B81" t="s">
        <v>99</v>
      </c>
      <c r="C81" t="s">
        <v>111</v>
      </c>
      <c r="D81" t="s">
        <v>101</v>
      </c>
      <c r="E81" t="s">
        <v>102</v>
      </c>
      <c r="G81">
        <v>1</v>
      </c>
      <c r="I81" s="1">
        <v>41122.769849537035</v>
      </c>
      <c r="J81">
        <v>1</v>
      </c>
      <c r="K81">
        <v>1</v>
      </c>
      <c r="L81" t="s">
        <v>103</v>
      </c>
      <c r="M81">
        <v>2.2839999999999998</v>
      </c>
      <c r="N81">
        <v>0</v>
      </c>
      <c r="O81" t="s">
        <v>104</v>
      </c>
      <c r="P81">
        <v>0</v>
      </c>
      <c r="Q81">
        <v>100</v>
      </c>
    </row>
    <row r="82" spans="1:17">
      <c r="A82" t="s">
        <v>98</v>
      </c>
      <c r="B82" t="s">
        <v>99</v>
      </c>
      <c r="C82" t="s">
        <v>111</v>
      </c>
      <c r="D82" t="s">
        <v>101</v>
      </c>
      <c r="E82" t="s">
        <v>102</v>
      </c>
      <c r="G82">
        <v>1</v>
      </c>
      <c r="I82" s="1">
        <v>41122.771493055552</v>
      </c>
      <c r="J82">
        <v>1</v>
      </c>
      <c r="K82">
        <v>2</v>
      </c>
      <c r="L82" t="s">
        <v>103</v>
      </c>
      <c r="M82">
        <v>2.2440000000000002</v>
      </c>
      <c r="N82">
        <v>0</v>
      </c>
      <c r="O82" t="s">
        <v>104</v>
      </c>
      <c r="P82">
        <v>0</v>
      </c>
      <c r="Q82">
        <v>100</v>
      </c>
    </row>
    <row r="83" spans="1:17">
      <c r="A83" t="s">
        <v>98</v>
      </c>
      <c r="B83" t="s">
        <v>99</v>
      </c>
      <c r="C83" t="s">
        <v>111</v>
      </c>
      <c r="D83" t="s">
        <v>101</v>
      </c>
      <c r="E83" t="s">
        <v>102</v>
      </c>
      <c r="G83">
        <v>1</v>
      </c>
      <c r="I83" s="1">
        <v>41122.773148148146</v>
      </c>
      <c r="J83">
        <v>1</v>
      </c>
      <c r="K83">
        <v>3</v>
      </c>
      <c r="L83" t="s">
        <v>103</v>
      </c>
      <c r="M83">
        <v>2.2410000000000001</v>
      </c>
      <c r="N83">
        <v>0</v>
      </c>
      <c r="O83" t="s">
        <v>104</v>
      </c>
      <c r="P83">
        <v>0</v>
      </c>
      <c r="Q83">
        <v>100</v>
      </c>
    </row>
    <row r="84" spans="1:17">
      <c r="A84" t="s">
        <v>98</v>
      </c>
      <c r="B84" t="s">
        <v>99</v>
      </c>
      <c r="C84" t="s">
        <v>111</v>
      </c>
      <c r="D84" t="s">
        <v>101</v>
      </c>
      <c r="E84" t="s">
        <v>102</v>
      </c>
      <c r="G84">
        <v>1</v>
      </c>
      <c r="I84" s="1">
        <v>41122.769849537035</v>
      </c>
      <c r="J84">
        <v>1</v>
      </c>
      <c r="K84">
        <v>1</v>
      </c>
      <c r="L84" t="s">
        <v>105</v>
      </c>
      <c r="M84">
        <v>8.8689999999999998</v>
      </c>
      <c r="N84">
        <v>0</v>
      </c>
      <c r="O84" t="s">
        <v>104</v>
      </c>
      <c r="P84">
        <v>0</v>
      </c>
      <c r="Q84">
        <v>100</v>
      </c>
    </row>
    <row r="85" spans="1:17">
      <c r="A85" t="s">
        <v>98</v>
      </c>
      <c r="B85" t="s">
        <v>99</v>
      </c>
      <c r="C85" t="s">
        <v>111</v>
      </c>
      <c r="D85" t="s">
        <v>101</v>
      </c>
      <c r="E85" t="s">
        <v>102</v>
      </c>
      <c r="G85">
        <v>1</v>
      </c>
      <c r="I85" s="1">
        <v>41122.771493055552</v>
      </c>
      <c r="J85">
        <v>1</v>
      </c>
      <c r="K85">
        <v>2</v>
      </c>
      <c r="L85" t="s">
        <v>105</v>
      </c>
      <c r="M85">
        <v>9.1150000000000002</v>
      </c>
      <c r="N85">
        <v>0</v>
      </c>
      <c r="O85" t="s">
        <v>104</v>
      </c>
      <c r="P85">
        <v>0</v>
      </c>
      <c r="Q85">
        <v>100</v>
      </c>
    </row>
    <row r="86" spans="1:17">
      <c r="A86" t="s">
        <v>98</v>
      </c>
      <c r="B86" t="s">
        <v>99</v>
      </c>
      <c r="C86" t="s">
        <v>111</v>
      </c>
      <c r="D86" t="s">
        <v>101</v>
      </c>
      <c r="E86" t="s">
        <v>102</v>
      </c>
      <c r="G86">
        <v>1</v>
      </c>
      <c r="I86" s="1">
        <v>41122.773148148146</v>
      </c>
      <c r="J86">
        <v>1</v>
      </c>
      <c r="K86">
        <v>3</v>
      </c>
      <c r="L86" t="s">
        <v>105</v>
      </c>
      <c r="M86">
        <v>9.2769999999999992</v>
      </c>
      <c r="N86">
        <v>0</v>
      </c>
      <c r="O86" t="s">
        <v>104</v>
      </c>
      <c r="P86">
        <v>0</v>
      </c>
      <c r="Q86">
        <v>100</v>
      </c>
    </row>
    <row r="87" spans="1:17">
      <c r="A87" t="s">
        <v>98</v>
      </c>
      <c r="B87" t="s">
        <v>99</v>
      </c>
      <c r="C87" t="s">
        <v>111</v>
      </c>
      <c r="D87" t="s">
        <v>101</v>
      </c>
      <c r="E87" t="s">
        <v>102</v>
      </c>
      <c r="G87">
        <v>1</v>
      </c>
      <c r="I87" s="1">
        <v>41122.777222222219</v>
      </c>
      <c r="J87">
        <v>1</v>
      </c>
      <c r="K87">
        <v>4</v>
      </c>
      <c r="L87" t="s">
        <v>105</v>
      </c>
      <c r="M87">
        <v>11.37</v>
      </c>
      <c r="N87">
        <v>0</v>
      </c>
      <c r="O87" t="s">
        <v>104</v>
      </c>
      <c r="P87">
        <v>1</v>
      </c>
      <c r="Q87">
        <v>100</v>
      </c>
    </row>
    <row r="88" spans="1:17">
      <c r="A88" t="s">
        <v>98</v>
      </c>
      <c r="B88" t="s">
        <v>99</v>
      </c>
      <c r="C88" t="s">
        <v>111</v>
      </c>
      <c r="D88" t="s">
        <v>101</v>
      </c>
      <c r="E88" t="s">
        <v>102</v>
      </c>
      <c r="G88">
        <v>1</v>
      </c>
      <c r="I88" s="1">
        <v>41122.778865740744</v>
      </c>
      <c r="J88">
        <v>1</v>
      </c>
      <c r="K88">
        <v>5</v>
      </c>
      <c r="L88" t="s">
        <v>105</v>
      </c>
      <c r="M88">
        <v>10.52</v>
      </c>
      <c r="N88">
        <v>0</v>
      </c>
      <c r="O88" t="s">
        <v>104</v>
      </c>
      <c r="P88">
        <v>1</v>
      </c>
      <c r="Q88">
        <v>100</v>
      </c>
    </row>
    <row r="89" spans="1:17">
      <c r="A89" t="s">
        <v>98</v>
      </c>
      <c r="B89" t="s">
        <v>99</v>
      </c>
      <c r="C89" t="s">
        <v>112</v>
      </c>
      <c r="D89" t="s">
        <v>101</v>
      </c>
      <c r="E89" t="s">
        <v>102</v>
      </c>
      <c r="G89">
        <v>1</v>
      </c>
      <c r="I89" s="1">
        <v>41122.786817129629</v>
      </c>
      <c r="J89">
        <v>1</v>
      </c>
      <c r="K89">
        <v>1</v>
      </c>
      <c r="L89" t="s">
        <v>103</v>
      </c>
      <c r="M89">
        <v>4.33</v>
      </c>
      <c r="N89">
        <v>0</v>
      </c>
      <c r="O89" t="s">
        <v>104</v>
      </c>
      <c r="P89">
        <v>1</v>
      </c>
      <c r="Q89">
        <v>100</v>
      </c>
    </row>
    <row r="90" spans="1:17">
      <c r="A90" t="s">
        <v>98</v>
      </c>
      <c r="B90" t="s">
        <v>99</v>
      </c>
      <c r="C90" t="s">
        <v>112</v>
      </c>
      <c r="D90" t="s">
        <v>101</v>
      </c>
      <c r="E90" t="s">
        <v>102</v>
      </c>
      <c r="G90">
        <v>1</v>
      </c>
      <c r="I90" s="1">
        <v>41122.788645833331</v>
      </c>
      <c r="J90">
        <v>1</v>
      </c>
      <c r="K90">
        <v>2</v>
      </c>
      <c r="L90" t="s">
        <v>103</v>
      </c>
      <c r="M90">
        <v>4.7709999999999999</v>
      </c>
      <c r="N90">
        <v>0</v>
      </c>
      <c r="O90" t="s">
        <v>104</v>
      </c>
      <c r="P90">
        <v>0</v>
      </c>
      <c r="Q90">
        <v>100</v>
      </c>
    </row>
    <row r="91" spans="1:17">
      <c r="A91" t="s">
        <v>98</v>
      </c>
      <c r="B91" t="s">
        <v>99</v>
      </c>
      <c r="C91" t="s">
        <v>112</v>
      </c>
      <c r="D91" t="s">
        <v>101</v>
      </c>
      <c r="E91" t="s">
        <v>102</v>
      </c>
      <c r="G91">
        <v>1</v>
      </c>
      <c r="I91" s="1">
        <v>41122.790416666663</v>
      </c>
      <c r="J91">
        <v>1</v>
      </c>
      <c r="K91">
        <v>3</v>
      </c>
      <c r="L91" t="s">
        <v>103</v>
      </c>
      <c r="M91">
        <v>4.8099999999999996</v>
      </c>
      <c r="N91">
        <v>0</v>
      </c>
      <c r="O91" t="s">
        <v>104</v>
      </c>
      <c r="P91">
        <v>0</v>
      </c>
      <c r="Q91">
        <v>100</v>
      </c>
    </row>
    <row r="92" spans="1:17">
      <c r="A92" t="s">
        <v>98</v>
      </c>
      <c r="B92" t="s">
        <v>99</v>
      </c>
      <c r="C92" t="s">
        <v>112</v>
      </c>
      <c r="D92" t="s">
        <v>101</v>
      </c>
      <c r="E92" t="s">
        <v>102</v>
      </c>
      <c r="G92">
        <v>1</v>
      </c>
      <c r="I92" s="1">
        <v>41122.79184027778</v>
      </c>
      <c r="J92">
        <v>1</v>
      </c>
      <c r="K92">
        <v>4</v>
      </c>
      <c r="L92" t="s">
        <v>103</v>
      </c>
      <c r="M92">
        <v>4.7380000000000004</v>
      </c>
      <c r="N92">
        <v>0</v>
      </c>
      <c r="O92" t="s">
        <v>104</v>
      </c>
      <c r="P92">
        <v>0</v>
      </c>
      <c r="Q92">
        <v>100</v>
      </c>
    </row>
    <row r="93" spans="1:17">
      <c r="A93" t="s">
        <v>98</v>
      </c>
      <c r="B93" t="s">
        <v>99</v>
      </c>
      <c r="C93" t="s">
        <v>112</v>
      </c>
      <c r="D93" t="s">
        <v>101</v>
      </c>
      <c r="E93" t="s">
        <v>102</v>
      </c>
      <c r="G93">
        <v>1</v>
      </c>
      <c r="I93" s="1">
        <v>41122.786817129629</v>
      </c>
      <c r="J93">
        <v>1</v>
      </c>
      <c r="K93">
        <v>1</v>
      </c>
      <c r="L93" t="s">
        <v>105</v>
      </c>
      <c r="M93">
        <v>20.87</v>
      </c>
      <c r="N93">
        <v>0</v>
      </c>
      <c r="O93" t="s">
        <v>104</v>
      </c>
      <c r="P93">
        <v>0</v>
      </c>
      <c r="Q93">
        <v>100</v>
      </c>
    </row>
    <row r="94" spans="1:17">
      <c r="A94" t="s">
        <v>98</v>
      </c>
      <c r="B94" t="s">
        <v>99</v>
      </c>
      <c r="C94" t="s">
        <v>112</v>
      </c>
      <c r="D94" t="s">
        <v>101</v>
      </c>
      <c r="E94" t="s">
        <v>102</v>
      </c>
      <c r="G94">
        <v>1</v>
      </c>
      <c r="I94" s="1">
        <v>41122.788645833331</v>
      </c>
      <c r="J94">
        <v>1</v>
      </c>
      <c r="K94">
        <v>2</v>
      </c>
      <c r="L94" t="s">
        <v>105</v>
      </c>
      <c r="M94">
        <v>21.11</v>
      </c>
      <c r="N94">
        <v>0</v>
      </c>
      <c r="O94" t="s">
        <v>104</v>
      </c>
      <c r="P94">
        <v>0</v>
      </c>
      <c r="Q94">
        <v>100</v>
      </c>
    </row>
    <row r="95" spans="1:17">
      <c r="A95" t="s">
        <v>98</v>
      </c>
      <c r="B95" t="s">
        <v>99</v>
      </c>
      <c r="C95" t="s">
        <v>112</v>
      </c>
      <c r="D95" t="s">
        <v>101</v>
      </c>
      <c r="E95" t="s">
        <v>102</v>
      </c>
      <c r="G95">
        <v>1</v>
      </c>
      <c r="I95" s="1">
        <v>41122.790416666663</v>
      </c>
      <c r="J95">
        <v>1</v>
      </c>
      <c r="K95">
        <v>3</v>
      </c>
      <c r="L95" t="s">
        <v>105</v>
      </c>
      <c r="M95">
        <v>21.49</v>
      </c>
      <c r="N95">
        <v>0</v>
      </c>
      <c r="O95" t="s">
        <v>104</v>
      </c>
      <c r="P95">
        <v>0</v>
      </c>
      <c r="Q95">
        <v>100</v>
      </c>
    </row>
    <row r="96" spans="1:17">
      <c r="A96" t="s">
        <v>98</v>
      </c>
      <c r="B96" t="s">
        <v>99</v>
      </c>
      <c r="C96" t="s">
        <v>113</v>
      </c>
      <c r="D96" t="s">
        <v>101</v>
      </c>
      <c r="E96" t="s">
        <v>102</v>
      </c>
      <c r="G96">
        <v>1</v>
      </c>
      <c r="I96" s="1">
        <v>41122.800243055557</v>
      </c>
      <c r="J96">
        <v>1</v>
      </c>
      <c r="K96">
        <v>1</v>
      </c>
      <c r="L96" t="s">
        <v>103</v>
      </c>
      <c r="M96">
        <v>10.91</v>
      </c>
      <c r="N96">
        <v>0</v>
      </c>
      <c r="O96" t="s">
        <v>104</v>
      </c>
      <c r="P96">
        <v>1</v>
      </c>
      <c r="Q96">
        <v>100</v>
      </c>
    </row>
    <row r="97" spans="1:17">
      <c r="A97" t="s">
        <v>98</v>
      </c>
      <c r="B97" t="s">
        <v>99</v>
      </c>
      <c r="C97" t="s">
        <v>113</v>
      </c>
      <c r="D97" t="s">
        <v>101</v>
      </c>
      <c r="E97" t="s">
        <v>102</v>
      </c>
      <c r="G97">
        <v>1</v>
      </c>
      <c r="I97" s="1">
        <v>41122.802164351851</v>
      </c>
      <c r="J97">
        <v>1</v>
      </c>
      <c r="K97">
        <v>2</v>
      </c>
      <c r="L97" t="s">
        <v>103</v>
      </c>
      <c r="M97">
        <v>11.67</v>
      </c>
      <c r="N97">
        <v>0</v>
      </c>
      <c r="O97" t="s">
        <v>104</v>
      </c>
      <c r="P97">
        <v>0</v>
      </c>
      <c r="Q97">
        <v>100</v>
      </c>
    </row>
    <row r="98" spans="1:17">
      <c r="A98" t="s">
        <v>98</v>
      </c>
      <c r="B98" t="s">
        <v>99</v>
      </c>
      <c r="C98" t="s">
        <v>113</v>
      </c>
      <c r="D98" t="s">
        <v>101</v>
      </c>
      <c r="E98" t="s">
        <v>102</v>
      </c>
      <c r="G98">
        <v>1</v>
      </c>
      <c r="I98" s="1">
        <v>41122.804155092592</v>
      </c>
      <c r="J98">
        <v>1</v>
      </c>
      <c r="K98">
        <v>3</v>
      </c>
      <c r="L98" t="s">
        <v>103</v>
      </c>
      <c r="M98">
        <v>11.48</v>
      </c>
      <c r="N98">
        <v>0</v>
      </c>
      <c r="O98" t="s">
        <v>104</v>
      </c>
      <c r="P98">
        <v>0</v>
      </c>
      <c r="Q98">
        <v>100</v>
      </c>
    </row>
    <row r="99" spans="1:17">
      <c r="A99" t="s">
        <v>98</v>
      </c>
      <c r="B99" t="s">
        <v>99</v>
      </c>
      <c r="C99" t="s">
        <v>113</v>
      </c>
      <c r="D99" t="s">
        <v>101</v>
      </c>
      <c r="E99" t="s">
        <v>102</v>
      </c>
      <c r="G99">
        <v>1</v>
      </c>
      <c r="I99" s="1">
        <v>41122.805578703701</v>
      </c>
      <c r="J99">
        <v>1</v>
      </c>
      <c r="K99">
        <v>4</v>
      </c>
      <c r="L99" t="s">
        <v>103</v>
      </c>
      <c r="M99">
        <v>11.56</v>
      </c>
      <c r="N99">
        <v>0</v>
      </c>
      <c r="O99" t="s">
        <v>104</v>
      </c>
      <c r="P99">
        <v>0</v>
      </c>
      <c r="Q99">
        <v>100</v>
      </c>
    </row>
    <row r="100" spans="1:17">
      <c r="A100" t="s">
        <v>98</v>
      </c>
      <c r="B100" t="s">
        <v>99</v>
      </c>
      <c r="C100" t="s">
        <v>113</v>
      </c>
      <c r="D100" t="s">
        <v>101</v>
      </c>
      <c r="E100" t="s">
        <v>102</v>
      </c>
      <c r="G100">
        <v>1</v>
      </c>
      <c r="I100" s="1">
        <v>41122.800243055557</v>
      </c>
      <c r="J100">
        <v>1</v>
      </c>
      <c r="K100">
        <v>1</v>
      </c>
      <c r="L100" t="s">
        <v>105</v>
      </c>
      <c r="M100">
        <v>53.63</v>
      </c>
      <c r="N100">
        <v>0</v>
      </c>
      <c r="O100" t="s">
        <v>104</v>
      </c>
      <c r="P100">
        <v>0</v>
      </c>
      <c r="Q100">
        <v>100</v>
      </c>
    </row>
    <row r="101" spans="1:17">
      <c r="A101" t="s">
        <v>98</v>
      </c>
      <c r="B101" t="s">
        <v>99</v>
      </c>
      <c r="C101" t="s">
        <v>113</v>
      </c>
      <c r="D101" t="s">
        <v>101</v>
      </c>
      <c r="E101" t="s">
        <v>102</v>
      </c>
      <c r="G101">
        <v>1</v>
      </c>
      <c r="I101" s="1">
        <v>41122.802164351851</v>
      </c>
      <c r="J101">
        <v>1</v>
      </c>
      <c r="K101">
        <v>2</v>
      </c>
      <c r="L101" t="s">
        <v>105</v>
      </c>
      <c r="M101">
        <v>54.74</v>
      </c>
      <c r="N101">
        <v>0</v>
      </c>
      <c r="O101" t="s">
        <v>104</v>
      </c>
      <c r="P101">
        <v>0</v>
      </c>
      <c r="Q101">
        <v>100</v>
      </c>
    </row>
    <row r="102" spans="1:17">
      <c r="A102" t="s">
        <v>98</v>
      </c>
      <c r="B102" t="s">
        <v>99</v>
      </c>
      <c r="C102" t="s">
        <v>113</v>
      </c>
      <c r="D102" t="s">
        <v>101</v>
      </c>
      <c r="E102" t="s">
        <v>102</v>
      </c>
      <c r="G102">
        <v>1</v>
      </c>
      <c r="I102" s="1">
        <v>41122.804155092592</v>
      </c>
      <c r="J102">
        <v>1</v>
      </c>
      <c r="K102">
        <v>3</v>
      </c>
      <c r="L102" t="s">
        <v>105</v>
      </c>
      <c r="M102">
        <v>54.48</v>
      </c>
      <c r="N102">
        <v>0</v>
      </c>
      <c r="O102" t="s">
        <v>104</v>
      </c>
      <c r="P102">
        <v>0</v>
      </c>
      <c r="Q102">
        <v>100</v>
      </c>
    </row>
    <row r="103" spans="1:17">
      <c r="A103" t="s">
        <v>98</v>
      </c>
      <c r="B103" t="s">
        <v>99</v>
      </c>
      <c r="C103" t="s">
        <v>114</v>
      </c>
      <c r="D103" t="s">
        <v>101</v>
      </c>
      <c r="E103" t="s">
        <v>102</v>
      </c>
      <c r="G103">
        <v>1</v>
      </c>
      <c r="I103" s="1">
        <v>41122.813923611109</v>
      </c>
      <c r="J103">
        <v>1</v>
      </c>
      <c r="K103">
        <v>1</v>
      </c>
      <c r="L103" t="s">
        <v>103</v>
      </c>
      <c r="M103">
        <v>22.36</v>
      </c>
      <c r="N103">
        <v>0</v>
      </c>
      <c r="O103" t="s">
        <v>104</v>
      </c>
      <c r="P103">
        <v>0</v>
      </c>
      <c r="Q103">
        <v>100</v>
      </c>
    </row>
    <row r="104" spans="1:17">
      <c r="A104" t="s">
        <v>98</v>
      </c>
      <c r="B104" t="s">
        <v>99</v>
      </c>
      <c r="C104" t="s">
        <v>114</v>
      </c>
      <c r="D104" t="s">
        <v>101</v>
      </c>
      <c r="E104" t="s">
        <v>102</v>
      </c>
      <c r="G104">
        <v>1</v>
      </c>
      <c r="I104" s="1">
        <v>41122.815844907411</v>
      </c>
      <c r="J104">
        <v>1</v>
      </c>
      <c r="K104">
        <v>2</v>
      </c>
      <c r="L104" t="s">
        <v>103</v>
      </c>
      <c r="M104">
        <v>22.76</v>
      </c>
      <c r="N104">
        <v>0</v>
      </c>
      <c r="O104" t="s">
        <v>104</v>
      </c>
      <c r="P104">
        <v>0</v>
      </c>
      <c r="Q104">
        <v>100</v>
      </c>
    </row>
    <row r="105" spans="1:17">
      <c r="A105" t="s">
        <v>98</v>
      </c>
      <c r="B105" t="s">
        <v>99</v>
      </c>
      <c r="C105" t="s">
        <v>114</v>
      </c>
      <c r="D105" t="s">
        <v>101</v>
      </c>
      <c r="E105" t="s">
        <v>102</v>
      </c>
      <c r="G105">
        <v>1</v>
      </c>
      <c r="I105" s="1">
        <v>41122.817893518521</v>
      </c>
      <c r="J105">
        <v>1</v>
      </c>
      <c r="K105">
        <v>3</v>
      </c>
      <c r="L105" t="s">
        <v>103</v>
      </c>
      <c r="M105">
        <v>22.73</v>
      </c>
      <c r="N105">
        <v>0</v>
      </c>
      <c r="O105" t="s">
        <v>104</v>
      </c>
      <c r="P105">
        <v>0</v>
      </c>
      <c r="Q105">
        <v>100</v>
      </c>
    </row>
    <row r="106" spans="1:17">
      <c r="A106" t="s">
        <v>98</v>
      </c>
      <c r="B106" t="s">
        <v>99</v>
      </c>
      <c r="C106" t="s">
        <v>114</v>
      </c>
      <c r="D106" t="s">
        <v>101</v>
      </c>
      <c r="E106" t="s">
        <v>102</v>
      </c>
      <c r="G106">
        <v>1</v>
      </c>
      <c r="I106" s="1">
        <v>41122.813923611109</v>
      </c>
      <c r="J106">
        <v>1</v>
      </c>
      <c r="K106">
        <v>1</v>
      </c>
      <c r="L106" t="s">
        <v>105</v>
      </c>
      <c r="M106">
        <v>109.4</v>
      </c>
      <c r="N106">
        <v>0</v>
      </c>
      <c r="O106" t="s">
        <v>104</v>
      </c>
      <c r="P106">
        <v>0</v>
      </c>
      <c r="Q106">
        <v>100</v>
      </c>
    </row>
    <row r="107" spans="1:17">
      <c r="A107" t="s">
        <v>98</v>
      </c>
      <c r="B107" t="s">
        <v>99</v>
      </c>
      <c r="C107" t="s">
        <v>114</v>
      </c>
      <c r="D107" t="s">
        <v>101</v>
      </c>
      <c r="E107" t="s">
        <v>102</v>
      </c>
      <c r="G107">
        <v>1</v>
      </c>
      <c r="I107" s="1">
        <v>41122.815844907411</v>
      </c>
      <c r="J107">
        <v>1</v>
      </c>
      <c r="K107">
        <v>2</v>
      </c>
      <c r="L107" t="s">
        <v>105</v>
      </c>
      <c r="M107">
        <v>110.6</v>
      </c>
      <c r="N107">
        <v>0</v>
      </c>
      <c r="O107" t="s">
        <v>104</v>
      </c>
      <c r="P107">
        <v>0</v>
      </c>
      <c r="Q107">
        <v>100</v>
      </c>
    </row>
    <row r="108" spans="1:17">
      <c r="A108" t="s">
        <v>98</v>
      </c>
      <c r="B108" t="s">
        <v>99</v>
      </c>
      <c r="C108" t="s">
        <v>114</v>
      </c>
      <c r="D108" t="s">
        <v>101</v>
      </c>
      <c r="E108" t="s">
        <v>102</v>
      </c>
      <c r="G108">
        <v>1</v>
      </c>
      <c r="I108" s="1">
        <v>41122.817893518521</v>
      </c>
      <c r="J108">
        <v>1</v>
      </c>
      <c r="K108">
        <v>3</v>
      </c>
      <c r="L108" t="s">
        <v>105</v>
      </c>
      <c r="M108">
        <v>110.7</v>
      </c>
      <c r="N108">
        <v>0</v>
      </c>
      <c r="O108" t="s">
        <v>104</v>
      </c>
      <c r="P108">
        <v>0</v>
      </c>
      <c r="Q108">
        <v>100</v>
      </c>
    </row>
    <row r="109" spans="1:17">
      <c r="A109" t="s">
        <v>98</v>
      </c>
      <c r="B109" t="s">
        <v>99</v>
      </c>
      <c r="C109" t="s">
        <v>115</v>
      </c>
      <c r="D109" t="s">
        <v>101</v>
      </c>
      <c r="E109" t="s">
        <v>102</v>
      </c>
      <c r="G109">
        <v>1</v>
      </c>
      <c r="I109" s="1">
        <v>41122.825578703705</v>
      </c>
      <c r="J109">
        <v>1</v>
      </c>
      <c r="K109">
        <v>1</v>
      </c>
      <c r="L109" t="s">
        <v>103</v>
      </c>
      <c r="M109">
        <v>56.02</v>
      </c>
      <c r="N109">
        <v>0</v>
      </c>
      <c r="O109" t="s">
        <v>104</v>
      </c>
      <c r="P109">
        <v>0</v>
      </c>
      <c r="Q109">
        <v>100</v>
      </c>
    </row>
    <row r="110" spans="1:17">
      <c r="A110" t="s">
        <v>98</v>
      </c>
      <c r="B110" t="s">
        <v>99</v>
      </c>
      <c r="C110" t="s">
        <v>115</v>
      </c>
      <c r="D110" t="s">
        <v>101</v>
      </c>
      <c r="E110" t="s">
        <v>102</v>
      </c>
      <c r="G110">
        <v>1</v>
      </c>
      <c r="I110" s="1">
        <v>41122.827708333331</v>
      </c>
      <c r="J110">
        <v>1</v>
      </c>
      <c r="K110">
        <v>2</v>
      </c>
      <c r="L110" t="s">
        <v>103</v>
      </c>
      <c r="M110">
        <v>56.22</v>
      </c>
      <c r="N110">
        <v>0</v>
      </c>
      <c r="O110" t="s">
        <v>104</v>
      </c>
      <c r="P110">
        <v>0</v>
      </c>
      <c r="Q110">
        <v>100</v>
      </c>
    </row>
    <row r="111" spans="1:17">
      <c r="A111" t="s">
        <v>98</v>
      </c>
      <c r="B111" t="s">
        <v>99</v>
      </c>
      <c r="C111" t="s">
        <v>115</v>
      </c>
      <c r="D111" t="s">
        <v>101</v>
      </c>
      <c r="E111" t="s">
        <v>102</v>
      </c>
      <c r="G111">
        <v>1</v>
      </c>
      <c r="I111" s="1">
        <v>41122.829710648148</v>
      </c>
      <c r="J111">
        <v>1</v>
      </c>
      <c r="K111">
        <v>3</v>
      </c>
      <c r="L111" t="s">
        <v>103</v>
      </c>
      <c r="M111">
        <v>56.15</v>
      </c>
      <c r="N111">
        <v>0</v>
      </c>
      <c r="O111" t="s">
        <v>104</v>
      </c>
      <c r="P111">
        <v>0</v>
      </c>
      <c r="Q111">
        <v>100</v>
      </c>
    </row>
    <row r="112" spans="1:17">
      <c r="A112" t="s">
        <v>98</v>
      </c>
      <c r="B112" t="s">
        <v>99</v>
      </c>
      <c r="C112" t="s">
        <v>115</v>
      </c>
      <c r="D112" t="s">
        <v>101</v>
      </c>
      <c r="E112" t="s">
        <v>102</v>
      </c>
      <c r="G112">
        <v>1</v>
      </c>
      <c r="I112" s="1">
        <v>41122.825578703705</v>
      </c>
      <c r="J112">
        <v>1</v>
      </c>
      <c r="K112">
        <v>1</v>
      </c>
      <c r="L112" t="s">
        <v>105</v>
      </c>
      <c r="M112">
        <v>281.5</v>
      </c>
      <c r="N112">
        <v>0</v>
      </c>
      <c r="O112" t="s">
        <v>104</v>
      </c>
      <c r="P112">
        <v>0</v>
      </c>
      <c r="Q112">
        <v>100</v>
      </c>
    </row>
    <row r="113" spans="1:17">
      <c r="A113" t="s">
        <v>98</v>
      </c>
      <c r="B113" t="s">
        <v>99</v>
      </c>
      <c r="C113" t="s">
        <v>115</v>
      </c>
      <c r="D113" t="s">
        <v>101</v>
      </c>
      <c r="E113" t="s">
        <v>102</v>
      </c>
      <c r="G113">
        <v>1</v>
      </c>
      <c r="I113" s="1">
        <v>41122.827708333331</v>
      </c>
      <c r="J113">
        <v>1</v>
      </c>
      <c r="K113">
        <v>2</v>
      </c>
      <c r="L113" t="s">
        <v>105</v>
      </c>
      <c r="M113">
        <v>280.60000000000002</v>
      </c>
      <c r="N113">
        <v>0</v>
      </c>
      <c r="O113" t="s">
        <v>104</v>
      </c>
      <c r="P113">
        <v>0</v>
      </c>
      <c r="Q113">
        <v>100</v>
      </c>
    </row>
    <row r="114" spans="1:17">
      <c r="A114" t="s">
        <v>98</v>
      </c>
      <c r="B114" t="s">
        <v>99</v>
      </c>
      <c r="C114" t="s">
        <v>115</v>
      </c>
      <c r="D114" t="s">
        <v>101</v>
      </c>
      <c r="E114" t="s">
        <v>102</v>
      </c>
      <c r="G114">
        <v>1</v>
      </c>
      <c r="I114" s="1">
        <v>41122.829710648148</v>
      </c>
      <c r="J114">
        <v>1</v>
      </c>
      <c r="K114">
        <v>3</v>
      </c>
      <c r="L114" t="s">
        <v>105</v>
      </c>
      <c r="M114">
        <v>281.60000000000002</v>
      </c>
      <c r="N114">
        <v>0</v>
      </c>
      <c r="O114" t="s">
        <v>104</v>
      </c>
      <c r="P114">
        <v>0</v>
      </c>
      <c r="Q114">
        <v>100</v>
      </c>
    </row>
    <row r="115" spans="1:17">
      <c r="A115" t="s">
        <v>98</v>
      </c>
      <c r="B115" t="s">
        <v>99</v>
      </c>
      <c r="C115" t="s">
        <v>116</v>
      </c>
      <c r="D115" t="s">
        <v>101</v>
      </c>
      <c r="E115" t="s">
        <v>102</v>
      </c>
      <c r="G115">
        <v>1</v>
      </c>
      <c r="I115" s="1">
        <v>41122.838136574072</v>
      </c>
      <c r="J115">
        <v>1</v>
      </c>
      <c r="K115">
        <v>1</v>
      </c>
      <c r="L115" t="s">
        <v>103</v>
      </c>
      <c r="M115">
        <v>113.6</v>
      </c>
      <c r="N115">
        <v>0</v>
      </c>
      <c r="O115" t="s">
        <v>104</v>
      </c>
      <c r="P115">
        <v>0</v>
      </c>
      <c r="Q115">
        <v>100</v>
      </c>
    </row>
    <row r="116" spans="1:17">
      <c r="A116" t="s">
        <v>98</v>
      </c>
      <c r="B116" t="s">
        <v>99</v>
      </c>
      <c r="C116" t="s">
        <v>116</v>
      </c>
      <c r="D116" t="s">
        <v>101</v>
      </c>
      <c r="E116" t="s">
        <v>102</v>
      </c>
      <c r="G116">
        <v>1</v>
      </c>
      <c r="I116" s="1">
        <v>41122.840868055559</v>
      </c>
      <c r="J116">
        <v>1</v>
      </c>
      <c r="K116">
        <v>2</v>
      </c>
      <c r="L116" t="s">
        <v>103</v>
      </c>
      <c r="M116">
        <v>112.8</v>
      </c>
      <c r="N116">
        <v>0</v>
      </c>
      <c r="O116" t="s">
        <v>104</v>
      </c>
      <c r="P116">
        <v>0</v>
      </c>
      <c r="Q116">
        <v>100</v>
      </c>
    </row>
    <row r="117" spans="1:17">
      <c r="A117" t="s">
        <v>98</v>
      </c>
      <c r="B117" t="s">
        <v>99</v>
      </c>
      <c r="C117" t="s">
        <v>116</v>
      </c>
      <c r="D117" t="s">
        <v>101</v>
      </c>
      <c r="E117" t="s">
        <v>102</v>
      </c>
      <c r="G117">
        <v>1</v>
      </c>
      <c r="I117" s="1">
        <v>41122.843090277776</v>
      </c>
      <c r="J117">
        <v>1</v>
      </c>
      <c r="K117">
        <v>3</v>
      </c>
      <c r="L117" t="s">
        <v>103</v>
      </c>
      <c r="M117">
        <v>112.9</v>
      </c>
      <c r="N117">
        <v>0</v>
      </c>
      <c r="O117" t="s">
        <v>104</v>
      </c>
      <c r="P117">
        <v>0</v>
      </c>
      <c r="Q117">
        <v>100</v>
      </c>
    </row>
    <row r="118" spans="1:17">
      <c r="A118" t="s">
        <v>98</v>
      </c>
      <c r="B118" t="s">
        <v>99</v>
      </c>
      <c r="C118" t="s">
        <v>116</v>
      </c>
      <c r="D118" t="s">
        <v>101</v>
      </c>
      <c r="E118" t="s">
        <v>102</v>
      </c>
      <c r="G118">
        <v>1</v>
      </c>
      <c r="I118" s="1">
        <v>41122.838136574072</v>
      </c>
      <c r="J118">
        <v>1</v>
      </c>
      <c r="K118">
        <v>1</v>
      </c>
      <c r="L118" t="s">
        <v>105</v>
      </c>
      <c r="M118">
        <v>556.20000000000005</v>
      </c>
      <c r="N118">
        <v>0</v>
      </c>
      <c r="O118" t="s">
        <v>104</v>
      </c>
      <c r="P118">
        <v>0</v>
      </c>
      <c r="Q118">
        <v>100</v>
      </c>
    </row>
    <row r="119" spans="1:17">
      <c r="A119" t="s">
        <v>98</v>
      </c>
      <c r="B119" t="s">
        <v>99</v>
      </c>
      <c r="C119" t="s">
        <v>116</v>
      </c>
      <c r="D119" t="s">
        <v>101</v>
      </c>
      <c r="E119" t="s">
        <v>102</v>
      </c>
      <c r="G119">
        <v>1</v>
      </c>
      <c r="I119" s="1">
        <v>41122.840868055559</v>
      </c>
      <c r="J119">
        <v>1</v>
      </c>
      <c r="K119">
        <v>2</v>
      </c>
      <c r="L119" t="s">
        <v>105</v>
      </c>
      <c r="M119">
        <v>574.5</v>
      </c>
      <c r="N119">
        <v>0</v>
      </c>
      <c r="O119" t="s">
        <v>104</v>
      </c>
      <c r="P119">
        <v>0</v>
      </c>
      <c r="Q119">
        <v>100</v>
      </c>
    </row>
    <row r="120" spans="1:17">
      <c r="A120" t="s">
        <v>98</v>
      </c>
      <c r="B120" t="s">
        <v>99</v>
      </c>
      <c r="C120" t="s">
        <v>116</v>
      </c>
      <c r="D120" t="s">
        <v>101</v>
      </c>
      <c r="E120" t="s">
        <v>102</v>
      </c>
      <c r="G120">
        <v>1</v>
      </c>
      <c r="I120" s="1">
        <v>41122.843090277776</v>
      </c>
      <c r="J120">
        <v>1</v>
      </c>
      <c r="K120">
        <v>3</v>
      </c>
      <c r="L120" t="s">
        <v>105</v>
      </c>
      <c r="M120">
        <v>568.1</v>
      </c>
      <c r="N120">
        <v>0</v>
      </c>
      <c r="O120" t="s">
        <v>104</v>
      </c>
      <c r="P120">
        <v>0</v>
      </c>
      <c r="Q120">
        <v>100</v>
      </c>
    </row>
    <row r="121" spans="1:17">
      <c r="A121" t="s">
        <v>98</v>
      </c>
      <c r="B121" t="s">
        <v>99</v>
      </c>
      <c r="C121" t="s">
        <v>117</v>
      </c>
      <c r="D121" t="s">
        <v>101</v>
      </c>
      <c r="E121" t="s">
        <v>102</v>
      </c>
      <c r="G121">
        <v>1</v>
      </c>
      <c r="I121" s="1">
        <v>41122.851875</v>
      </c>
      <c r="J121">
        <v>1</v>
      </c>
      <c r="K121">
        <v>1</v>
      </c>
      <c r="L121" t="s">
        <v>103</v>
      </c>
      <c r="M121">
        <v>165.8</v>
      </c>
      <c r="N121">
        <v>0</v>
      </c>
      <c r="O121" t="s">
        <v>104</v>
      </c>
      <c r="P121">
        <v>0</v>
      </c>
      <c r="Q121">
        <v>100</v>
      </c>
    </row>
    <row r="122" spans="1:17">
      <c r="A122" t="s">
        <v>98</v>
      </c>
      <c r="B122" t="s">
        <v>99</v>
      </c>
      <c r="C122" t="s">
        <v>117</v>
      </c>
      <c r="D122" t="s">
        <v>101</v>
      </c>
      <c r="E122" t="s">
        <v>102</v>
      </c>
      <c r="G122">
        <v>1</v>
      </c>
      <c r="I122" s="1">
        <v>41122.854513888888</v>
      </c>
      <c r="J122">
        <v>1</v>
      </c>
      <c r="K122">
        <v>2</v>
      </c>
      <c r="L122" t="s">
        <v>103</v>
      </c>
      <c r="M122">
        <v>165.7</v>
      </c>
      <c r="N122">
        <v>0</v>
      </c>
      <c r="O122" t="s">
        <v>104</v>
      </c>
      <c r="P122">
        <v>0</v>
      </c>
      <c r="Q122">
        <v>100</v>
      </c>
    </row>
    <row r="123" spans="1:17">
      <c r="A123" t="s">
        <v>98</v>
      </c>
      <c r="B123" t="s">
        <v>99</v>
      </c>
      <c r="C123" t="s">
        <v>117</v>
      </c>
      <c r="D123" t="s">
        <v>101</v>
      </c>
      <c r="E123" t="s">
        <v>102</v>
      </c>
      <c r="G123">
        <v>1</v>
      </c>
      <c r="I123" s="1">
        <v>41122.856828703705</v>
      </c>
      <c r="J123">
        <v>1</v>
      </c>
      <c r="K123">
        <v>3</v>
      </c>
      <c r="L123" t="s">
        <v>103</v>
      </c>
      <c r="M123">
        <v>166.4</v>
      </c>
      <c r="N123">
        <v>0</v>
      </c>
      <c r="O123" t="s">
        <v>104</v>
      </c>
      <c r="P123">
        <v>0</v>
      </c>
      <c r="Q123">
        <v>100</v>
      </c>
    </row>
    <row r="124" spans="1:17">
      <c r="A124" t="s">
        <v>98</v>
      </c>
      <c r="B124" t="s">
        <v>99</v>
      </c>
      <c r="C124" t="s">
        <v>117</v>
      </c>
      <c r="D124" t="s">
        <v>101</v>
      </c>
      <c r="E124" t="s">
        <v>102</v>
      </c>
      <c r="G124">
        <v>1</v>
      </c>
      <c r="I124" s="1">
        <v>41122.851875</v>
      </c>
      <c r="J124">
        <v>1</v>
      </c>
      <c r="K124">
        <v>1</v>
      </c>
      <c r="L124" t="s">
        <v>105</v>
      </c>
      <c r="M124">
        <v>836.6</v>
      </c>
      <c r="N124">
        <v>0</v>
      </c>
      <c r="O124" t="s">
        <v>104</v>
      </c>
      <c r="P124">
        <v>0</v>
      </c>
      <c r="Q124">
        <v>100</v>
      </c>
    </row>
    <row r="125" spans="1:17">
      <c r="A125" t="s">
        <v>98</v>
      </c>
      <c r="B125" t="s">
        <v>99</v>
      </c>
      <c r="C125" t="s">
        <v>117</v>
      </c>
      <c r="D125" t="s">
        <v>101</v>
      </c>
      <c r="E125" t="s">
        <v>102</v>
      </c>
      <c r="G125">
        <v>1</v>
      </c>
      <c r="I125" s="1">
        <v>41122.854513888888</v>
      </c>
      <c r="J125">
        <v>1</v>
      </c>
      <c r="K125">
        <v>2</v>
      </c>
      <c r="L125" t="s">
        <v>105</v>
      </c>
      <c r="M125">
        <v>834.9</v>
      </c>
      <c r="N125">
        <v>0</v>
      </c>
      <c r="O125" t="s">
        <v>104</v>
      </c>
      <c r="P125">
        <v>0</v>
      </c>
      <c r="Q125">
        <v>100</v>
      </c>
    </row>
    <row r="126" spans="1:17">
      <c r="A126" t="s">
        <v>98</v>
      </c>
      <c r="B126" t="s">
        <v>99</v>
      </c>
      <c r="C126" t="s">
        <v>117</v>
      </c>
      <c r="D126" t="s">
        <v>101</v>
      </c>
      <c r="E126" t="s">
        <v>102</v>
      </c>
      <c r="G126">
        <v>1</v>
      </c>
      <c r="I126" s="1">
        <v>41122.856828703705</v>
      </c>
      <c r="J126">
        <v>1</v>
      </c>
      <c r="K126">
        <v>3</v>
      </c>
      <c r="L126" t="s">
        <v>105</v>
      </c>
      <c r="M126">
        <v>840.2</v>
      </c>
      <c r="N126">
        <v>0</v>
      </c>
      <c r="O126" t="s">
        <v>104</v>
      </c>
      <c r="P126">
        <v>0</v>
      </c>
      <c r="Q126">
        <v>100</v>
      </c>
    </row>
    <row r="127" spans="1:17">
      <c r="A127" t="s">
        <v>98</v>
      </c>
      <c r="B127" t="s">
        <v>99</v>
      </c>
      <c r="C127" t="s">
        <v>118</v>
      </c>
      <c r="D127" t="s">
        <v>101</v>
      </c>
      <c r="E127" t="s">
        <v>102</v>
      </c>
      <c r="G127">
        <v>1</v>
      </c>
      <c r="I127" s="1">
        <v>41122.865451388891</v>
      </c>
      <c r="J127">
        <v>1</v>
      </c>
      <c r="K127">
        <v>1</v>
      </c>
      <c r="L127" t="s">
        <v>103</v>
      </c>
      <c r="M127">
        <v>332.7</v>
      </c>
      <c r="N127">
        <v>0</v>
      </c>
      <c r="O127" t="s">
        <v>104</v>
      </c>
      <c r="P127">
        <v>0</v>
      </c>
      <c r="Q127">
        <v>100</v>
      </c>
    </row>
    <row r="128" spans="1:17">
      <c r="A128" t="s">
        <v>98</v>
      </c>
      <c r="B128" t="s">
        <v>99</v>
      </c>
      <c r="C128" t="s">
        <v>118</v>
      </c>
      <c r="D128" t="s">
        <v>101</v>
      </c>
      <c r="E128" t="s">
        <v>102</v>
      </c>
      <c r="G128">
        <v>1</v>
      </c>
      <c r="I128" s="1">
        <v>41122.868888888886</v>
      </c>
      <c r="J128">
        <v>1</v>
      </c>
      <c r="K128">
        <v>2</v>
      </c>
      <c r="L128" t="s">
        <v>103</v>
      </c>
      <c r="M128">
        <v>337.5</v>
      </c>
      <c r="N128">
        <v>0</v>
      </c>
      <c r="O128" t="s">
        <v>104</v>
      </c>
      <c r="P128">
        <v>0</v>
      </c>
      <c r="Q128">
        <v>100</v>
      </c>
    </row>
    <row r="129" spans="1:17">
      <c r="A129" t="s">
        <v>98</v>
      </c>
      <c r="B129" t="s">
        <v>99</v>
      </c>
      <c r="C129" t="s">
        <v>118</v>
      </c>
      <c r="D129" t="s">
        <v>101</v>
      </c>
      <c r="E129" t="s">
        <v>102</v>
      </c>
      <c r="G129">
        <v>1</v>
      </c>
      <c r="I129" s="1">
        <v>41122.872083333335</v>
      </c>
      <c r="J129">
        <v>1</v>
      </c>
      <c r="K129">
        <v>3</v>
      </c>
      <c r="L129" t="s">
        <v>103</v>
      </c>
      <c r="M129">
        <v>336.8</v>
      </c>
      <c r="N129">
        <v>0</v>
      </c>
      <c r="O129" t="s">
        <v>104</v>
      </c>
      <c r="P129">
        <v>0</v>
      </c>
      <c r="Q129">
        <v>100</v>
      </c>
    </row>
    <row r="130" spans="1:17">
      <c r="A130" t="s">
        <v>98</v>
      </c>
      <c r="B130" t="s">
        <v>99</v>
      </c>
      <c r="C130" t="s">
        <v>118</v>
      </c>
      <c r="D130" t="s">
        <v>101</v>
      </c>
      <c r="E130" t="s">
        <v>102</v>
      </c>
      <c r="G130">
        <v>1</v>
      </c>
      <c r="I130" s="1">
        <v>41122.865451388891</v>
      </c>
      <c r="J130">
        <v>1</v>
      </c>
      <c r="K130">
        <v>1</v>
      </c>
      <c r="L130" t="s">
        <v>105</v>
      </c>
      <c r="M130">
        <v>1644</v>
      </c>
      <c r="N130">
        <v>0</v>
      </c>
      <c r="O130" t="s">
        <v>104</v>
      </c>
      <c r="P130">
        <v>0</v>
      </c>
      <c r="Q130">
        <v>100</v>
      </c>
    </row>
    <row r="131" spans="1:17">
      <c r="A131" t="s">
        <v>98</v>
      </c>
      <c r="B131" t="s">
        <v>99</v>
      </c>
      <c r="C131" t="s">
        <v>118</v>
      </c>
      <c r="D131" t="s">
        <v>101</v>
      </c>
      <c r="E131" t="s">
        <v>102</v>
      </c>
      <c r="G131">
        <v>1</v>
      </c>
      <c r="I131" s="1">
        <v>41122.868888888886</v>
      </c>
      <c r="J131">
        <v>1</v>
      </c>
      <c r="K131">
        <v>2</v>
      </c>
      <c r="L131" t="s">
        <v>105</v>
      </c>
      <c r="M131">
        <v>1666</v>
      </c>
      <c r="N131">
        <v>0</v>
      </c>
      <c r="O131" t="s">
        <v>104</v>
      </c>
      <c r="P131">
        <v>0</v>
      </c>
      <c r="Q131">
        <v>100</v>
      </c>
    </row>
    <row r="132" spans="1:17">
      <c r="A132" t="s">
        <v>98</v>
      </c>
      <c r="B132" t="s">
        <v>99</v>
      </c>
      <c r="C132" t="s">
        <v>118</v>
      </c>
      <c r="D132" t="s">
        <v>101</v>
      </c>
      <c r="E132" t="s">
        <v>102</v>
      </c>
      <c r="G132">
        <v>1</v>
      </c>
      <c r="I132" s="1">
        <v>41122.872083333335</v>
      </c>
      <c r="J132">
        <v>1</v>
      </c>
      <c r="K132">
        <v>3</v>
      </c>
      <c r="L132" t="s">
        <v>105</v>
      </c>
      <c r="M132">
        <v>1649</v>
      </c>
      <c r="N132">
        <v>0</v>
      </c>
      <c r="O132" t="s">
        <v>104</v>
      </c>
      <c r="P132">
        <v>0</v>
      </c>
      <c r="Q132">
        <v>100</v>
      </c>
    </row>
    <row r="133" spans="1:17">
      <c r="A133" t="s">
        <v>98</v>
      </c>
      <c r="B133" t="s">
        <v>99</v>
      </c>
      <c r="C133" t="s">
        <v>119</v>
      </c>
      <c r="D133" t="s">
        <v>101</v>
      </c>
      <c r="E133" t="s">
        <v>102</v>
      </c>
      <c r="G133">
        <v>1</v>
      </c>
      <c r="I133" s="1">
        <v>41122.879305555558</v>
      </c>
      <c r="J133">
        <v>1</v>
      </c>
      <c r="K133">
        <v>1</v>
      </c>
      <c r="L133" t="s">
        <v>103</v>
      </c>
      <c r="M133">
        <v>0.2666</v>
      </c>
      <c r="N133">
        <v>0</v>
      </c>
      <c r="O133" t="s">
        <v>104</v>
      </c>
      <c r="P133">
        <v>1</v>
      </c>
      <c r="Q133">
        <v>100</v>
      </c>
    </row>
    <row r="134" spans="1:17">
      <c r="A134" t="s">
        <v>98</v>
      </c>
      <c r="B134" t="s">
        <v>99</v>
      </c>
      <c r="C134" t="s">
        <v>119</v>
      </c>
      <c r="D134" t="s">
        <v>101</v>
      </c>
      <c r="E134" t="s">
        <v>102</v>
      </c>
      <c r="G134">
        <v>1</v>
      </c>
      <c r="I134" s="1">
        <v>41122.880729166667</v>
      </c>
      <c r="J134">
        <v>1</v>
      </c>
      <c r="K134">
        <v>2</v>
      </c>
      <c r="L134" t="s">
        <v>103</v>
      </c>
      <c r="M134">
        <v>0.77569999999999995</v>
      </c>
      <c r="N134">
        <v>0</v>
      </c>
      <c r="O134" t="s">
        <v>104</v>
      </c>
      <c r="P134">
        <v>0</v>
      </c>
      <c r="Q134">
        <v>100</v>
      </c>
    </row>
    <row r="135" spans="1:17">
      <c r="A135" t="s">
        <v>98</v>
      </c>
      <c r="B135" t="s">
        <v>99</v>
      </c>
      <c r="C135" t="s">
        <v>119</v>
      </c>
      <c r="D135" t="s">
        <v>101</v>
      </c>
      <c r="E135" t="s">
        <v>102</v>
      </c>
      <c r="G135">
        <v>1</v>
      </c>
      <c r="I135" s="1">
        <v>41122.882152777776</v>
      </c>
      <c r="J135">
        <v>1</v>
      </c>
      <c r="K135">
        <v>3</v>
      </c>
      <c r="L135" t="s">
        <v>103</v>
      </c>
      <c r="M135">
        <v>1.0509999999999999</v>
      </c>
      <c r="N135">
        <v>0</v>
      </c>
      <c r="O135" t="s">
        <v>104</v>
      </c>
      <c r="P135">
        <v>1</v>
      </c>
      <c r="Q135">
        <v>100</v>
      </c>
    </row>
    <row r="136" spans="1:17">
      <c r="A136" t="s">
        <v>98</v>
      </c>
      <c r="B136" t="s">
        <v>99</v>
      </c>
      <c r="C136" t="s">
        <v>119</v>
      </c>
      <c r="D136" t="s">
        <v>101</v>
      </c>
      <c r="E136" t="s">
        <v>102</v>
      </c>
      <c r="G136">
        <v>1</v>
      </c>
      <c r="I136" s="1">
        <v>41122.883703703701</v>
      </c>
      <c r="J136">
        <v>1</v>
      </c>
      <c r="K136">
        <v>4</v>
      </c>
      <c r="L136" t="s">
        <v>103</v>
      </c>
      <c r="M136">
        <v>0.81130000000000002</v>
      </c>
      <c r="N136">
        <v>0</v>
      </c>
      <c r="O136" t="s">
        <v>104</v>
      </c>
      <c r="P136">
        <v>0</v>
      </c>
      <c r="Q136">
        <v>100</v>
      </c>
    </row>
    <row r="137" spans="1:17">
      <c r="A137" t="s">
        <v>98</v>
      </c>
      <c r="B137" t="s">
        <v>99</v>
      </c>
      <c r="C137" t="s">
        <v>119</v>
      </c>
      <c r="D137" t="s">
        <v>101</v>
      </c>
      <c r="E137" t="s">
        <v>102</v>
      </c>
      <c r="G137">
        <v>1</v>
      </c>
      <c r="I137" s="1">
        <v>41122.885185185187</v>
      </c>
      <c r="J137">
        <v>1</v>
      </c>
      <c r="K137">
        <v>5</v>
      </c>
      <c r="L137" t="s">
        <v>103</v>
      </c>
      <c r="M137">
        <v>0.82420000000000004</v>
      </c>
      <c r="N137">
        <v>0</v>
      </c>
      <c r="O137" t="s">
        <v>104</v>
      </c>
      <c r="P137">
        <v>0</v>
      </c>
      <c r="Q137">
        <v>100</v>
      </c>
    </row>
    <row r="138" spans="1:17">
      <c r="A138" t="s">
        <v>98</v>
      </c>
      <c r="B138" t="s">
        <v>99</v>
      </c>
      <c r="C138" t="s">
        <v>119</v>
      </c>
      <c r="D138" t="s">
        <v>101</v>
      </c>
      <c r="E138" t="s">
        <v>102</v>
      </c>
      <c r="G138">
        <v>1</v>
      </c>
      <c r="I138" s="1">
        <v>41122.879305555558</v>
      </c>
      <c r="J138">
        <v>1</v>
      </c>
      <c r="K138">
        <v>1</v>
      </c>
      <c r="L138" t="s">
        <v>105</v>
      </c>
      <c r="M138">
        <v>3.9849999999999999</v>
      </c>
      <c r="N138">
        <v>0</v>
      </c>
      <c r="O138" t="s">
        <v>104</v>
      </c>
      <c r="P138">
        <v>1</v>
      </c>
      <c r="Q138">
        <v>100</v>
      </c>
    </row>
    <row r="139" spans="1:17">
      <c r="A139" t="s">
        <v>98</v>
      </c>
      <c r="B139" t="s">
        <v>99</v>
      </c>
      <c r="C139" t="s">
        <v>119</v>
      </c>
      <c r="D139" t="s">
        <v>101</v>
      </c>
      <c r="E139" t="s">
        <v>102</v>
      </c>
      <c r="G139">
        <v>1</v>
      </c>
      <c r="I139" s="1">
        <v>41122.880729166667</v>
      </c>
      <c r="J139">
        <v>1</v>
      </c>
      <c r="K139">
        <v>2</v>
      </c>
      <c r="L139" t="s">
        <v>105</v>
      </c>
      <c r="M139">
        <v>2.9020000000000001</v>
      </c>
      <c r="N139">
        <v>0</v>
      </c>
      <c r="O139" t="s">
        <v>104</v>
      </c>
      <c r="P139">
        <v>0</v>
      </c>
      <c r="Q139">
        <v>100</v>
      </c>
    </row>
    <row r="140" spans="1:17">
      <c r="A140" t="s">
        <v>98</v>
      </c>
      <c r="B140" t="s">
        <v>99</v>
      </c>
      <c r="C140" t="s">
        <v>119</v>
      </c>
      <c r="D140" t="s">
        <v>101</v>
      </c>
      <c r="E140" t="s">
        <v>102</v>
      </c>
      <c r="G140">
        <v>1</v>
      </c>
      <c r="I140" s="1">
        <v>41122.882152777776</v>
      </c>
      <c r="J140">
        <v>1</v>
      </c>
      <c r="K140">
        <v>3</v>
      </c>
      <c r="L140" t="s">
        <v>105</v>
      </c>
      <c r="M140">
        <v>3.5350000000000001</v>
      </c>
      <c r="N140">
        <v>0</v>
      </c>
      <c r="O140" t="s">
        <v>104</v>
      </c>
      <c r="P140">
        <v>1</v>
      </c>
      <c r="Q140">
        <v>100</v>
      </c>
    </row>
    <row r="141" spans="1:17">
      <c r="A141" t="s">
        <v>98</v>
      </c>
      <c r="B141" t="s">
        <v>99</v>
      </c>
      <c r="C141" t="s">
        <v>119</v>
      </c>
      <c r="D141" t="s">
        <v>101</v>
      </c>
      <c r="E141" t="s">
        <v>102</v>
      </c>
      <c r="G141">
        <v>1</v>
      </c>
      <c r="I141" s="1">
        <v>41122.883703703701</v>
      </c>
      <c r="J141">
        <v>1</v>
      </c>
      <c r="K141">
        <v>4</v>
      </c>
      <c r="L141" t="s">
        <v>105</v>
      </c>
      <c r="M141">
        <v>2.968</v>
      </c>
      <c r="N141">
        <v>0</v>
      </c>
      <c r="O141" t="s">
        <v>104</v>
      </c>
      <c r="P141">
        <v>0</v>
      </c>
      <c r="Q141">
        <v>100</v>
      </c>
    </row>
    <row r="142" spans="1:17">
      <c r="A142" t="s">
        <v>98</v>
      </c>
      <c r="B142" t="s">
        <v>99</v>
      </c>
      <c r="C142" t="s">
        <v>119</v>
      </c>
      <c r="D142" t="s">
        <v>101</v>
      </c>
      <c r="E142" t="s">
        <v>102</v>
      </c>
      <c r="G142">
        <v>1</v>
      </c>
      <c r="I142" s="1">
        <v>41122.885185185187</v>
      </c>
      <c r="J142">
        <v>1</v>
      </c>
      <c r="K142">
        <v>5</v>
      </c>
      <c r="L142" t="s">
        <v>105</v>
      </c>
      <c r="M142">
        <v>2.722</v>
      </c>
      <c r="N142">
        <v>0</v>
      </c>
      <c r="O142" t="s">
        <v>104</v>
      </c>
      <c r="P142">
        <v>0</v>
      </c>
      <c r="Q142">
        <v>100</v>
      </c>
    </row>
    <row r="143" spans="1:17">
      <c r="A143" t="s">
        <v>98</v>
      </c>
      <c r="B143" t="s">
        <v>99</v>
      </c>
      <c r="C143" t="s">
        <v>53</v>
      </c>
      <c r="D143" t="s">
        <v>101</v>
      </c>
      <c r="E143" t="s">
        <v>102</v>
      </c>
      <c r="G143">
        <v>1</v>
      </c>
      <c r="I143" s="1">
        <v>41122.89234953704</v>
      </c>
      <c r="J143">
        <v>1</v>
      </c>
      <c r="K143">
        <v>1</v>
      </c>
      <c r="L143" t="s">
        <v>103</v>
      </c>
      <c r="M143">
        <v>22.97</v>
      </c>
      <c r="N143">
        <v>0</v>
      </c>
      <c r="O143" t="s">
        <v>104</v>
      </c>
      <c r="P143">
        <v>0</v>
      </c>
      <c r="Q143">
        <v>100</v>
      </c>
    </row>
    <row r="144" spans="1:17">
      <c r="A144" t="s">
        <v>98</v>
      </c>
      <c r="B144" t="s">
        <v>99</v>
      </c>
      <c r="C144" t="s">
        <v>53</v>
      </c>
      <c r="D144" t="s">
        <v>101</v>
      </c>
      <c r="E144" t="s">
        <v>102</v>
      </c>
      <c r="G144">
        <v>1</v>
      </c>
      <c r="I144" s="1">
        <v>41122.893923611111</v>
      </c>
      <c r="J144">
        <v>1</v>
      </c>
      <c r="K144">
        <v>2</v>
      </c>
      <c r="L144" t="s">
        <v>103</v>
      </c>
      <c r="M144">
        <v>23.41</v>
      </c>
      <c r="N144">
        <v>0</v>
      </c>
      <c r="O144" t="s">
        <v>104</v>
      </c>
      <c r="P144">
        <v>0</v>
      </c>
      <c r="Q144">
        <v>100</v>
      </c>
    </row>
    <row r="145" spans="1:17">
      <c r="A145" t="s">
        <v>98</v>
      </c>
      <c r="B145" t="s">
        <v>99</v>
      </c>
      <c r="C145" t="s">
        <v>53</v>
      </c>
      <c r="D145" t="s">
        <v>101</v>
      </c>
      <c r="E145" t="s">
        <v>102</v>
      </c>
      <c r="G145">
        <v>1</v>
      </c>
      <c r="I145" s="1">
        <v>41122.895416666666</v>
      </c>
      <c r="J145">
        <v>1</v>
      </c>
      <c r="K145">
        <v>3</v>
      </c>
      <c r="L145" t="s">
        <v>103</v>
      </c>
      <c r="M145">
        <v>23.36</v>
      </c>
      <c r="N145">
        <v>0</v>
      </c>
      <c r="O145" t="s">
        <v>104</v>
      </c>
      <c r="P145">
        <v>0</v>
      </c>
      <c r="Q145">
        <v>100</v>
      </c>
    </row>
    <row r="146" spans="1:17">
      <c r="A146" t="s">
        <v>98</v>
      </c>
      <c r="B146" t="s">
        <v>99</v>
      </c>
      <c r="C146" t="s">
        <v>53</v>
      </c>
      <c r="D146" t="s">
        <v>101</v>
      </c>
      <c r="E146" t="s">
        <v>102</v>
      </c>
      <c r="G146">
        <v>1</v>
      </c>
      <c r="I146" s="1">
        <v>41122.89234953704</v>
      </c>
      <c r="J146">
        <v>1</v>
      </c>
      <c r="K146">
        <v>1</v>
      </c>
      <c r="L146" t="s">
        <v>105</v>
      </c>
      <c r="M146">
        <v>1.167</v>
      </c>
      <c r="N146">
        <v>0</v>
      </c>
      <c r="O146" t="s">
        <v>104</v>
      </c>
      <c r="P146">
        <v>0</v>
      </c>
      <c r="Q146">
        <v>100</v>
      </c>
    </row>
    <row r="147" spans="1:17">
      <c r="A147" t="s">
        <v>98</v>
      </c>
      <c r="B147" t="s">
        <v>99</v>
      </c>
      <c r="C147" t="s">
        <v>53</v>
      </c>
      <c r="D147" t="s">
        <v>101</v>
      </c>
      <c r="E147" t="s">
        <v>102</v>
      </c>
      <c r="G147">
        <v>1</v>
      </c>
      <c r="I147" s="1">
        <v>41122.893923611111</v>
      </c>
      <c r="J147">
        <v>1</v>
      </c>
      <c r="K147">
        <v>2</v>
      </c>
      <c r="L147" t="s">
        <v>105</v>
      </c>
      <c r="M147">
        <v>1.0269999999999999</v>
      </c>
      <c r="N147">
        <v>0</v>
      </c>
      <c r="O147" t="s">
        <v>104</v>
      </c>
      <c r="P147">
        <v>0</v>
      </c>
      <c r="Q147">
        <v>100</v>
      </c>
    </row>
    <row r="148" spans="1:17">
      <c r="A148" t="s">
        <v>98</v>
      </c>
      <c r="B148" t="s">
        <v>99</v>
      </c>
      <c r="C148" t="s">
        <v>53</v>
      </c>
      <c r="D148" t="s">
        <v>101</v>
      </c>
      <c r="E148" t="s">
        <v>102</v>
      </c>
      <c r="G148">
        <v>1</v>
      </c>
      <c r="I148" s="1">
        <v>41122.895416666666</v>
      </c>
      <c r="J148">
        <v>1</v>
      </c>
      <c r="K148">
        <v>3</v>
      </c>
      <c r="L148" t="s">
        <v>105</v>
      </c>
      <c r="M148">
        <v>0.84860000000000002</v>
      </c>
      <c r="N148">
        <v>0</v>
      </c>
      <c r="O148" t="s">
        <v>104</v>
      </c>
      <c r="P148">
        <v>0</v>
      </c>
      <c r="Q148">
        <v>100</v>
      </c>
    </row>
    <row r="149" spans="1:17">
      <c r="A149" t="s">
        <v>98</v>
      </c>
      <c r="B149" t="s">
        <v>99</v>
      </c>
      <c r="C149" t="s">
        <v>53</v>
      </c>
      <c r="D149" t="s">
        <v>101</v>
      </c>
      <c r="E149" t="s">
        <v>102</v>
      </c>
      <c r="G149">
        <v>1</v>
      </c>
      <c r="I149" s="1">
        <v>41122.897881944446</v>
      </c>
      <c r="J149">
        <v>1</v>
      </c>
      <c r="K149">
        <v>4</v>
      </c>
      <c r="L149" t="s">
        <v>105</v>
      </c>
      <c r="M149">
        <v>0.1885</v>
      </c>
      <c r="N149">
        <v>0</v>
      </c>
      <c r="O149" t="s">
        <v>104</v>
      </c>
      <c r="P149">
        <v>1</v>
      </c>
      <c r="Q149">
        <v>100</v>
      </c>
    </row>
    <row r="150" spans="1:17">
      <c r="A150" t="s">
        <v>98</v>
      </c>
      <c r="B150" t="s">
        <v>99</v>
      </c>
      <c r="C150" t="s">
        <v>53</v>
      </c>
      <c r="D150" t="s">
        <v>101</v>
      </c>
      <c r="E150" t="s">
        <v>102</v>
      </c>
      <c r="G150">
        <v>1</v>
      </c>
      <c r="I150" s="1">
        <v>41122.899259259262</v>
      </c>
      <c r="J150">
        <v>1</v>
      </c>
      <c r="K150">
        <v>5</v>
      </c>
      <c r="L150" t="s">
        <v>105</v>
      </c>
      <c r="M150">
        <v>0.23569999999999999</v>
      </c>
      <c r="N150">
        <v>0</v>
      </c>
      <c r="O150" t="s">
        <v>104</v>
      </c>
      <c r="P150">
        <v>1</v>
      </c>
      <c r="Q150">
        <v>100</v>
      </c>
    </row>
    <row r="151" spans="1:17">
      <c r="A151" t="s">
        <v>98</v>
      </c>
      <c r="B151" t="s">
        <v>99</v>
      </c>
      <c r="C151" t="s">
        <v>5</v>
      </c>
      <c r="D151" t="s">
        <v>101</v>
      </c>
      <c r="E151" t="s">
        <v>102</v>
      </c>
      <c r="G151">
        <v>1</v>
      </c>
      <c r="I151" s="1">
        <v>41122.907129629632</v>
      </c>
      <c r="J151">
        <v>1</v>
      </c>
      <c r="K151">
        <v>1</v>
      </c>
      <c r="L151" t="s">
        <v>103</v>
      </c>
      <c r="M151">
        <v>23.1</v>
      </c>
      <c r="N151">
        <v>0</v>
      </c>
      <c r="O151" t="s">
        <v>104</v>
      </c>
      <c r="P151">
        <v>0</v>
      </c>
      <c r="Q151">
        <v>100</v>
      </c>
    </row>
    <row r="152" spans="1:17">
      <c r="A152" t="s">
        <v>98</v>
      </c>
      <c r="B152" t="s">
        <v>99</v>
      </c>
      <c r="C152" t="s">
        <v>5</v>
      </c>
      <c r="D152" t="s">
        <v>101</v>
      </c>
      <c r="E152" t="s">
        <v>102</v>
      </c>
      <c r="G152">
        <v>1</v>
      </c>
      <c r="I152" s="1">
        <v>41122.909062500003</v>
      </c>
      <c r="J152">
        <v>1</v>
      </c>
      <c r="K152">
        <v>2</v>
      </c>
      <c r="L152" t="s">
        <v>103</v>
      </c>
      <c r="M152">
        <v>23.56</v>
      </c>
      <c r="N152">
        <v>0</v>
      </c>
      <c r="O152" t="s">
        <v>104</v>
      </c>
      <c r="P152">
        <v>0</v>
      </c>
      <c r="Q152">
        <v>100</v>
      </c>
    </row>
    <row r="153" spans="1:17">
      <c r="A153" t="s">
        <v>98</v>
      </c>
      <c r="B153" t="s">
        <v>99</v>
      </c>
      <c r="C153" t="s">
        <v>5</v>
      </c>
      <c r="D153" t="s">
        <v>101</v>
      </c>
      <c r="E153" t="s">
        <v>102</v>
      </c>
      <c r="G153">
        <v>1</v>
      </c>
      <c r="I153" s="1">
        <v>41122.910925925928</v>
      </c>
      <c r="J153">
        <v>1</v>
      </c>
      <c r="K153">
        <v>3</v>
      </c>
      <c r="L153" t="s">
        <v>103</v>
      </c>
      <c r="M153">
        <v>23.5</v>
      </c>
      <c r="N153">
        <v>0</v>
      </c>
      <c r="O153" t="s">
        <v>104</v>
      </c>
      <c r="P153">
        <v>0</v>
      </c>
      <c r="Q153">
        <v>100</v>
      </c>
    </row>
    <row r="154" spans="1:17">
      <c r="A154" t="s">
        <v>98</v>
      </c>
      <c r="B154" t="s">
        <v>99</v>
      </c>
      <c r="C154" t="s">
        <v>5</v>
      </c>
      <c r="D154" t="s">
        <v>101</v>
      </c>
      <c r="E154" t="s">
        <v>102</v>
      </c>
      <c r="G154">
        <v>1</v>
      </c>
      <c r="I154" s="1">
        <v>41122.907129629632</v>
      </c>
      <c r="J154">
        <v>1</v>
      </c>
      <c r="K154">
        <v>1</v>
      </c>
      <c r="L154" t="s">
        <v>105</v>
      </c>
      <c r="M154">
        <v>218.8</v>
      </c>
      <c r="N154">
        <v>0</v>
      </c>
      <c r="O154" t="s">
        <v>104</v>
      </c>
      <c r="P154">
        <v>0</v>
      </c>
      <c r="Q154">
        <v>100</v>
      </c>
    </row>
    <row r="155" spans="1:17">
      <c r="A155" t="s">
        <v>98</v>
      </c>
      <c r="B155" t="s">
        <v>99</v>
      </c>
      <c r="C155" t="s">
        <v>5</v>
      </c>
      <c r="D155" t="s">
        <v>101</v>
      </c>
      <c r="E155" t="s">
        <v>102</v>
      </c>
      <c r="G155">
        <v>1</v>
      </c>
      <c r="I155" s="1">
        <v>41122.909062500003</v>
      </c>
      <c r="J155">
        <v>1</v>
      </c>
      <c r="K155">
        <v>2</v>
      </c>
      <c r="L155" t="s">
        <v>105</v>
      </c>
      <c r="M155">
        <v>214.4</v>
      </c>
      <c r="N155">
        <v>0</v>
      </c>
      <c r="O155" t="s">
        <v>104</v>
      </c>
      <c r="P155">
        <v>0</v>
      </c>
      <c r="Q155">
        <v>100</v>
      </c>
    </row>
    <row r="156" spans="1:17">
      <c r="A156" t="s">
        <v>98</v>
      </c>
      <c r="B156" t="s">
        <v>99</v>
      </c>
      <c r="C156" t="s">
        <v>5</v>
      </c>
      <c r="D156" t="s">
        <v>101</v>
      </c>
      <c r="E156" t="s">
        <v>102</v>
      </c>
      <c r="G156">
        <v>1</v>
      </c>
      <c r="I156" s="1">
        <v>41122.910925925928</v>
      </c>
      <c r="J156">
        <v>1</v>
      </c>
      <c r="K156">
        <v>3</v>
      </c>
      <c r="L156" t="s">
        <v>105</v>
      </c>
      <c r="M156">
        <v>214.5</v>
      </c>
      <c r="N156">
        <v>0</v>
      </c>
      <c r="O156" t="s">
        <v>104</v>
      </c>
      <c r="P156">
        <v>0</v>
      </c>
      <c r="Q156">
        <v>100</v>
      </c>
    </row>
    <row r="157" spans="1:17">
      <c r="A157" t="s">
        <v>98</v>
      </c>
      <c r="B157" t="s">
        <v>99</v>
      </c>
      <c r="C157" t="s">
        <v>120</v>
      </c>
      <c r="D157" t="s">
        <v>101</v>
      </c>
      <c r="E157" t="s">
        <v>102</v>
      </c>
      <c r="G157">
        <v>1</v>
      </c>
      <c r="I157" s="1">
        <v>41122.918599537035</v>
      </c>
      <c r="J157">
        <v>1</v>
      </c>
      <c r="K157">
        <v>1</v>
      </c>
      <c r="L157" t="s">
        <v>103</v>
      </c>
      <c r="M157">
        <v>0</v>
      </c>
      <c r="N157">
        <v>0</v>
      </c>
      <c r="O157" t="s">
        <v>104</v>
      </c>
      <c r="P157">
        <v>0</v>
      </c>
      <c r="Q157">
        <v>100</v>
      </c>
    </row>
    <row r="158" spans="1:17">
      <c r="A158" t="s">
        <v>98</v>
      </c>
      <c r="B158" t="s">
        <v>99</v>
      </c>
      <c r="C158" t="s">
        <v>120</v>
      </c>
      <c r="D158" t="s">
        <v>101</v>
      </c>
      <c r="E158" t="s">
        <v>102</v>
      </c>
      <c r="G158">
        <v>1</v>
      </c>
      <c r="I158" s="1">
        <v>41122.920023148145</v>
      </c>
      <c r="J158">
        <v>1</v>
      </c>
      <c r="K158">
        <v>2</v>
      </c>
      <c r="L158" t="s">
        <v>103</v>
      </c>
      <c r="M158">
        <v>0.16289999999999999</v>
      </c>
      <c r="N158">
        <v>0</v>
      </c>
      <c r="O158" t="s">
        <v>104</v>
      </c>
      <c r="P158">
        <v>0</v>
      </c>
      <c r="Q158">
        <v>100</v>
      </c>
    </row>
    <row r="159" spans="1:17">
      <c r="A159" t="s">
        <v>98</v>
      </c>
      <c r="B159" t="s">
        <v>99</v>
      </c>
      <c r="C159" t="s">
        <v>120</v>
      </c>
      <c r="D159" t="s">
        <v>101</v>
      </c>
      <c r="E159" t="s">
        <v>102</v>
      </c>
      <c r="G159">
        <v>1</v>
      </c>
      <c r="I159" s="1">
        <v>41122.921574074076</v>
      </c>
      <c r="J159">
        <v>1</v>
      </c>
      <c r="K159">
        <v>3</v>
      </c>
      <c r="L159" t="s">
        <v>103</v>
      </c>
      <c r="M159">
        <v>0</v>
      </c>
      <c r="N159">
        <v>0</v>
      </c>
      <c r="O159" t="s">
        <v>104</v>
      </c>
      <c r="P159">
        <v>0</v>
      </c>
      <c r="Q159">
        <v>100</v>
      </c>
    </row>
    <row r="160" spans="1:17">
      <c r="A160" t="s">
        <v>98</v>
      </c>
      <c r="B160" t="s">
        <v>99</v>
      </c>
      <c r="C160" t="s">
        <v>120</v>
      </c>
      <c r="D160" t="s">
        <v>101</v>
      </c>
      <c r="E160" t="s">
        <v>102</v>
      </c>
      <c r="G160">
        <v>1</v>
      </c>
      <c r="I160" s="1">
        <v>41122.918599537035</v>
      </c>
      <c r="J160">
        <v>1</v>
      </c>
      <c r="K160">
        <v>1</v>
      </c>
      <c r="L160" t="s">
        <v>105</v>
      </c>
      <c r="M160">
        <v>1.2709999999999999</v>
      </c>
      <c r="N160">
        <v>0</v>
      </c>
      <c r="O160" t="s">
        <v>104</v>
      </c>
      <c r="P160">
        <v>1</v>
      </c>
      <c r="Q160">
        <v>100</v>
      </c>
    </row>
    <row r="161" spans="1:17">
      <c r="A161" t="s">
        <v>98</v>
      </c>
      <c r="B161" t="s">
        <v>99</v>
      </c>
      <c r="C161" t="s">
        <v>120</v>
      </c>
      <c r="D161" t="s">
        <v>101</v>
      </c>
      <c r="E161" t="s">
        <v>102</v>
      </c>
      <c r="G161">
        <v>1</v>
      </c>
      <c r="I161" s="1">
        <v>41122.920023148145</v>
      </c>
      <c r="J161">
        <v>1</v>
      </c>
      <c r="K161">
        <v>2</v>
      </c>
      <c r="L161" t="s">
        <v>105</v>
      </c>
      <c r="M161">
        <v>0.67490000000000006</v>
      </c>
      <c r="N161">
        <v>0</v>
      </c>
      <c r="O161" t="s">
        <v>104</v>
      </c>
      <c r="P161">
        <v>0</v>
      </c>
      <c r="Q161">
        <v>100</v>
      </c>
    </row>
    <row r="162" spans="1:17">
      <c r="A162" t="s">
        <v>98</v>
      </c>
      <c r="B162" t="s">
        <v>99</v>
      </c>
      <c r="C162" t="s">
        <v>120</v>
      </c>
      <c r="D162" t="s">
        <v>101</v>
      </c>
      <c r="E162" t="s">
        <v>102</v>
      </c>
      <c r="G162">
        <v>1</v>
      </c>
      <c r="I162" s="1">
        <v>41122.921574074076</v>
      </c>
      <c r="J162">
        <v>1</v>
      </c>
      <c r="K162">
        <v>3</v>
      </c>
      <c r="L162" t="s">
        <v>105</v>
      </c>
      <c r="M162">
        <v>0.99770000000000003</v>
      </c>
      <c r="N162">
        <v>0</v>
      </c>
      <c r="O162" t="s">
        <v>104</v>
      </c>
      <c r="P162">
        <v>1</v>
      </c>
      <c r="Q162">
        <v>100</v>
      </c>
    </row>
    <row r="163" spans="1:17">
      <c r="A163" t="s">
        <v>98</v>
      </c>
      <c r="B163" t="s">
        <v>99</v>
      </c>
      <c r="C163" t="s">
        <v>120</v>
      </c>
      <c r="D163" t="s">
        <v>101</v>
      </c>
      <c r="E163" t="s">
        <v>102</v>
      </c>
      <c r="G163">
        <v>1</v>
      </c>
      <c r="I163" s="1">
        <v>41122.924039351848</v>
      </c>
      <c r="J163">
        <v>1</v>
      </c>
      <c r="K163">
        <v>4</v>
      </c>
      <c r="L163" t="s">
        <v>105</v>
      </c>
      <c r="M163">
        <v>0.27379999999999999</v>
      </c>
      <c r="N163">
        <v>0</v>
      </c>
      <c r="O163" t="s">
        <v>104</v>
      </c>
      <c r="P163">
        <v>0</v>
      </c>
      <c r="Q163">
        <v>100</v>
      </c>
    </row>
    <row r="164" spans="1:17">
      <c r="A164" t="s">
        <v>98</v>
      </c>
      <c r="B164" t="s">
        <v>99</v>
      </c>
      <c r="C164" t="s">
        <v>120</v>
      </c>
      <c r="D164" t="s">
        <v>101</v>
      </c>
      <c r="E164" t="s">
        <v>102</v>
      </c>
      <c r="G164">
        <v>1</v>
      </c>
      <c r="I164" s="1">
        <v>41122.925625000003</v>
      </c>
      <c r="J164">
        <v>1</v>
      </c>
      <c r="K164">
        <v>5</v>
      </c>
      <c r="L164" t="s">
        <v>105</v>
      </c>
      <c r="M164">
        <v>0.18509999999999999</v>
      </c>
      <c r="N164">
        <v>0</v>
      </c>
      <c r="O164" t="s">
        <v>104</v>
      </c>
      <c r="P164">
        <v>0</v>
      </c>
      <c r="Q164">
        <v>100</v>
      </c>
    </row>
    <row r="165" spans="1:17">
      <c r="A165" t="s">
        <v>98</v>
      </c>
      <c r="B165" t="s">
        <v>99</v>
      </c>
      <c r="C165">
        <v>1503</v>
      </c>
      <c r="D165" t="s">
        <v>101</v>
      </c>
      <c r="E165" t="s">
        <v>102</v>
      </c>
      <c r="G165">
        <v>1</v>
      </c>
      <c r="I165" s="1">
        <v>41122.933344907404</v>
      </c>
      <c r="J165">
        <v>1</v>
      </c>
      <c r="K165">
        <v>1</v>
      </c>
      <c r="L165" t="s">
        <v>103</v>
      </c>
      <c r="M165">
        <v>27.42</v>
      </c>
      <c r="N165">
        <v>0</v>
      </c>
      <c r="O165" t="s">
        <v>104</v>
      </c>
      <c r="P165">
        <v>0</v>
      </c>
      <c r="Q165">
        <v>100</v>
      </c>
    </row>
    <row r="166" spans="1:17">
      <c r="A166" t="s">
        <v>98</v>
      </c>
      <c r="B166" t="s">
        <v>99</v>
      </c>
      <c r="C166">
        <v>1503</v>
      </c>
      <c r="D166" t="s">
        <v>101</v>
      </c>
      <c r="E166" t="s">
        <v>102</v>
      </c>
      <c r="G166">
        <v>1</v>
      </c>
      <c r="I166" s="1">
        <v>41122.935266203705</v>
      </c>
      <c r="J166">
        <v>1</v>
      </c>
      <c r="K166">
        <v>2</v>
      </c>
      <c r="L166" t="s">
        <v>103</v>
      </c>
      <c r="M166">
        <v>27.53</v>
      </c>
      <c r="N166">
        <v>0</v>
      </c>
      <c r="O166" t="s">
        <v>104</v>
      </c>
      <c r="P166">
        <v>0</v>
      </c>
      <c r="Q166">
        <v>100</v>
      </c>
    </row>
    <row r="167" spans="1:17">
      <c r="A167" t="s">
        <v>98</v>
      </c>
      <c r="B167" t="s">
        <v>99</v>
      </c>
      <c r="C167">
        <v>1503</v>
      </c>
      <c r="D167" t="s">
        <v>101</v>
      </c>
      <c r="E167" t="s">
        <v>102</v>
      </c>
      <c r="G167">
        <v>1</v>
      </c>
      <c r="I167" s="1">
        <v>41122.937430555554</v>
      </c>
      <c r="J167">
        <v>1</v>
      </c>
      <c r="K167">
        <v>3</v>
      </c>
      <c r="L167" t="s">
        <v>103</v>
      </c>
      <c r="M167">
        <v>27.48</v>
      </c>
      <c r="N167">
        <v>0</v>
      </c>
      <c r="O167" t="s">
        <v>104</v>
      </c>
      <c r="P167">
        <v>0</v>
      </c>
      <c r="Q167">
        <v>100</v>
      </c>
    </row>
    <row r="168" spans="1:17">
      <c r="A168" t="s">
        <v>98</v>
      </c>
      <c r="B168" t="s">
        <v>99</v>
      </c>
      <c r="C168">
        <v>1503</v>
      </c>
      <c r="D168" t="s">
        <v>101</v>
      </c>
      <c r="E168" t="s">
        <v>102</v>
      </c>
      <c r="G168">
        <v>1</v>
      </c>
      <c r="I168" s="1">
        <v>41122.933344907404</v>
      </c>
      <c r="J168">
        <v>1</v>
      </c>
      <c r="K168">
        <v>1</v>
      </c>
      <c r="L168" t="s">
        <v>105</v>
      </c>
      <c r="M168">
        <v>112.9</v>
      </c>
      <c r="N168">
        <v>0</v>
      </c>
      <c r="O168" t="s">
        <v>104</v>
      </c>
      <c r="P168">
        <v>0</v>
      </c>
      <c r="Q168">
        <v>100</v>
      </c>
    </row>
    <row r="169" spans="1:17">
      <c r="A169" t="s">
        <v>98</v>
      </c>
      <c r="B169" t="s">
        <v>99</v>
      </c>
      <c r="C169">
        <v>1503</v>
      </c>
      <c r="D169" t="s">
        <v>101</v>
      </c>
      <c r="E169" t="s">
        <v>102</v>
      </c>
      <c r="G169">
        <v>1</v>
      </c>
      <c r="I169" s="1">
        <v>41122.935266203705</v>
      </c>
      <c r="J169">
        <v>1</v>
      </c>
      <c r="K169">
        <v>2</v>
      </c>
      <c r="L169" t="s">
        <v>105</v>
      </c>
      <c r="M169">
        <v>112.7</v>
      </c>
      <c r="N169">
        <v>0</v>
      </c>
      <c r="O169" t="s">
        <v>104</v>
      </c>
      <c r="P169">
        <v>0</v>
      </c>
      <c r="Q169">
        <v>100</v>
      </c>
    </row>
    <row r="170" spans="1:17">
      <c r="A170" t="s">
        <v>98</v>
      </c>
      <c r="B170" t="s">
        <v>99</v>
      </c>
      <c r="C170">
        <v>1503</v>
      </c>
      <c r="D170" t="s">
        <v>101</v>
      </c>
      <c r="E170" t="s">
        <v>102</v>
      </c>
      <c r="G170">
        <v>1</v>
      </c>
      <c r="I170" s="1">
        <v>41122.937430555554</v>
      </c>
      <c r="J170">
        <v>1</v>
      </c>
      <c r="K170">
        <v>3</v>
      </c>
      <c r="L170" t="s">
        <v>105</v>
      </c>
      <c r="M170">
        <v>112.7</v>
      </c>
      <c r="N170">
        <v>0</v>
      </c>
      <c r="O170" t="s">
        <v>104</v>
      </c>
      <c r="P170">
        <v>0</v>
      </c>
      <c r="Q170">
        <v>100</v>
      </c>
    </row>
    <row r="171" spans="1:17">
      <c r="A171" t="s">
        <v>98</v>
      </c>
      <c r="B171" t="s">
        <v>99</v>
      </c>
      <c r="C171">
        <v>1504</v>
      </c>
      <c r="D171" t="s">
        <v>101</v>
      </c>
      <c r="E171" t="s">
        <v>102</v>
      </c>
      <c r="G171">
        <v>1</v>
      </c>
      <c r="I171" s="1">
        <v>41122.945416666669</v>
      </c>
      <c r="J171">
        <v>1</v>
      </c>
      <c r="K171">
        <v>1</v>
      </c>
      <c r="L171" t="s">
        <v>103</v>
      </c>
      <c r="M171">
        <v>27.85</v>
      </c>
      <c r="N171">
        <v>0</v>
      </c>
      <c r="O171" t="s">
        <v>104</v>
      </c>
      <c r="P171">
        <v>0</v>
      </c>
      <c r="Q171">
        <v>100</v>
      </c>
    </row>
    <row r="172" spans="1:17">
      <c r="A172" t="s">
        <v>98</v>
      </c>
      <c r="B172" t="s">
        <v>99</v>
      </c>
      <c r="C172">
        <v>1504</v>
      </c>
      <c r="D172" t="s">
        <v>101</v>
      </c>
      <c r="E172" t="s">
        <v>102</v>
      </c>
      <c r="G172">
        <v>1</v>
      </c>
      <c r="I172" s="1">
        <v>41122.94730324074</v>
      </c>
      <c r="J172">
        <v>1</v>
      </c>
      <c r="K172">
        <v>2</v>
      </c>
      <c r="L172" t="s">
        <v>103</v>
      </c>
      <c r="M172">
        <v>28.21</v>
      </c>
      <c r="N172">
        <v>0</v>
      </c>
      <c r="O172" t="s">
        <v>104</v>
      </c>
      <c r="P172">
        <v>0</v>
      </c>
      <c r="Q172">
        <v>100</v>
      </c>
    </row>
    <row r="173" spans="1:17">
      <c r="A173" t="s">
        <v>98</v>
      </c>
      <c r="B173" t="s">
        <v>99</v>
      </c>
      <c r="C173">
        <v>1504</v>
      </c>
      <c r="D173" t="s">
        <v>101</v>
      </c>
      <c r="E173" t="s">
        <v>102</v>
      </c>
      <c r="G173">
        <v>1</v>
      </c>
      <c r="I173" s="1">
        <v>41122.949340277781</v>
      </c>
      <c r="J173">
        <v>1</v>
      </c>
      <c r="K173">
        <v>3</v>
      </c>
      <c r="L173" t="s">
        <v>103</v>
      </c>
      <c r="M173">
        <v>28</v>
      </c>
      <c r="N173">
        <v>0</v>
      </c>
      <c r="O173" t="s">
        <v>104</v>
      </c>
      <c r="P173">
        <v>0</v>
      </c>
      <c r="Q173">
        <v>100</v>
      </c>
    </row>
    <row r="174" spans="1:17">
      <c r="A174" t="s">
        <v>98</v>
      </c>
      <c r="B174" t="s">
        <v>99</v>
      </c>
      <c r="C174">
        <v>1504</v>
      </c>
      <c r="D174" t="s">
        <v>101</v>
      </c>
      <c r="E174" t="s">
        <v>102</v>
      </c>
      <c r="G174">
        <v>1</v>
      </c>
      <c r="I174" s="1">
        <v>41122.945416666669</v>
      </c>
      <c r="J174">
        <v>1</v>
      </c>
      <c r="K174">
        <v>1</v>
      </c>
      <c r="L174" t="s">
        <v>105</v>
      </c>
      <c r="M174">
        <v>137.4</v>
      </c>
      <c r="N174">
        <v>0</v>
      </c>
      <c r="O174" t="s">
        <v>104</v>
      </c>
      <c r="P174">
        <v>0</v>
      </c>
      <c r="Q174">
        <v>100</v>
      </c>
    </row>
    <row r="175" spans="1:17">
      <c r="A175" t="s">
        <v>98</v>
      </c>
      <c r="B175" t="s">
        <v>99</v>
      </c>
      <c r="C175">
        <v>1504</v>
      </c>
      <c r="D175" t="s">
        <v>101</v>
      </c>
      <c r="E175" t="s">
        <v>102</v>
      </c>
      <c r="G175">
        <v>1</v>
      </c>
      <c r="I175" s="1">
        <v>41122.94730324074</v>
      </c>
      <c r="J175">
        <v>1</v>
      </c>
      <c r="K175">
        <v>2</v>
      </c>
      <c r="L175" t="s">
        <v>105</v>
      </c>
      <c r="M175">
        <v>137.30000000000001</v>
      </c>
      <c r="N175">
        <v>0</v>
      </c>
      <c r="O175" t="s">
        <v>104</v>
      </c>
      <c r="P175">
        <v>0</v>
      </c>
      <c r="Q175">
        <v>100</v>
      </c>
    </row>
    <row r="176" spans="1:17">
      <c r="A176" t="s">
        <v>98</v>
      </c>
      <c r="B176" t="s">
        <v>99</v>
      </c>
      <c r="C176">
        <v>1504</v>
      </c>
      <c r="D176" t="s">
        <v>101</v>
      </c>
      <c r="E176" t="s">
        <v>102</v>
      </c>
      <c r="G176">
        <v>1</v>
      </c>
      <c r="I176" s="1">
        <v>41122.949340277781</v>
      </c>
      <c r="J176">
        <v>1</v>
      </c>
      <c r="K176">
        <v>3</v>
      </c>
      <c r="L176" t="s">
        <v>105</v>
      </c>
      <c r="M176">
        <v>136</v>
      </c>
      <c r="N176">
        <v>0</v>
      </c>
      <c r="O176" t="s">
        <v>104</v>
      </c>
      <c r="P176">
        <v>0</v>
      </c>
      <c r="Q176">
        <v>100</v>
      </c>
    </row>
    <row r="177" spans="1:17">
      <c r="A177" t="s">
        <v>98</v>
      </c>
      <c r="B177" t="s">
        <v>99</v>
      </c>
      <c r="C177">
        <v>1522</v>
      </c>
      <c r="D177" t="s">
        <v>101</v>
      </c>
      <c r="E177" t="s">
        <v>102</v>
      </c>
      <c r="G177">
        <v>1</v>
      </c>
      <c r="I177" s="1">
        <v>41122.957129629627</v>
      </c>
      <c r="J177">
        <v>1</v>
      </c>
      <c r="K177">
        <v>1</v>
      </c>
      <c r="L177" t="s">
        <v>103</v>
      </c>
      <c r="M177">
        <v>27.91</v>
      </c>
      <c r="N177">
        <v>0</v>
      </c>
      <c r="O177" t="s">
        <v>104</v>
      </c>
      <c r="P177">
        <v>0</v>
      </c>
      <c r="Q177">
        <v>100</v>
      </c>
    </row>
    <row r="178" spans="1:17">
      <c r="A178" t="s">
        <v>98</v>
      </c>
      <c r="B178" t="s">
        <v>99</v>
      </c>
      <c r="C178">
        <v>1522</v>
      </c>
      <c r="D178" t="s">
        <v>101</v>
      </c>
      <c r="E178" t="s">
        <v>102</v>
      </c>
      <c r="G178">
        <v>1</v>
      </c>
      <c r="I178" s="1">
        <v>41122.95925925926</v>
      </c>
      <c r="J178">
        <v>1</v>
      </c>
      <c r="K178">
        <v>2</v>
      </c>
      <c r="L178" t="s">
        <v>103</v>
      </c>
      <c r="M178">
        <v>27.95</v>
      </c>
      <c r="N178">
        <v>0</v>
      </c>
      <c r="O178" t="s">
        <v>104</v>
      </c>
      <c r="P178">
        <v>0</v>
      </c>
      <c r="Q178">
        <v>100</v>
      </c>
    </row>
    <row r="179" spans="1:17">
      <c r="A179" t="s">
        <v>98</v>
      </c>
      <c r="B179" t="s">
        <v>99</v>
      </c>
      <c r="C179">
        <v>1522</v>
      </c>
      <c r="D179" t="s">
        <v>101</v>
      </c>
      <c r="E179" t="s">
        <v>102</v>
      </c>
      <c r="G179">
        <v>1</v>
      </c>
      <c r="I179" s="1">
        <v>41122.961331018516</v>
      </c>
      <c r="J179">
        <v>1</v>
      </c>
      <c r="K179">
        <v>3</v>
      </c>
      <c r="L179" t="s">
        <v>103</v>
      </c>
      <c r="M179">
        <v>28.28</v>
      </c>
      <c r="N179">
        <v>0</v>
      </c>
      <c r="O179" t="s">
        <v>104</v>
      </c>
      <c r="P179">
        <v>0</v>
      </c>
      <c r="Q179">
        <v>100</v>
      </c>
    </row>
    <row r="180" spans="1:17">
      <c r="A180" t="s">
        <v>98</v>
      </c>
      <c r="B180" t="s">
        <v>99</v>
      </c>
      <c r="C180">
        <v>1522</v>
      </c>
      <c r="D180" t="s">
        <v>101</v>
      </c>
      <c r="E180" t="s">
        <v>102</v>
      </c>
      <c r="G180">
        <v>1</v>
      </c>
      <c r="I180" s="1">
        <v>41122.957129629627</v>
      </c>
      <c r="J180">
        <v>1</v>
      </c>
      <c r="K180">
        <v>1</v>
      </c>
      <c r="L180" t="s">
        <v>105</v>
      </c>
      <c r="M180">
        <v>112</v>
      </c>
      <c r="N180">
        <v>0</v>
      </c>
      <c r="O180" t="s">
        <v>104</v>
      </c>
      <c r="P180">
        <v>0</v>
      </c>
      <c r="Q180">
        <v>100</v>
      </c>
    </row>
    <row r="181" spans="1:17">
      <c r="A181" t="s">
        <v>98</v>
      </c>
      <c r="B181" t="s">
        <v>99</v>
      </c>
      <c r="C181">
        <v>1522</v>
      </c>
      <c r="D181" t="s">
        <v>101</v>
      </c>
      <c r="E181" t="s">
        <v>102</v>
      </c>
      <c r="G181">
        <v>1</v>
      </c>
      <c r="I181" s="1">
        <v>41122.95925925926</v>
      </c>
      <c r="J181">
        <v>1</v>
      </c>
      <c r="K181">
        <v>2</v>
      </c>
      <c r="L181" t="s">
        <v>105</v>
      </c>
      <c r="M181">
        <v>112.3</v>
      </c>
      <c r="N181">
        <v>0</v>
      </c>
      <c r="O181" t="s">
        <v>104</v>
      </c>
      <c r="P181">
        <v>0</v>
      </c>
      <c r="Q181">
        <v>100</v>
      </c>
    </row>
    <row r="182" spans="1:17">
      <c r="A182" t="s">
        <v>98</v>
      </c>
      <c r="B182" t="s">
        <v>99</v>
      </c>
      <c r="C182">
        <v>1522</v>
      </c>
      <c r="D182" t="s">
        <v>101</v>
      </c>
      <c r="E182" t="s">
        <v>102</v>
      </c>
      <c r="G182">
        <v>1</v>
      </c>
      <c r="I182" s="1">
        <v>41122.961331018516</v>
      </c>
      <c r="J182">
        <v>1</v>
      </c>
      <c r="K182">
        <v>3</v>
      </c>
      <c r="L182" t="s">
        <v>105</v>
      </c>
      <c r="M182">
        <v>111</v>
      </c>
      <c r="N182">
        <v>0</v>
      </c>
      <c r="O182" t="s">
        <v>104</v>
      </c>
      <c r="P182">
        <v>0</v>
      </c>
      <c r="Q182">
        <v>100</v>
      </c>
    </row>
    <row r="183" spans="1:17">
      <c r="A183" t="s">
        <v>98</v>
      </c>
      <c r="B183" t="s">
        <v>99</v>
      </c>
      <c r="C183" t="s">
        <v>121</v>
      </c>
      <c r="D183" t="s">
        <v>101</v>
      </c>
      <c r="E183" t="s">
        <v>102</v>
      </c>
      <c r="G183">
        <v>1</v>
      </c>
      <c r="I183" s="1">
        <v>41122.969074074077</v>
      </c>
      <c r="J183">
        <v>1</v>
      </c>
      <c r="K183">
        <v>1</v>
      </c>
      <c r="L183" t="s">
        <v>103</v>
      </c>
      <c r="M183">
        <v>29.8</v>
      </c>
      <c r="N183">
        <v>0</v>
      </c>
      <c r="O183" t="s">
        <v>104</v>
      </c>
      <c r="P183">
        <v>0</v>
      </c>
      <c r="Q183">
        <v>100</v>
      </c>
    </row>
    <row r="184" spans="1:17">
      <c r="A184" t="s">
        <v>98</v>
      </c>
      <c r="B184" t="s">
        <v>99</v>
      </c>
      <c r="C184" t="s">
        <v>121</v>
      </c>
      <c r="D184" t="s">
        <v>101</v>
      </c>
      <c r="E184" t="s">
        <v>102</v>
      </c>
      <c r="G184">
        <v>1</v>
      </c>
      <c r="I184" s="1">
        <v>41122.971053240741</v>
      </c>
      <c r="J184">
        <v>1</v>
      </c>
      <c r="K184">
        <v>2</v>
      </c>
      <c r="L184" t="s">
        <v>103</v>
      </c>
      <c r="M184">
        <v>29.78</v>
      </c>
      <c r="N184">
        <v>0</v>
      </c>
      <c r="O184" t="s">
        <v>104</v>
      </c>
      <c r="P184">
        <v>0</v>
      </c>
      <c r="Q184">
        <v>100</v>
      </c>
    </row>
    <row r="185" spans="1:17">
      <c r="A185" t="s">
        <v>98</v>
      </c>
      <c r="B185" t="s">
        <v>99</v>
      </c>
      <c r="C185" t="s">
        <v>121</v>
      </c>
      <c r="D185" t="s">
        <v>101</v>
      </c>
      <c r="E185" t="s">
        <v>102</v>
      </c>
      <c r="G185">
        <v>1</v>
      </c>
      <c r="I185" s="1">
        <v>41122.973067129627</v>
      </c>
      <c r="J185">
        <v>1</v>
      </c>
      <c r="K185">
        <v>3</v>
      </c>
      <c r="L185" t="s">
        <v>103</v>
      </c>
      <c r="M185">
        <v>29.67</v>
      </c>
      <c r="N185">
        <v>0</v>
      </c>
      <c r="O185" t="s">
        <v>104</v>
      </c>
      <c r="P185">
        <v>0</v>
      </c>
      <c r="Q185">
        <v>100</v>
      </c>
    </row>
    <row r="186" spans="1:17">
      <c r="A186" t="s">
        <v>98</v>
      </c>
      <c r="B186" t="s">
        <v>99</v>
      </c>
      <c r="C186" t="s">
        <v>121</v>
      </c>
      <c r="D186" t="s">
        <v>101</v>
      </c>
      <c r="E186" t="s">
        <v>102</v>
      </c>
      <c r="G186">
        <v>1</v>
      </c>
      <c r="I186" s="1">
        <v>41122.969074074077</v>
      </c>
      <c r="J186">
        <v>1</v>
      </c>
      <c r="K186">
        <v>1</v>
      </c>
      <c r="L186" t="s">
        <v>105</v>
      </c>
      <c r="M186">
        <v>133</v>
      </c>
      <c r="N186">
        <v>0</v>
      </c>
      <c r="O186" t="s">
        <v>104</v>
      </c>
      <c r="P186">
        <v>0</v>
      </c>
      <c r="Q186">
        <v>100</v>
      </c>
    </row>
    <row r="187" spans="1:17">
      <c r="A187" t="s">
        <v>98</v>
      </c>
      <c r="B187" t="s">
        <v>99</v>
      </c>
      <c r="C187" t="s">
        <v>121</v>
      </c>
      <c r="D187" t="s">
        <v>101</v>
      </c>
      <c r="E187" t="s">
        <v>102</v>
      </c>
      <c r="G187">
        <v>1</v>
      </c>
      <c r="I187" s="1">
        <v>41122.971053240741</v>
      </c>
      <c r="J187">
        <v>1</v>
      </c>
      <c r="K187">
        <v>2</v>
      </c>
      <c r="L187" t="s">
        <v>105</v>
      </c>
      <c r="M187">
        <v>132.6</v>
      </c>
      <c r="N187">
        <v>0</v>
      </c>
      <c r="O187" t="s">
        <v>104</v>
      </c>
      <c r="P187">
        <v>0</v>
      </c>
      <c r="Q187">
        <v>100</v>
      </c>
    </row>
    <row r="188" spans="1:17">
      <c r="A188" t="s">
        <v>98</v>
      </c>
      <c r="B188" t="s">
        <v>99</v>
      </c>
      <c r="C188" t="s">
        <v>121</v>
      </c>
      <c r="D188" t="s">
        <v>101</v>
      </c>
      <c r="E188" t="s">
        <v>102</v>
      </c>
      <c r="G188">
        <v>1</v>
      </c>
      <c r="I188" s="1">
        <v>41122.973067129627</v>
      </c>
      <c r="J188">
        <v>1</v>
      </c>
      <c r="K188">
        <v>3</v>
      </c>
      <c r="L188" t="s">
        <v>105</v>
      </c>
      <c r="M188">
        <v>131.30000000000001</v>
      </c>
      <c r="N188">
        <v>0</v>
      </c>
      <c r="O188" t="s">
        <v>104</v>
      </c>
      <c r="P188">
        <v>0</v>
      </c>
      <c r="Q188">
        <v>100</v>
      </c>
    </row>
    <row r="189" spans="1:17">
      <c r="A189" t="s">
        <v>98</v>
      </c>
      <c r="B189" t="s">
        <v>99</v>
      </c>
      <c r="C189" t="s">
        <v>122</v>
      </c>
      <c r="D189" t="s">
        <v>101</v>
      </c>
      <c r="E189" t="s">
        <v>102</v>
      </c>
      <c r="G189">
        <v>1</v>
      </c>
      <c r="I189" s="1">
        <v>41122.980254629627</v>
      </c>
      <c r="J189">
        <v>1</v>
      </c>
      <c r="K189">
        <v>1</v>
      </c>
      <c r="L189" t="s">
        <v>103</v>
      </c>
      <c r="M189">
        <v>29.56</v>
      </c>
      <c r="N189">
        <v>0</v>
      </c>
      <c r="O189" t="s">
        <v>104</v>
      </c>
      <c r="P189">
        <v>0</v>
      </c>
      <c r="Q189">
        <v>100</v>
      </c>
    </row>
    <row r="190" spans="1:17">
      <c r="A190" t="s">
        <v>98</v>
      </c>
      <c r="B190" t="s">
        <v>99</v>
      </c>
      <c r="C190" t="s">
        <v>122</v>
      </c>
      <c r="D190" t="s">
        <v>101</v>
      </c>
      <c r="E190" t="s">
        <v>102</v>
      </c>
      <c r="G190">
        <v>1</v>
      </c>
      <c r="I190" s="1">
        <v>41122.982256944444</v>
      </c>
      <c r="J190">
        <v>1</v>
      </c>
      <c r="K190">
        <v>2</v>
      </c>
      <c r="L190" t="s">
        <v>103</v>
      </c>
      <c r="M190">
        <v>29.42</v>
      </c>
      <c r="N190">
        <v>0</v>
      </c>
      <c r="O190" t="s">
        <v>104</v>
      </c>
      <c r="P190">
        <v>0</v>
      </c>
      <c r="Q190">
        <v>100</v>
      </c>
    </row>
    <row r="191" spans="1:17">
      <c r="A191" t="s">
        <v>98</v>
      </c>
      <c r="B191" t="s">
        <v>99</v>
      </c>
      <c r="C191" t="s">
        <v>122</v>
      </c>
      <c r="D191" t="s">
        <v>101</v>
      </c>
      <c r="E191" t="s">
        <v>102</v>
      </c>
      <c r="G191">
        <v>1</v>
      </c>
      <c r="I191" s="1">
        <v>41122.984166666669</v>
      </c>
      <c r="J191">
        <v>1</v>
      </c>
      <c r="K191">
        <v>3</v>
      </c>
      <c r="L191" t="s">
        <v>103</v>
      </c>
      <c r="M191">
        <v>29.97</v>
      </c>
      <c r="N191">
        <v>0</v>
      </c>
      <c r="O191" t="s">
        <v>104</v>
      </c>
      <c r="P191">
        <v>0</v>
      </c>
      <c r="Q191">
        <v>100</v>
      </c>
    </row>
    <row r="192" spans="1:17">
      <c r="A192" t="s">
        <v>98</v>
      </c>
      <c r="B192" t="s">
        <v>99</v>
      </c>
      <c r="C192" t="s">
        <v>122</v>
      </c>
      <c r="D192" t="s">
        <v>101</v>
      </c>
      <c r="E192" t="s">
        <v>102</v>
      </c>
      <c r="G192">
        <v>1</v>
      </c>
      <c r="I192" s="1">
        <v>41122.980254629627</v>
      </c>
      <c r="J192">
        <v>1</v>
      </c>
      <c r="K192">
        <v>1</v>
      </c>
      <c r="L192" t="s">
        <v>105</v>
      </c>
      <c r="M192">
        <v>133.80000000000001</v>
      </c>
      <c r="N192">
        <v>0</v>
      </c>
      <c r="O192" t="s">
        <v>104</v>
      </c>
      <c r="P192">
        <v>0</v>
      </c>
      <c r="Q192">
        <v>100</v>
      </c>
    </row>
    <row r="193" spans="1:17">
      <c r="A193" t="s">
        <v>98</v>
      </c>
      <c r="B193" t="s">
        <v>99</v>
      </c>
      <c r="C193" t="s">
        <v>122</v>
      </c>
      <c r="D193" t="s">
        <v>101</v>
      </c>
      <c r="E193" t="s">
        <v>102</v>
      </c>
      <c r="G193">
        <v>1</v>
      </c>
      <c r="I193" s="1">
        <v>41122.982256944444</v>
      </c>
      <c r="J193">
        <v>1</v>
      </c>
      <c r="K193">
        <v>2</v>
      </c>
      <c r="L193" t="s">
        <v>105</v>
      </c>
      <c r="M193">
        <v>131.6</v>
      </c>
      <c r="N193">
        <v>0</v>
      </c>
      <c r="O193" t="s">
        <v>104</v>
      </c>
      <c r="P193">
        <v>0</v>
      </c>
      <c r="Q193">
        <v>100</v>
      </c>
    </row>
    <row r="194" spans="1:17">
      <c r="A194" t="s">
        <v>98</v>
      </c>
      <c r="B194" t="s">
        <v>99</v>
      </c>
      <c r="C194" t="s">
        <v>122</v>
      </c>
      <c r="D194" t="s">
        <v>101</v>
      </c>
      <c r="E194" t="s">
        <v>102</v>
      </c>
      <c r="G194">
        <v>1</v>
      </c>
      <c r="I194" s="1">
        <v>41122.984166666669</v>
      </c>
      <c r="J194">
        <v>1</v>
      </c>
      <c r="K194">
        <v>3</v>
      </c>
      <c r="L194" t="s">
        <v>105</v>
      </c>
      <c r="M194">
        <v>132.6</v>
      </c>
      <c r="N194">
        <v>0</v>
      </c>
      <c r="O194" t="s">
        <v>104</v>
      </c>
      <c r="P194">
        <v>0</v>
      </c>
      <c r="Q194">
        <v>100</v>
      </c>
    </row>
    <row r="195" spans="1:17">
      <c r="A195" t="s">
        <v>98</v>
      </c>
      <c r="B195" t="s">
        <v>99</v>
      </c>
      <c r="C195" t="s">
        <v>123</v>
      </c>
      <c r="D195" t="s">
        <v>101</v>
      </c>
      <c r="E195" t="s">
        <v>102</v>
      </c>
      <c r="G195">
        <v>1</v>
      </c>
      <c r="I195" s="1">
        <v>41122.991342592592</v>
      </c>
      <c r="J195">
        <v>1</v>
      </c>
      <c r="K195">
        <v>1</v>
      </c>
      <c r="L195" t="s">
        <v>103</v>
      </c>
      <c r="M195">
        <v>0</v>
      </c>
      <c r="N195">
        <v>0</v>
      </c>
      <c r="O195" t="s">
        <v>104</v>
      </c>
      <c r="P195">
        <v>1</v>
      </c>
      <c r="Q195">
        <v>100</v>
      </c>
    </row>
    <row r="196" spans="1:17">
      <c r="A196" t="s">
        <v>98</v>
      </c>
      <c r="B196" t="s">
        <v>99</v>
      </c>
      <c r="C196" t="s">
        <v>123</v>
      </c>
      <c r="D196" t="s">
        <v>101</v>
      </c>
      <c r="E196" t="s">
        <v>102</v>
      </c>
      <c r="G196">
        <v>1</v>
      </c>
      <c r="I196" s="1">
        <v>41122.992766203701</v>
      </c>
      <c r="J196">
        <v>1</v>
      </c>
      <c r="K196">
        <v>2</v>
      </c>
      <c r="L196" t="s">
        <v>103</v>
      </c>
      <c r="M196">
        <v>0.20069999999999999</v>
      </c>
      <c r="N196">
        <v>0</v>
      </c>
      <c r="O196" t="s">
        <v>104</v>
      </c>
      <c r="P196">
        <v>0</v>
      </c>
      <c r="Q196">
        <v>100</v>
      </c>
    </row>
    <row r="197" spans="1:17">
      <c r="A197" t="s">
        <v>98</v>
      </c>
      <c r="B197" t="s">
        <v>99</v>
      </c>
      <c r="C197" t="s">
        <v>123</v>
      </c>
      <c r="D197" t="s">
        <v>101</v>
      </c>
      <c r="E197" t="s">
        <v>102</v>
      </c>
      <c r="G197">
        <v>1</v>
      </c>
      <c r="I197" s="1">
        <v>41122.994189814817</v>
      </c>
      <c r="J197">
        <v>1</v>
      </c>
      <c r="K197">
        <v>3</v>
      </c>
      <c r="L197" t="s">
        <v>103</v>
      </c>
      <c r="M197">
        <v>0.12479999999999999</v>
      </c>
      <c r="N197">
        <v>0</v>
      </c>
      <c r="O197" t="s">
        <v>104</v>
      </c>
      <c r="P197">
        <v>0</v>
      </c>
      <c r="Q197">
        <v>100</v>
      </c>
    </row>
    <row r="198" spans="1:17">
      <c r="A198" t="s">
        <v>98</v>
      </c>
      <c r="B198" t="s">
        <v>99</v>
      </c>
      <c r="C198" t="s">
        <v>123</v>
      </c>
      <c r="D198" t="s">
        <v>101</v>
      </c>
      <c r="E198" t="s">
        <v>102</v>
      </c>
      <c r="G198">
        <v>1</v>
      </c>
      <c r="I198" s="1">
        <v>41122.995613425926</v>
      </c>
      <c r="J198">
        <v>1</v>
      </c>
      <c r="K198">
        <v>4</v>
      </c>
      <c r="L198" t="s">
        <v>103</v>
      </c>
      <c r="M198">
        <v>0.17319999999999999</v>
      </c>
      <c r="N198">
        <v>0</v>
      </c>
      <c r="O198" t="s">
        <v>104</v>
      </c>
      <c r="P198">
        <v>0</v>
      </c>
      <c r="Q198">
        <v>100</v>
      </c>
    </row>
    <row r="199" spans="1:17">
      <c r="A199" t="s">
        <v>98</v>
      </c>
      <c r="B199" t="s">
        <v>99</v>
      </c>
      <c r="C199" t="s">
        <v>123</v>
      </c>
      <c r="D199" t="s">
        <v>101</v>
      </c>
      <c r="E199" t="s">
        <v>102</v>
      </c>
      <c r="G199">
        <v>1</v>
      </c>
      <c r="I199" s="1">
        <v>41122.991342592592</v>
      </c>
      <c r="J199">
        <v>1</v>
      </c>
      <c r="K199">
        <v>1</v>
      </c>
      <c r="L199" t="s">
        <v>105</v>
      </c>
      <c r="M199">
        <v>0.99470000000000003</v>
      </c>
      <c r="N199">
        <v>0</v>
      </c>
      <c r="O199" t="s">
        <v>104</v>
      </c>
      <c r="P199">
        <v>1</v>
      </c>
      <c r="Q199">
        <v>100</v>
      </c>
    </row>
    <row r="200" spans="1:17">
      <c r="A200" t="s">
        <v>98</v>
      </c>
      <c r="B200" t="s">
        <v>99</v>
      </c>
      <c r="C200" t="s">
        <v>123</v>
      </c>
      <c r="D200" t="s">
        <v>101</v>
      </c>
      <c r="E200" t="s">
        <v>102</v>
      </c>
      <c r="G200">
        <v>1</v>
      </c>
      <c r="I200" s="1">
        <v>41122.992766203701</v>
      </c>
      <c r="J200">
        <v>1</v>
      </c>
      <c r="K200">
        <v>2</v>
      </c>
      <c r="L200" t="s">
        <v>105</v>
      </c>
      <c r="M200">
        <v>0.45279999999999998</v>
      </c>
      <c r="N200">
        <v>0</v>
      </c>
      <c r="O200" t="s">
        <v>104</v>
      </c>
      <c r="P200">
        <v>0</v>
      </c>
      <c r="Q200">
        <v>100</v>
      </c>
    </row>
    <row r="201" spans="1:17">
      <c r="A201" t="s">
        <v>98</v>
      </c>
      <c r="B201" t="s">
        <v>99</v>
      </c>
      <c r="C201" t="s">
        <v>123</v>
      </c>
      <c r="D201" t="s">
        <v>101</v>
      </c>
      <c r="E201" t="s">
        <v>102</v>
      </c>
      <c r="G201">
        <v>1</v>
      </c>
      <c r="I201" s="1">
        <v>41122.994189814817</v>
      </c>
      <c r="J201">
        <v>1</v>
      </c>
      <c r="K201">
        <v>3</v>
      </c>
      <c r="L201" t="s">
        <v>105</v>
      </c>
      <c r="M201">
        <v>0.3246</v>
      </c>
      <c r="N201">
        <v>0</v>
      </c>
      <c r="O201" t="s">
        <v>104</v>
      </c>
      <c r="P201">
        <v>0</v>
      </c>
      <c r="Q201">
        <v>100</v>
      </c>
    </row>
    <row r="202" spans="1:17">
      <c r="A202" t="s">
        <v>98</v>
      </c>
      <c r="B202" t="s">
        <v>99</v>
      </c>
      <c r="C202" t="s">
        <v>123</v>
      </c>
      <c r="D202" t="s">
        <v>101</v>
      </c>
      <c r="E202" t="s">
        <v>102</v>
      </c>
      <c r="G202">
        <v>1</v>
      </c>
      <c r="I202" s="1">
        <v>41122.995613425926</v>
      </c>
      <c r="J202">
        <v>1</v>
      </c>
      <c r="K202">
        <v>4</v>
      </c>
      <c r="L202" t="s">
        <v>105</v>
      </c>
      <c r="M202">
        <v>0.4864</v>
      </c>
      <c r="N202">
        <v>0</v>
      </c>
      <c r="O202" t="s">
        <v>104</v>
      </c>
      <c r="P202">
        <v>0</v>
      </c>
      <c r="Q202">
        <v>100</v>
      </c>
    </row>
    <row r="203" spans="1:17">
      <c r="A203" t="s">
        <v>98</v>
      </c>
      <c r="B203" t="s">
        <v>99</v>
      </c>
      <c r="C203" t="s">
        <v>54</v>
      </c>
      <c r="D203" t="s">
        <v>101</v>
      </c>
      <c r="E203" t="s">
        <v>102</v>
      </c>
      <c r="G203">
        <v>1</v>
      </c>
      <c r="I203" s="1">
        <v>41123.002905092595</v>
      </c>
      <c r="J203">
        <v>1</v>
      </c>
      <c r="K203">
        <v>1</v>
      </c>
      <c r="L203" t="s">
        <v>103</v>
      </c>
      <c r="M203">
        <v>22.49</v>
      </c>
      <c r="N203">
        <v>0</v>
      </c>
      <c r="O203" t="s">
        <v>104</v>
      </c>
      <c r="P203">
        <v>0</v>
      </c>
      <c r="Q203">
        <v>100</v>
      </c>
    </row>
    <row r="204" spans="1:17">
      <c r="A204" t="s">
        <v>98</v>
      </c>
      <c r="B204" t="s">
        <v>99</v>
      </c>
      <c r="C204" t="s">
        <v>54</v>
      </c>
      <c r="D204" t="s">
        <v>101</v>
      </c>
      <c r="E204" t="s">
        <v>102</v>
      </c>
      <c r="G204">
        <v>1</v>
      </c>
      <c r="I204" s="1">
        <v>41123.004432870373</v>
      </c>
      <c r="J204">
        <v>1</v>
      </c>
      <c r="K204">
        <v>2</v>
      </c>
      <c r="L204" t="s">
        <v>103</v>
      </c>
      <c r="M204">
        <v>23.01</v>
      </c>
      <c r="N204">
        <v>0</v>
      </c>
      <c r="O204" t="s">
        <v>104</v>
      </c>
      <c r="P204">
        <v>0</v>
      </c>
      <c r="Q204">
        <v>100</v>
      </c>
    </row>
    <row r="205" spans="1:17">
      <c r="A205" t="s">
        <v>98</v>
      </c>
      <c r="B205" t="s">
        <v>99</v>
      </c>
      <c r="C205" t="s">
        <v>54</v>
      </c>
      <c r="D205" t="s">
        <v>101</v>
      </c>
      <c r="E205" t="s">
        <v>102</v>
      </c>
      <c r="G205">
        <v>1</v>
      </c>
      <c r="I205" s="1">
        <v>41123.005949074075</v>
      </c>
      <c r="J205">
        <v>1</v>
      </c>
      <c r="K205">
        <v>3</v>
      </c>
      <c r="L205" t="s">
        <v>103</v>
      </c>
      <c r="M205">
        <v>23.18</v>
      </c>
      <c r="N205">
        <v>0</v>
      </c>
      <c r="O205" t="s">
        <v>104</v>
      </c>
      <c r="P205">
        <v>0</v>
      </c>
      <c r="Q205">
        <v>100</v>
      </c>
    </row>
    <row r="206" spans="1:17">
      <c r="A206" t="s">
        <v>98</v>
      </c>
      <c r="B206" t="s">
        <v>99</v>
      </c>
      <c r="C206" t="s">
        <v>54</v>
      </c>
      <c r="D206" t="s">
        <v>101</v>
      </c>
      <c r="E206" t="s">
        <v>102</v>
      </c>
      <c r="G206">
        <v>1</v>
      </c>
      <c r="I206" s="1">
        <v>41123.002905092595</v>
      </c>
      <c r="J206">
        <v>1</v>
      </c>
      <c r="K206">
        <v>1</v>
      </c>
      <c r="L206" t="s">
        <v>105</v>
      </c>
      <c r="M206">
        <v>0.51949999999999996</v>
      </c>
      <c r="N206">
        <v>0</v>
      </c>
      <c r="O206" t="s">
        <v>104</v>
      </c>
      <c r="P206">
        <v>1</v>
      </c>
      <c r="Q206">
        <v>100</v>
      </c>
    </row>
    <row r="207" spans="1:17">
      <c r="A207" t="s">
        <v>98</v>
      </c>
      <c r="B207" t="s">
        <v>99</v>
      </c>
      <c r="C207" t="s">
        <v>54</v>
      </c>
      <c r="D207" t="s">
        <v>101</v>
      </c>
      <c r="E207" t="s">
        <v>102</v>
      </c>
      <c r="G207">
        <v>1</v>
      </c>
      <c r="I207" s="1">
        <v>41123.004432870373</v>
      </c>
      <c r="J207">
        <v>1</v>
      </c>
      <c r="K207">
        <v>2</v>
      </c>
      <c r="L207" t="s">
        <v>105</v>
      </c>
      <c r="M207">
        <v>0.2351</v>
      </c>
      <c r="N207">
        <v>0</v>
      </c>
      <c r="O207" t="s">
        <v>104</v>
      </c>
      <c r="P207">
        <v>0</v>
      </c>
      <c r="Q207">
        <v>100</v>
      </c>
    </row>
    <row r="208" spans="1:17">
      <c r="A208" t="s">
        <v>98</v>
      </c>
      <c r="B208" t="s">
        <v>99</v>
      </c>
      <c r="C208" t="s">
        <v>54</v>
      </c>
      <c r="D208" t="s">
        <v>101</v>
      </c>
      <c r="E208" t="s">
        <v>102</v>
      </c>
      <c r="G208">
        <v>1</v>
      </c>
      <c r="I208" s="1">
        <v>41123.005949074075</v>
      </c>
      <c r="J208">
        <v>1</v>
      </c>
      <c r="K208">
        <v>3</v>
      </c>
      <c r="L208" t="s">
        <v>105</v>
      </c>
      <c r="M208">
        <v>0.10589999999999999</v>
      </c>
      <c r="N208">
        <v>0</v>
      </c>
      <c r="O208" t="s">
        <v>104</v>
      </c>
      <c r="P208">
        <v>0</v>
      </c>
      <c r="Q208">
        <v>100</v>
      </c>
    </row>
    <row r="209" spans="1:17">
      <c r="A209" t="s">
        <v>98</v>
      </c>
      <c r="B209" t="s">
        <v>99</v>
      </c>
      <c r="C209" t="s">
        <v>54</v>
      </c>
      <c r="D209" t="s">
        <v>101</v>
      </c>
      <c r="E209" t="s">
        <v>102</v>
      </c>
      <c r="G209">
        <v>1</v>
      </c>
      <c r="I209" s="1">
        <v>41123.008425925924</v>
      </c>
      <c r="J209">
        <v>1</v>
      </c>
      <c r="K209">
        <v>4</v>
      </c>
      <c r="L209" t="s">
        <v>105</v>
      </c>
      <c r="M209">
        <v>0</v>
      </c>
      <c r="N209">
        <v>0</v>
      </c>
      <c r="O209" t="s">
        <v>104</v>
      </c>
      <c r="P209">
        <v>1</v>
      </c>
      <c r="Q209">
        <v>100</v>
      </c>
    </row>
    <row r="210" spans="1:17">
      <c r="A210" t="s">
        <v>98</v>
      </c>
      <c r="B210" t="s">
        <v>99</v>
      </c>
      <c r="C210" t="s">
        <v>54</v>
      </c>
      <c r="D210" t="s">
        <v>101</v>
      </c>
      <c r="E210" t="s">
        <v>102</v>
      </c>
      <c r="G210">
        <v>1</v>
      </c>
      <c r="I210" s="1">
        <v>41123.00980324074</v>
      </c>
      <c r="J210">
        <v>1</v>
      </c>
      <c r="K210">
        <v>5</v>
      </c>
      <c r="L210" t="s">
        <v>105</v>
      </c>
      <c r="M210">
        <v>0.1356</v>
      </c>
      <c r="N210">
        <v>0</v>
      </c>
      <c r="O210" t="s">
        <v>104</v>
      </c>
      <c r="P210">
        <v>0</v>
      </c>
      <c r="Q210">
        <v>100</v>
      </c>
    </row>
    <row r="211" spans="1:17">
      <c r="A211" t="s">
        <v>98</v>
      </c>
      <c r="B211" t="s">
        <v>99</v>
      </c>
      <c r="C211" t="s">
        <v>6</v>
      </c>
      <c r="D211" t="s">
        <v>101</v>
      </c>
      <c r="E211" t="s">
        <v>102</v>
      </c>
      <c r="G211">
        <v>1</v>
      </c>
      <c r="I211" s="1">
        <v>41123.017453703702</v>
      </c>
      <c r="J211">
        <v>1</v>
      </c>
      <c r="K211">
        <v>1</v>
      </c>
      <c r="L211" t="s">
        <v>103</v>
      </c>
      <c r="M211">
        <v>23.37</v>
      </c>
      <c r="N211">
        <v>0</v>
      </c>
      <c r="O211" t="s">
        <v>104</v>
      </c>
      <c r="P211">
        <v>0</v>
      </c>
      <c r="Q211">
        <v>100</v>
      </c>
    </row>
    <row r="212" spans="1:17">
      <c r="A212" t="s">
        <v>98</v>
      </c>
      <c r="B212" t="s">
        <v>99</v>
      </c>
      <c r="C212" t="s">
        <v>6</v>
      </c>
      <c r="D212" t="s">
        <v>101</v>
      </c>
      <c r="E212" t="s">
        <v>102</v>
      </c>
      <c r="G212">
        <v>1</v>
      </c>
      <c r="I212" s="1">
        <v>41123.019317129627</v>
      </c>
      <c r="J212">
        <v>1</v>
      </c>
      <c r="K212">
        <v>2</v>
      </c>
      <c r="L212" t="s">
        <v>103</v>
      </c>
      <c r="M212">
        <v>23.5</v>
      </c>
      <c r="N212">
        <v>0</v>
      </c>
      <c r="O212" t="s">
        <v>104</v>
      </c>
      <c r="P212">
        <v>0</v>
      </c>
      <c r="Q212">
        <v>100</v>
      </c>
    </row>
    <row r="213" spans="1:17">
      <c r="A213" t="s">
        <v>98</v>
      </c>
      <c r="B213" t="s">
        <v>99</v>
      </c>
      <c r="C213" t="s">
        <v>6</v>
      </c>
      <c r="D213" t="s">
        <v>101</v>
      </c>
      <c r="E213" t="s">
        <v>102</v>
      </c>
      <c r="G213">
        <v>1</v>
      </c>
      <c r="I213" s="1">
        <v>41123.021249999998</v>
      </c>
      <c r="J213">
        <v>1</v>
      </c>
      <c r="K213">
        <v>3</v>
      </c>
      <c r="L213" t="s">
        <v>103</v>
      </c>
      <c r="M213">
        <v>23.48</v>
      </c>
      <c r="N213">
        <v>0</v>
      </c>
      <c r="O213" t="s">
        <v>104</v>
      </c>
      <c r="P213">
        <v>0</v>
      </c>
      <c r="Q213">
        <v>100</v>
      </c>
    </row>
    <row r="214" spans="1:17">
      <c r="A214" t="s">
        <v>98</v>
      </c>
      <c r="B214" t="s">
        <v>99</v>
      </c>
      <c r="C214" t="s">
        <v>6</v>
      </c>
      <c r="D214" t="s">
        <v>101</v>
      </c>
      <c r="E214" t="s">
        <v>102</v>
      </c>
      <c r="G214">
        <v>1</v>
      </c>
      <c r="I214" s="1">
        <v>41123.017453703702</v>
      </c>
      <c r="J214">
        <v>1</v>
      </c>
      <c r="K214">
        <v>1</v>
      </c>
      <c r="L214" t="s">
        <v>105</v>
      </c>
      <c r="M214">
        <v>215.3</v>
      </c>
      <c r="N214">
        <v>0</v>
      </c>
      <c r="O214" t="s">
        <v>104</v>
      </c>
      <c r="P214">
        <v>0</v>
      </c>
      <c r="Q214">
        <v>100</v>
      </c>
    </row>
    <row r="215" spans="1:17">
      <c r="A215" t="s">
        <v>98</v>
      </c>
      <c r="B215" t="s">
        <v>99</v>
      </c>
      <c r="C215" t="s">
        <v>6</v>
      </c>
      <c r="D215" t="s">
        <v>101</v>
      </c>
      <c r="E215" t="s">
        <v>102</v>
      </c>
      <c r="G215">
        <v>1</v>
      </c>
      <c r="I215" s="1">
        <v>41123.019317129627</v>
      </c>
      <c r="J215">
        <v>1</v>
      </c>
      <c r="K215">
        <v>2</v>
      </c>
      <c r="L215" t="s">
        <v>105</v>
      </c>
      <c r="M215">
        <v>219.6</v>
      </c>
      <c r="N215">
        <v>0</v>
      </c>
      <c r="O215" t="s">
        <v>104</v>
      </c>
      <c r="P215">
        <v>0</v>
      </c>
      <c r="Q215">
        <v>100</v>
      </c>
    </row>
    <row r="216" spans="1:17">
      <c r="A216" t="s">
        <v>98</v>
      </c>
      <c r="B216" t="s">
        <v>99</v>
      </c>
      <c r="C216" t="s">
        <v>6</v>
      </c>
      <c r="D216" t="s">
        <v>101</v>
      </c>
      <c r="E216" t="s">
        <v>102</v>
      </c>
      <c r="G216">
        <v>1</v>
      </c>
      <c r="I216" s="1">
        <v>41123.021249999998</v>
      </c>
      <c r="J216">
        <v>1</v>
      </c>
      <c r="K216">
        <v>3</v>
      </c>
      <c r="L216" t="s">
        <v>105</v>
      </c>
      <c r="M216">
        <v>223.8</v>
      </c>
      <c r="N216">
        <v>0</v>
      </c>
      <c r="O216" t="s">
        <v>104</v>
      </c>
      <c r="P216">
        <v>0</v>
      </c>
      <c r="Q216">
        <v>100</v>
      </c>
    </row>
    <row r="217" spans="1:17">
      <c r="A217" t="s">
        <v>98</v>
      </c>
      <c r="B217" t="s">
        <v>99</v>
      </c>
      <c r="C217" t="s">
        <v>124</v>
      </c>
      <c r="D217" t="s">
        <v>101</v>
      </c>
      <c r="E217" t="s">
        <v>102</v>
      </c>
      <c r="G217">
        <v>1</v>
      </c>
      <c r="I217" s="1">
        <v>41123.028425925928</v>
      </c>
      <c r="J217">
        <v>1</v>
      </c>
      <c r="K217">
        <v>1</v>
      </c>
      <c r="L217" t="s">
        <v>103</v>
      </c>
      <c r="M217">
        <v>0</v>
      </c>
      <c r="N217">
        <v>0</v>
      </c>
      <c r="O217" t="s">
        <v>104</v>
      </c>
      <c r="P217">
        <v>0</v>
      </c>
      <c r="Q217">
        <v>100</v>
      </c>
    </row>
    <row r="218" spans="1:17">
      <c r="A218" t="s">
        <v>98</v>
      </c>
      <c r="B218" t="s">
        <v>99</v>
      </c>
      <c r="C218" t="s">
        <v>124</v>
      </c>
      <c r="D218" t="s">
        <v>101</v>
      </c>
      <c r="E218" t="s">
        <v>102</v>
      </c>
      <c r="G218">
        <v>1</v>
      </c>
      <c r="I218" s="1">
        <v>41123.029849537037</v>
      </c>
      <c r="J218">
        <v>1</v>
      </c>
      <c r="K218">
        <v>2</v>
      </c>
      <c r="L218" t="s">
        <v>103</v>
      </c>
      <c r="M218">
        <v>0.15490000000000001</v>
      </c>
      <c r="N218">
        <v>0</v>
      </c>
      <c r="O218" t="s">
        <v>104</v>
      </c>
      <c r="P218">
        <v>0</v>
      </c>
      <c r="Q218">
        <v>100</v>
      </c>
    </row>
    <row r="219" spans="1:17">
      <c r="A219" t="s">
        <v>98</v>
      </c>
      <c r="B219" t="s">
        <v>99</v>
      </c>
      <c r="C219" t="s">
        <v>124</v>
      </c>
      <c r="D219" t="s">
        <v>101</v>
      </c>
      <c r="E219" t="s">
        <v>102</v>
      </c>
      <c r="G219">
        <v>1</v>
      </c>
      <c r="I219" s="1">
        <v>41123.031273148146</v>
      </c>
      <c r="J219">
        <v>1</v>
      </c>
      <c r="K219">
        <v>3</v>
      </c>
      <c r="L219" t="s">
        <v>103</v>
      </c>
      <c r="M219">
        <v>0.15279999999999999</v>
      </c>
      <c r="N219">
        <v>0</v>
      </c>
      <c r="O219" t="s">
        <v>104</v>
      </c>
      <c r="P219">
        <v>0</v>
      </c>
      <c r="Q219">
        <v>100</v>
      </c>
    </row>
    <row r="220" spans="1:17">
      <c r="A220" t="s">
        <v>98</v>
      </c>
      <c r="B220" t="s">
        <v>99</v>
      </c>
      <c r="C220" t="s">
        <v>124</v>
      </c>
      <c r="D220" t="s">
        <v>101</v>
      </c>
      <c r="E220" t="s">
        <v>102</v>
      </c>
      <c r="G220">
        <v>1</v>
      </c>
      <c r="I220" s="1">
        <v>41123.028425925928</v>
      </c>
      <c r="J220">
        <v>1</v>
      </c>
      <c r="K220">
        <v>1</v>
      </c>
      <c r="L220" t="s">
        <v>105</v>
      </c>
      <c r="M220">
        <v>0.57520000000000004</v>
      </c>
      <c r="N220">
        <v>0</v>
      </c>
      <c r="O220" t="s">
        <v>104</v>
      </c>
      <c r="P220">
        <v>0</v>
      </c>
      <c r="Q220">
        <v>100</v>
      </c>
    </row>
    <row r="221" spans="1:17">
      <c r="A221" t="s">
        <v>98</v>
      </c>
      <c r="B221" t="s">
        <v>99</v>
      </c>
      <c r="C221" t="s">
        <v>124</v>
      </c>
      <c r="D221" t="s">
        <v>101</v>
      </c>
      <c r="E221" t="s">
        <v>102</v>
      </c>
      <c r="G221">
        <v>1</v>
      </c>
      <c r="I221" s="1">
        <v>41123.029849537037</v>
      </c>
      <c r="J221">
        <v>1</v>
      </c>
      <c r="K221">
        <v>2</v>
      </c>
      <c r="L221" t="s">
        <v>105</v>
      </c>
      <c r="M221">
        <v>0.46329999999999999</v>
      </c>
      <c r="N221">
        <v>0</v>
      </c>
      <c r="O221" t="s">
        <v>104</v>
      </c>
      <c r="P221">
        <v>0</v>
      </c>
      <c r="Q221">
        <v>100</v>
      </c>
    </row>
    <row r="222" spans="1:17">
      <c r="A222" t="s">
        <v>98</v>
      </c>
      <c r="B222" t="s">
        <v>99</v>
      </c>
      <c r="C222" t="s">
        <v>124</v>
      </c>
      <c r="D222" t="s">
        <v>101</v>
      </c>
      <c r="E222" t="s">
        <v>102</v>
      </c>
      <c r="G222">
        <v>1</v>
      </c>
      <c r="I222" s="1">
        <v>41123.031273148146</v>
      </c>
      <c r="J222">
        <v>1</v>
      </c>
      <c r="K222">
        <v>3</v>
      </c>
      <c r="L222" t="s">
        <v>105</v>
      </c>
      <c r="M222">
        <v>0.442</v>
      </c>
      <c r="N222">
        <v>0</v>
      </c>
      <c r="O222" t="s">
        <v>104</v>
      </c>
      <c r="P222">
        <v>0</v>
      </c>
      <c r="Q222">
        <v>100</v>
      </c>
    </row>
    <row r="223" spans="1:17">
      <c r="A223" t="s">
        <v>98</v>
      </c>
      <c r="B223" t="s">
        <v>99</v>
      </c>
      <c r="C223">
        <v>1512</v>
      </c>
      <c r="D223" t="s">
        <v>101</v>
      </c>
      <c r="E223" t="s">
        <v>102</v>
      </c>
      <c r="G223">
        <v>1</v>
      </c>
      <c r="I223" s="1">
        <v>41123.039212962962</v>
      </c>
      <c r="J223">
        <v>1</v>
      </c>
      <c r="K223">
        <v>1</v>
      </c>
      <c r="L223" t="s">
        <v>103</v>
      </c>
      <c r="M223">
        <v>27.72</v>
      </c>
      <c r="N223">
        <v>0</v>
      </c>
      <c r="O223" t="s">
        <v>104</v>
      </c>
      <c r="P223">
        <v>0</v>
      </c>
      <c r="Q223">
        <v>100</v>
      </c>
    </row>
    <row r="224" spans="1:17">
      <c r="A224" t="s">
        <v>98</v>
      </c>
      <c r="B224" t="s">
        <v>99</v>
      </c>
      <c r="C224">
        <v>1512</v>
      </c>
      <c r="D224" t="s">
        <v>101</v>
      </c>
      <c r="E224" t="s">
        <v>102</v>
      </c>
      <c r="G224">
        <v>1</v>
      </c>
      <c r="I224" s="1">
        <v>41123.041215277779</v>
      </c>
      <c r="J224">
        <v>1</v>
      </c>
      <c r="K224">
        <v>2</v>
      </c>
      <c r="L224" t="s">
        <v>103</v>
      </c>
      <c r="M224">
        <v>28.04</v>
      </c>
      <c r="N224">
        <v>0</v>
      </c>
      <c r="O224" t="s">
        <v>104</v>
      </c>
      <c r="P224">
        <v>0</v>
      </c>
      <c r="Q224">
        <v>100</v>
      </c>
    </row>
    <row r="225" spans="1:17">
      <c r="A225" t="s">
        <v>98</v>
      </c>
      <c r="B225" t="s">
        <v>99</v>
      </c>
      <c r="C225">
        <v>1512</v>
      </c>
      <c r="D225" t="s">
        <v>101</v>
      </c>
      <c r="E225" t="s">
        <v>102</v>
      </c>
      <c r="G225">
        <v>1</v>
      </c>
      <c r="I225" s="1">
        <v>41123.04314814815</v>
      </c>
      <c r="J225">
        <v>1</v>
      </c>
      <c r="K225">
        <v>3</v>
      </c>
      <c r="L225" t="s">
        <v>103</v>
      </c>
      <c r="M225">
        <v>28.02</v>
      </c>
      <c r="N225">
        <v>0</v>
      </c>
      <c r="O225" t="s">
        <v>104</v>
      </c>
      <c r="P225">
        <v>0</v>
      </c>
      <c r="Q225">
        <v>100</v>
      </c>
    </row>
    <row r="226" spans="1:17">
      <c r="A226" t="s">
        <v>98</v>
      </c>
      <c r="B226" t="s">
        <v>99</v>
      </c>
      <c r="C226">
        <v>1512</v>
      </c>
      <c r="D226" t="s">
        <v>101</v>
      </c>
      <c r="E226" t="s">
        <v>102</v>
      </c>
      <c r="G226">
        <v>1</v>
      </c>
      <c r="I226" s="1">
        <v>41123.039212962962</v>
      </c>
      <c r="J226">
        <v>1</v>
      </c>
      <c r="K226">
        <v>1</v>
      </c>
      <c r="L226" t="s">
        <v>105</v>
      </c>
      <c r="M226">
        <v>127.8</v>
      </c>
      <c r="N226">
        <v>0</v>
      </c>
      <c r="O226" t="s">
        <v>104</v>
      </c>
      <c r="P226">
        <v>0</v>
      </c>
      <c r="Q226">
        <v>100</v>
      </c>
    </row>
    <row r="227" spans="1:17">
      <c r="A227" t="s">
        <v>98</v>
      </c>
      <c r="B227" t="s">
        <v>99</v>
      </c>
      <c r="C227">
        <v>1512</v>
      </c>
      <c r="D227" t="s">
        <v>101</v>
      </c>
      <c r="E227" t="s">
        <v>102</v>
      </c>
      <c r="G227">
        <v>1</v>
      </c>
      <c r="I227" s="1">
        <v>41123.041215277779</v>
      </c>
      <c r="J227">
        <v>1</v>
      </c>
      <c r="K227">
        <v>2</v>
      </c>
      <c r="L227" t="s">
        <v>105</v>
      </c>
      <c r="M227">
        <v>127.6</v>
      </c>
      <c r="N227">
        <v>0</v>
      </c>
      <c r="O227" t="s">
        <v>104</v>
      </c>
      <c r="P227">
        <v>0</v>
      </c>
      <c r="Q227">
        <v>100</v>
      </c>
    </row>
    <row r="228" spans="1:17">
      <c r="A228" t="s">
        <v>98</v>
      </c>
      <c r="B228" t="s">
        <v>99</v>
      </c>
      <c r="C228">
        <v>1512</v>
      </c>
      <c r="D228" t="s">
        <v>101</v>
      </c>
      <c r="E228" t="s">
        <v>102</v>
      </c>
      <c r="G228">
        <v>1</v>
      </c>
      <c r="I228" s="1">
        <v>41123.04314814815</v>
      </c>
      <c r="J228">
        <v>1</v>
      </c>
      <c r="K228">
        <v>3</v>
      </c>
      <c r="L228" t="s">
        <v>105</v>
      </c>
      <c r="M228">
        <v>126.7</v>
      </c>
      <c r="N228">
        <v>0</v>
      </c>
      <c r="O228" t="s">
        <v>104</v>
      </c>
      <c r="P228">
        <v>0</v>
      </c>
      <c r="Q228">
        <v>100</v>
      </c>
    </row>
    <row r="229" spans="1:17">
      <c r="A229" t="s">
        <v>98</v>
      </c>
      <c r="B229" t="s">
        <v>99</v>
      </c>
      <c r="C229">
        <v>1511</v>
      </c>
      <c r="D229" t="s">
        <v>101</v>
      </c>
      <c r="E229" t="s">
        <v>102</v>
      </c>
      <c r="G229">
        <v>1</v>
      </c>
      <c r="I229" s="1">
        <v>41123.050891203704</v>
      </c>
      <c r="J229">
        <v>1</v>
      </c>
      <c r="K229">
        <v>1</v>
      </c>
      <c r="L229" t="s">
        <v>103</v>
      </c>
      <c r="M229">
        <v>27.31</v>
      </c>
      <c r="N229">
        <v>0</v>
      </c>
      <c r="O229" t="s">
        <v>104</v>
      </c>
      <c r="P229">
        <v>0</v>
      </c>
      <c r="Q229">
        <v>100</v>
      </c>
    </row>
    <row r="230" spans="1:17">
      <c r="A230" t="s">
        <v>98</v>
      </c>
      <c r="B230" t="s">
        <v>99</v>
      </c>
      <c r="C230">
        <v>1511</v>
      </c>
      <c r="D230" t="s">
        <v>101</v>
      </c>
      <c r="E230" t="s">
        <v>102</v>
      </c>
      <c r="G230">
        <v>1</v>
      </c>
      <c r="I230" s="1">
        <v>41123.053090277775</v>
      </c>
      <c r="J230">
        <v>1</v>
      </c>
      <c r="K230">
        <v>2</v>
      </c>
      <c r="L230" t="s">
        <v>103</v>
      </c>
      <c r="M230">
        <v>27.68</v>
      </c>
      <c r="N230">
        <v>0</v>
      </c>
      <c r="O230" t="s">
        <v>104</v>
      </c>
      <c r="P230">
        <v>0</v>
      </c>
      <c r="Q230">
        <v>100</v>
      </c>
    </row>
    <row r="231" spans="1:17">
      <c r="A231" t="s">
        <v>98</v>
      </c>
      <c r="B231" t="s">
        <v>99</v>
      </c>
      <c r="C231">
        <v>1511</v>
      </c>
      <c r="D231" t="s">
        <v>101</v>
      </c>
      <c r="E231" t="s">
        <v>102</v>
      </c>
      <c r="G231">
        <v>1</v>
      </c>
      <c r="I231" s="1">
        <v>41123.055138888885</v>
      </c>
      <c r="J231">
        <v>1</v>
      </c>
      <c r="K231">
        <v>3</v>
      </c>
      <c r="L231" t="s">
        <v>103</v>
      </c>
      <c r="M231">
        <v>27.72</v>
      </c>
      <c r="N231">
        <v>0</v>
      </c>
      <c r="O231" t="s">
        <v>104</v>
      </c>
      <c r="P231">
        <v>0</v>
      </c>
      <c r="Q231">
        <v>100</v>
      </c>
    </row>
    <row r="232" spans="1:17">
      <c r="A232" t="s">
        <v>98</v>
      </c>
      <c r="B232" t="s">
        <v>99</v>
      </c>
      <c r="C232">
        <v>1511</v>
      </c>
      <c r="D232" t="s">
        <v>101</v>
      </c>
      <c r="E232" t="s">
        <v>102</v>
      </c>
      <c r="G232">
        <v>1</v>
      </c>
      <c r="I232" s="1">
        <v>41123.050891203704</v>
      </c>
      <c r="J232">
        <v>1</v>
      </c>
      <c r="K232">
        <v>1</v>
      </c>
      <c r="L232" t="s">
        <v>105</v>
      </c>
      <c r="M232">
        <v>129.4</v>
      </c>
      <c r="N232">
        <v>0</v>
      </c>
      <c r="O232" t="s">
        <v>104</v>
      </c>
      <c r="P232">
        <v>0</v>
      </c>
      <c r="Q232">
        <v>100</v>
      </c>
    </row>
    <row r="233" spans="1:17">
      <c r="A233" t="s">
        <v>98</v>
      </c>
      <c r="B233" t="s">
        <v>99</v>
      </c>
      <c r="C233">
        <v>1511</v>
      </c>
      <c r="D233" t="s">
        <v>101</v>
      </c>
      <c r="E233" t="s">
        <v>102</v>
      </c>
      <c r="G233">
        <v>1</v>
      </c>
      <c r="I233" s="1">
        <v>41123.053090277775</v>
      </c>
      <c r="J233">
        <v>1</v>
      </c>
      <c r="K233">
        <v>2</v>
      </c>
      <c r="L233" t="s">
        <v>105</v>
      </c>
      <c r="M233">
        <v>130.30000000000001</v>
      </c>
      <c r="N233">
        <v>0</v>
      </c>
      <c r="O233" t="s">
        <v>104</v>
      </c>
      <c r="P233">
        <v>0</v>
      </c>
      <c r="Q233">
        <v>100</v>
      </c>
    </row>
    <row r="234" spans="1:17">
      <c r="A234" t="s">
        <v>98</v>
      </c>
      <c r="B234" t="s">
        <v>99</v>
      </c>
      <c r="C234">
        <v>1511</v>
      </c>
      <c r="D234" t="s">
        <v>101</v>
      </c>
      <c r="E234" t="s">
        <v>102</v>
      </c>
      <c r="G234">
        <v>1</v>
      </c>
      <c r="I234" s="1">
        <v>41123.055138888885</v>
      </c>
      <c r="J234">
        <v>1</v>
      </c>
      <c r="K234">
        <v>3</v>
      </c>
      <c r="L234" t="s">
        <v>105</v>
      </c>
      <c r="M234">
        <v>130.1</v>
      </c>
      <c r="N234">
        <v>0</v>
      </c>
      <c r="O234" t="s">
        <v>104</v>
      </c>
      <c r="P234">
        <v>0</v>
      </c>
      <c r="Q234">
        <v>100</v>
      </c>
    </row>
    <row r="235" spans="1:17">
      <c r="A235" t="s">
        <v>98</v>
      </c>
      <c r="B235" t="s">
        <v>99</v>
      </c>
      <c r="C235">
        <v>1515</v>
      </c>
      <c r="D235" t="s">
        <v>101</v>
      </c>
      <c r="E235" t="s">
        <v>102</v>
      </c>
      <c r="G235">
        <v>1</v>
      </c>
      <c r="I235" s="1">
        <v>41123.06322916667</v>
      </c>
      <c r="J235">
        <v>1</v>
      </c>
      <c r="K235">
        <v>1</v>
      </c>
      <c r="L235" t="s">
        <v>103</v>
      </c>
      <c r="M235">
        <v>29.76</v>
      </c>
      <c r="N235">
        <v>0</v>
      </c>
      <c r="O235" t="s">
        <v>104</v>
      </c>
      <c r="P235">
        <v>0</v>
      </c>
      <c r="Q235">
        <v>100</v>
      </c>
    </row>
    <row r="236" spans="1:17">
      <c r="A236" t="s">
        <v>98</v>
      </c>
      <c r="B236" t="s">
        <v>99</v>
      </c>
      <c r="C236">
        <v>1515</v>
      </c>
      <c r="D236" t="s">
        <v>101</v>
      </c>
      <c r="E236" t="s">
        <v>102</v>
      </c>
      <c r="G236">
        <v>1</v>
      </c>
      <c r="I236" s="1">
        <v>41123.065150462964</v>
      </c>
      <c r="J236">
        <v>1</v>
      </c>
      <c r="K236">
        <v>2</v>
      </c>
      <c r="L236" t="s">
        <v>103</v>
      </c>
      <c r="M236">
        <v>29.78</v>
      </c>
      <c r="N236">
        <v>0</v>
      </c>
      <c r="O236" t="s">
        <v>104</v>
      </c>
      <c r="P236">
        <v>0</v>
      </c>
      <c r="Q236">
        <v>100</v>
      </c>
    </row>
    <row r="237" spans="1:17">
      <c r="A237" t="s">
        <v>98</v>
      </c>
      <c r="B237" t="s">
        <v>99</v>
      </c>
      <c r="C237">
        <v>1515</v>
      </c>
      <c r="D237" t="s">
        <v>101</v>
      </c>
      <c r="E237" t="s">
        <v>102</v>
      </c>
      <c r="G237">
        <v>1</v>
      </c>
      <c r="I237" s="1">
        <v>41123.067118055558</v>
      </c>
      <c r="J237">
        <v>1</v>
      </c>
      <c r="K237">
        <v>3</v>
      </c>
      <c r="L237" t="s">
        <v>103</v>
      </c>
      <c r="M237">
        <v>29.89</v>
      </c>
      <c r="N237">
        <v>0</v>
      </c>
      <c r="O237" t="s">
        <v>104</v>
      </c>
      <c r="P237">
        <v>0</v>
      </c>
      <c r="Q237">
        <v>100</v>
      </c>
    </row>
    <row r="238" spans="1:17">
      <c r="A238" t="s">
        <v>98</v>
      </c>
      <c r="B238" t="s">
        <v>99</v>
      </c>
      <c r="C238">
        <v>1515</v>
      </c>
      <c r="D238" t="s">
        <v>101</v>
      </c>
      <c r="E238" t="s">
        <v>102</v>
      </c>
      <c r="G238">
        <v>1</v>
      </c>
      <c r="I238" s="1">
        <v>41123.06322916667</v>
      </c>
      <c r="J238">
        <v>1</v>
      </c>
      <c r="K238">
        <v>1</v>
      </c>
      <c r="L238" t="s">
        <v>105</v>
      </c>
      <c r="M238">
        <v>103.9</v>
      </c>
      <c r="N238">
        <v>0</v>
      </c>
      <c r="O238" t="s">
        <v>104</v>
      </c>
      <c r="P238">
        <v>0</v>
      </c>
      <c r="Q238">
        <v>100</v>
      </c>
    </row>
    <row r="239" spans="1:17">
      <c r="A239" t="s">
        <v>98</v>
      </c>
      <c r="B239" t="s">
        <v>99</v>
      </c>
      <c r="C239">
        <v>1515</v>
      </c>
      <c r="D239" t="s">
        <v>101</v>
      </c>
      <c r="E239" t="s">
        <v>102</v>
      </c>
      <c r="G239">
        <v>1</v>
      </c>
      <c r="I239" s="1">
        <v>41123.065150462964</v>
      </c>
      <c r="J239">
        <v>1</v>
      </c>
      <c r="K239">
        <v>2</v>
      </c>
      <c r="L239" t="s">
        <v>105</v>
      </c>
      <c r="M239">
        <v>103.2</v>
      </c>
      <c r="N239">
        <v>0</v>
      </c>
      <c r="O239" t="s">
        <v>104</v>
      </c>
      <c r="P239">
        <v>0</v>
      </c>
      <c r="Q239">
        <v>100</v>
      </c>
    </row>
    <row r="240" spans="1:17">
      <c r="A240" t="s">
        <v>98</v>
      </c>
      <c r="B240" t="s">
        <v>99</v>
      </c>
      <c r="C240">
        <v>1515</v>
      </c>
      <c r="D240" t="s">
        <v>101</v>
      </c>
      <c r="E240" t="s">
        <v>102</v>
      </c>
      <c r="G240">
        <v>1</v>
      </c>
      <c r="I240" s="1">
        <v>41123.067118055558</v>
      </c>
      <c r="J240">
        <v>1</v>
      </c>
      <c r="K240">
        <v>3</v>
      </c>
      <c r="L240" t="s">
        <v>105</v>
      </c>
      <c r="M240">
        <v>102.6</v>
      </c>
      <c r="N240">
        <v>0</v>
      </c>
      <c r="O240" t="s">
        <v>104</v>
      </c>
      <c r="P240">
        <v>0</v>
      </c>
      <c r="Q240">
        <v>100</v>
      </c>
    </row>
    <row r="241" spans="1:17">
      <c r="A241" t="s">
        <v>98</v>
      </c>
      <c r="B241" t="s">
        <v>99</v>
      </c>
      <c r="C241" t="s">
        <v>125</v>
      </c>
      <c r="D241" t="s">
        <v>101</v>
      </c>
      <c r="E241" t="s">
        <v>102</v>
      </c>
      <c r="G241">
        <v>1</v>
      </c>
      <c r="I241" s="1">
        <v>41123.075115740743</v>
      </c>
      <c r="J241">
        <v>1</v>
      </c>
      <c r="K241">
        <v>1</v>
      </c>
      <c r="L241" t="s">
        <v>103</v>
      </c>
      <c r="M241">
        <v>29.59</v>
      </c>
      <c r="N241">
        <v>0</v>
      </c>
      <c r="O241" t="s">
        <v>104</v>
      </c>
      <c r="P241">
        <v>0</v>
      </c>
      <c r="Q241">
        <v>100</v>
      </c>
    </row>
    <row r="242" spans="1:17">
      <c r="A242" t="s">
        <v>98</v>
      </c>
      <c r="B242" t="s">
        <v>99</v>
      </c>
      <c r="C242" t="s">
        <v>125</v>
      </c>
      <c r="D242" t="s">
        <v>101</v>
      </c>
      <c r="E242" t="s">
        <v>102</v>
      </c>
      <c r="G242">
        <v>1</v>
      </c>
      <c r="I242" s="1">
        <v>41123.077430555553</v>
      </c>
      <c r="J242">
        <v>1</v>
      </c>
      <c r="K242">
        <v>2</v>
      </c>
      <c r="L242" t="s">
        <v>103</v>
      </c>
      <c r="M242">
        <v>29.42</v>
      </c>
      <c r="N242">
        <v>0</v>
      </c>
      <c r="O242" t="s">
        <v>104</v>
      </c>
      <c r="P242">
        <v>0</v>
      </c>
      <c r="Q242">
        <v>100</v>
      </c>
    </row>
    <row r="243" spans="1:17">
      <c r="A243" t="s">
        <v>98</v>
      </c>
      <c r="B243" t="s">
        <v>99</v>
      </c>
      <c r="C243" t="s">
        <v>125</v>
      </c>
      <c r="D243" t="s">
        <v>101</v>
      </c>
      <c r="E243" t="s">
        <v>102</v>
      </c>
      <c r="G243">
        <v>1</v>
      </c>
      <c r="I243" s="1">
        <v>41123.080335648148</v>
      </c>
      <c r="J243">
        <v>1</v>
      </c>
      <c r="K243">
        <v>3</v>
      </c>
      <c r="L243" t="s">
        <v>103</v>
      </c>
      <c r="M243">
        <v>29.95</v>
      </c>
      <c r="N243">
        <v>0</v>
      </c>
      <c r="O243" t="s">
        <v>104</v>
      </c>
      <c r="P243">
        <v>0</v>
      </c>
      <c r="Q243">
        <v>100</v>
      </c>
    </row>
    <row r="244" spans="1:17">
      <c r="A244" t="s">
        <v>98</v>
      </c>
      <c r="B244" t="s">
        <v>99</v>
      </c>
      <c r="C244" t="s">
        <v>125</v>
      </c>
      <c r="D244" t="s">
        <v>101</v>
      </c>
      <c r="E244" t="s">
        <v>102</v>
      </c>
      <c r="G244">
        <v>1</v>
      </c>
      <c r="I244" s="1">
        <v>41123.075115740743</v>
      </c>
      <c r="J244">
        <v>1</v>
      </c>
      <c r="K244">
        <v>1</v>
      </c>
      <c r="L244" t="s">
        <v>105</v>
      </c>
      <c r="M244">
        <v>116.3</v>
      </c>
      <c r="N244">
        <v>0</v>
      </c>
      <c r="O244" t="s">
        <v>104</v>
      </c>
      <c r="P244">
        <v>0</v>
      </c>
      <c r="Q244">
        <v>100</v>
      </c>
    </row>
    <row r="245" spans="1:17">
      <c r="A245" t="s">
        <v>98</v>
      </c>
      <c r="B245" t="s">
        <v>99</v>
      </c>
      <c r="C245" t="s">
        <v>125</v>
      </c>
      <c r="D245" t="s">
        <v>101</v>
      </c>
      <c r="E245" t="s">
        <v>102</v>
      </c>
      <c r="G245">
        <v>1</v>
      </c>
      <c r="I245" s="1">
        <v>41123.077430555553</v>
      </c>
      <c r="J245">
        <v>1</v>
      </c>
      <c r="K245">
        <v>2</v>
      </c>
      <c r="L245" t="s">
        <v>105</v>
      </c>
      <c r="M245">
        <v>117.1</v>
      </c>
      <c r="N245">
        <v>0</v>
      </c>
      <c r="O245" t="s">
        <v>104</v>
      </c>
      <c r="P245">
        <v>0</v>
      </c>
      <c r="Q245">
        <v>100</v>
      </c>
    </row>
    <row r="246" spans="1:17">
      <c r="A246" t="s">
        <v>98</v>
      </c>
      <c r="B246" t="s">
        <v>99</v>
      </c>
      <c r="C246" t="s">
        <v>125</v>
      </c>
      <c r="D246" t="s">
        <v>101</v>
      </c>
      <c r="E246" t="s">
        <v>102</v>
      </c>
      <c r="G246">
        <v>1</v>
      </c>
      <c r="I246" s="1">
        <v>41123.080335648148</v>
      </c>
      <c r="J246">
        <v>1</v>
      </c>
      <c r="K246">
        <v>3</v>
      </c>
      <c r="L246" t="s">
        <v>105</v>
      </c>
      <c r="M246">
        <v>118.4</v>
      </c>
      <c r="N246">
        <v>0</v>
      </c>
      <c r="O246" t="s">
        <v>104</v>
      </c>
      <c r="P246">
        <v>0</v>
      </c>
      <c r="Q246">
        <v>100</v>
      </c>
    </row>
    <row r="247" spans="1:17">
      <c r="A247" t="s">
        <v>98</v>
      </c>
      <c r="B247" t="s">
        <v>99</v>
      </c>
      <c r="C247" t="s">
        <v>126</v>
      </c>
      <c r="D247" t="s">
        <v>101</v>
      </c>
      <c r="E247" t="s">
        <v>102</v>
      </c>
      <c r="G247">
        <v>1</v>
      </c>
      <c r="I247" s="1">
        <v>41123.087476851855</v>
      </c>
      <c r="J247">
        <v>1</v>
      </c>
      <c r="K247">
        <v>1</v>
      </c>
      <c r="L247" t="s">
        <v>103</v>
      </c>
      <c r="M247">
        <v>29.24</v>
      </c>
      <c r="N247">
        <v>0</v>
      </c>
      <c r="O247" t="s">
        <v>104</v>
      </c>
      <c r="P247">
        <v>0</v>
      </c>
      <c r="Q247">
        <v>100</v>
      </c>
    </row>
    <row r="248" spans="1:17">
      <c r="A248" t="s">
        <v>98</v>
      </c>
      <c r="B248" t="s">
        <v>99</v>
      </c>
      <c r="C248" t="s">
        <v>126</v>
      </c>
      <c r="D248" t="s">
        <v>101</v>
      </c>
      <c r="E248" t="s">
        <v>102</v>
      </c>
      <c r="G248">
        <v>1</v>
      </c>
      <c r="I248" s="1">
        <v>41123.089583333334</v>
      </c>
      <c r="J248">
        <v>1</v>
      </c>
      <c r="K248">
        <v>2</v>
      </c>
      <c r="L248" t="s">
        <v>103</v>
      </c>
      <c r="M248">
        <v>29.59</v>
      </c>
      <c r="N248">
        <v>0</v>
      </c>
      <c r="O248" t="s">
        <v>104</v>
      </c>
      <c r="P248">
        <v>0</v>
      </c>
      <c r="Q248">
        <v>100</v>
      </c>
    </row>
    <row r="249" spans="1:17">
      <c r="A249" t="s">
        <v>98</v>
      </c>
      <c r="B249" t="s">
        <v>99</v>
      </c>
      <c r="C249" t="s">
        <v>126</v>
      </c>
      <c r="D249" t="s">
        <v>101</v>
      </c>
      <c r="E249" t="s">
        <v>102</v>
      </c>
      <c r="G249">
        <v>1</v>
      </c>
      <c r="I249" s="1">
        <v>41123.09165509259</v>
      </c>
      <c r="J249">
        <v>1</v>
      </c>
      <c r="K249">
        <v>3</v>
      </c>
      <c r="L249" t="s">
        <v>103</v>
      </c>
      <c r="M249">
        <v>29.88</v>
      </c>
      <c r="N249">
        <v>0</v>
      </c>
      <c r="O249" t="s">
        <v>104</v>
      </c>
      <c r="P249">
        <v>0</v>
      </c>
      <c r="Q249">
        <v>100</v>
      </c>
    </row>
    <row r="250" spans="1:17">
      <c r="A250" t="s">
        <v>98</v>
      </c>
      <c r="B250" t="s">
        <v>99</v>
      </c>
      <c r="C250" t="s">
        <v>126</v>
      </c>
      <c r="D250" t="s">
        <v>101</v>
      </c>
      <c r="E250" t="s">
        <v>102</v>
      </c>
      <c r="G250">
        <v>1</v>
      </c>
      <c r="I250" s="1">
        <v>41123.087476851855</v>
      </c>
      <c r="J250">
        <v>1</v>
      </c>
      <c r="K250">
        <v>1</v>
      </c>
      <c r="L250" t="s">
        <v>105</v>
      </c>
      <c r="M250">
        <v>116.5</v>
      </c>
      <c r="N250">
        <v>0</v>
      </c>
      <c r="O250" t="s">
        <v>104</v>
      </c>
      <c r="P250">
        <v>0</v>
      </c>
      <c r="Q250">
        <v>100</v>
      </c>
    </row>
    <row r="251" spans="1:17">
      <c r="A251" t="s">
        <v>98</v>
      </c>
      <c r="B251" t="s">
        <v>99</v>
      </c>
      <c r="C251" t="s">
        <v>126</v>
      </c>
      <c r="D251" t="s">
        <v>101</v>
      </c>
      <c r="E251" t="s">
        <v>102</v>
      </c>
      <c r="G251">
        <v>1</v>
      </c>
      <c r="I251" s="1">
        <v>41123.089583333334</v>
      </c>
      <c r="J251">
        <v>1</v>
      </c>
      <c r="K251">
        <v>2</v>
      </c>
      <c r="L251" t="s">
        <v>105</v>
      </c>
      <c r="M251">
        <v>116.3</v>
      </c>
      <c r="N251">
        <v>0</v>
      </c>
      <c r="O251" t="s">
        <v>104</v>
      </c>
      <c r="P251">
        <v>0</v>
      </c>
      <c r="Q251">
        <v>100</v>
      </c>
    </row>
    <row r="252" spans="1:17">
      <c r="A252" t="s">
        <v>98</v>
      </c>
      <c r="B252" t="s">
        <v>99</v>
      </c>
      <c r="C252" t="s">
        <v>126</v>
      </c>
      <c r="D252" t="s">
        <v>101</v>
      </c>
      <c r="E252" t="s">
        <v>102</v>
      </c>
      <c r="G252">
        <v>1</v>
      </c>
      <c r="I252" s="1">
        <v>41123.09165509259</v>
      </c>
      <c r="J252">
        <v>1</v>
      </c>
      <c r="K252">
        <v>3</v>
      </c>
      <c r="L252" t="s">
        <v>105</v>
      </c>
      <c r="M252">
        <v>116.8</v>
      </c>
      <c r="N252">
        <v>0</v>
      </c>
      <c r="O252" t="s">
        <v>104</v>
      </c>
      <c r="P252">
        <v>0</v>
      </c>
      <c r="Q252">
        <v>100</v>
      </c>
    </row>
    <row r="253" spans="1:17">
      <c r="A253" t="s">
        <v>98</v>
      </c>
      <c r="B253" t="s">
        <v>99</v>
      </c>
      <c r="C253" t="s">
        <v>127</v>
      </c>
      <c r="D253" t="s">
        <v>101</v>
      </c>
      <c r="E253" t="s">
        <v>102</v>
      </c>
      <c r="G253">
        <v>1</v>
      </c>
      <c r="I253" s="1">
        <v>41123.09883101852</v>
      </c>
      <c r="J253">
        <v>1</v>
      </c>
      <c r="K253">
        <v>1</v>
      </c>
      <c r="L253" t="s">
        <v>103</v>
      </c>
      <c r="M253">
        <v>0</v>
      </c>
      <c r="N253">
        <v>0</v>
      </c>
      <c r="O253" t="s">
        <v>104</v>
      </c>
      <c r="P253">
        <v>1</v>
      </c>
      <c r="Q253">
        <v>100</v>
      </c>
    </row>
    <row r="254" spans="1:17">
      <c r="A254" t="s">
        <v>98</v>
      </c>
      <c r="B254" t="s">
        <v>99</v>
      </c>
      <c r="C254" t="s">
        <v>127</v>
      </c>
      <c r="D254" t="s">
        <v>101</v>
      </c>
      <c r="E254" t="s">
        <v>102</v>
      </c>
      <c r="G254">
        <v>1</v>
      </c>
      <c r="I254" s="1">
        <v>41123.100370370368</v>
      </c>
      <c r="J254">
        <v>1</v>
      </c>
      <c r="K254">
        <v>2</v>
      </c>
      <c r="L254" t="s">
        <v>103</v>
      </c>
      <c r="M254">
        <v>0.25469999999999998</v>
      </c>
      <c r="N254">
        <v>0</v>
      </c>
      <c r="O254" t="s">
        <v>104</v>
      </c>
      <c r="P254">
        <v>0</v>
      </c>
      <c r="Q254">
        <v>100</v>
      </c>
    </row>
    <row r="255" spans="1:17">
      <c r="A255" t="s">
        <v>98</v>
      </c>
      <c r="B255" t="s">
        <v>99</v>
      </c>
      <c r="C255" t="s">
        <v>127</v>
      </c>
      <c r="D255" t="s">
        <v>101</v>
      </c>
      <c r="E255" t="s">
        <v>102</v>
      </c>
      <c r="G255">
        <v>1</v>
      </c>
      <c r="I255" s="1">
        <v>41123.101793981485</v>
      </c>
      <c r="J255">
        <v>1</v>
      </c>
      <c r="K255">
        <v>3</v>
      </c>
      <c r="L255" t="s">
        <v>103</v>
      </c>
      <c r="M255">
        <v>0.1295</v>
      </c>
      <c r="N255">
        <v>0</v>
      </c>
      <c r="O255" t="s">
        <v>104</v>
      </c>
      <c r="P255">
        <v>0</v>
      </c>
      <c r="Q255">
        <v>100</v>
      </c>
    </row>
    <row r="256" spans="1:17">
      <c r="A256" t="s">
        <v>98</v>
      </c>
      <c r="B256" t="s">
        <v>99</v>
      </c>
      <c r="C256" t="s">
        <v>127</v>
      </c>
      <c r="D256" t="s">
        <v>101</v>
      </c>
      <c r="E256" t="s">
        <v>102</v>
      </c>
      <c r="G256">
        <v>1</v>
      </c>
      <c r="I256" s="1">
        <v>41123.103217592594</v>
      </c>
      <c r="J256">
        <v>1</v>
      </c>
      <c r="K256">
        <v>4</v>
      </c>
      <c r="L256" t="s">
        <v>103</v>
      </c>
      <c r="M256">
        <v>0.28699999999999998</v>
      </c>
      <c r="N256">
        <v>0</v>
      </c>
      <c r="O256" t="s">
        <v>104</v>
      </c>
      <c r="P256">
        <v>0</v>
      </c>
      <c r="Q256">
        <v>100</v>
      </c>
    </row>
    <row r="257" spans="1:17">
      <c r="A257" t="s">
        <v>98</v>
      </c>
      <c r="B257" t="s">
        <v>99</v>
      </c>
      <c r="C257" t="s">
        <v>127</v>
      </c>
      <c r="D257" t="s">
        <v>101</v>
      </c>
      <c r="E257" t="s">
        <v>102</v>
      </c>
      <c r="G257">
        <v>1</v>
      </c>
      <c r="I257" s="1">
        <v>41123.09883101852</v>
      </c>
      <c r="J257">
        <v>1</v>
      </c>
      <c r="K257">
        <v>1</v>
      </c>
      <c r="L257" t="s">
        <v>105</v>
      </c>
      <c r="M257">
        <v>0.30559999999999998</v>
      </c>
      <c r="N257">
        <v>0</v>
      </c>
      <c r="O257" t="s">
        <v>104</v>
      </c>
      <c r="P257">
        <v>0</v>
      </c>
      <c r="Q257">
        <v>100</v>
      </c>
    </row>
    <row r="258" spans="1:17">
      <c r="A258" t="s">
        <v>98</v>
      </c>
      <c r="B258" t="s">
        <v>99</v>
      </c>
      <c r="C258" t="s">
        <v>127</v>
      </c>
      <c r="D258" t="s">
        <v>101</v>
      </c>
      <c r="E258" t="s">
        <v>102</v>
      </c>
      <c r="G258">
        <v>1</v>
      </c>
      <c r="I258" s="1">
        <v>41123.100370370368</v>
      </c>
      <c r="J258">
        <v>1</v>
      </c>
      <c r="K258">
        <v>2</v>
      </c>
      <c r="L258" t="s">
        <v>105</v>
      </c>
      <c r="M258">
        <v>0.37080000000000002</v>
      </c>
      <c r="N258">
        <v>0</v>
      </c>
      <c r="O258" t="s">
        <v>104</v>
      </c>
      <c r="P258">
        <v>0</v>
      </c>
      <c r="Q258">
        <v>100</v>
      </c>
    </row>
    <row r="259" spans="1:17">
      <c r="A259" t="s">
        <v>98</v>
      </c>
      <c r="B259" t="s">
        <v>99</v>
      </c>
      <c r="C259" t="s">
        <v>127</v>
      </c>
      <c r="D259" t="s">
        <v>101</v>
      </c>
      <c r="E259" t="s">
        <v>102</v>
      </c>
      <c r="G259">
        <v>1</v>
      </c>
      <c r="I259" s="1">
        <v>41123.101793981485</v>
      </c>
      <c r="J259">
        <v>1</v>
      </c>
      <c r="K259">
        <v>3</v>
      </c>
      <c r="L259" t="s">
        <v>105</v>
      </c>
      <c r="M259">
        <v>0.33939999999999998</v>
      </c>
      <c r="N259">
        <v>0</v>
      </c>
      <c r="O259" t="s">
        <v>104</v>
      </c>
      <c r="P259">
        <v>0</v>
      </c>
      <c r="Q259">
        <v>100</v>
      </c>
    </row>
    <row r="260" spans="1:17">
      <c r="A260" t="s">
        <v>98</v>
      </c>
      <c r="B260" t="s">
        <v>99</v>
      </c>
      <c r="C260" t="s">
        <v>55</v>
      </c>
      <c r="D260" t="s">
        <v>101</v>
      </c>
      <c r="E260" t="s">
        <v>102</v>
      </c>
      <c r="G260">
        <v>1</v>
      </c>
      <c r="I260" s="1">
        <v>41123.110717592594</v>
      </c>
      <c r="J260">
        <v>1</v>
      </c>
      <c r="K260">
        <v>1</v>
      </c>
      <c r="L260" t="s">
        <v>103</v>
      </c>
      <c r="M260">
        <v>22.9</v>
      </c>
      <c r="N260">
        <v>0</v>
      </c>
      <c r="O260" t="s">
        <v>104</v>
      </c>
      <c r="P260">
        <v>0</v>
      </c>
      <c r="Q260">
        <v>100</v>
      </c>
    </row>
    <row r="261" spans="1:17">
      <c r="A261" t="s">
        <v>98</v>
      </c>
      <c r="B261" t="s">
        <v>99</v>
      </c>
      <c r="C261" t="s">
        <v>55</v>
      </c>
      <c r="D261" t="s">
        <v>101</v>
      </c>
      <c r="E261" t="s">
        <v>102</v>
      </c>
      <c r="G261">
        <v>1</v>
      </c>
      <c r="I261" s="1">
        <v>41123.112164351849</v>
      </c>
      <c r="J261">
        <v>1</v>
      </c>
      <c r="K261">
        <v>2</v>
      </c>
      <c r="L261" t="s">
        <v>103</v>
      </c>
      <c r="M261">
        <v>22.53</v>
      </c>
      <c r="N261">
        <v>0</v>
      </c>
      <c r="O261" t="s">
        <v>104</v>
      </c>
      <c r="P261">
        <v>0</v>
      </c>
      <c r="Q261">
        <v>100</v>
      </c>
    </row>
    <row r="262" spans="1:17">
      <c r="A262" t="s">
        <v>98</v>
      </c>
      <c r="B262" t="s">
        <v>99</v>
      </c>
      <c r="C262" t="s">
        <v>55</v>
      </c>
      <c r="D262" t="s">
        <v>101</v>
      </c>
      <c r="E262" t="s">
        <v>102</v>
      </c>
      <c r="G262">
        <v>1</v>
      </c>
      <c r="I262" s="1">
        <v>41123.113692129627</v>
      </c>
      <c r="J262">
        <v>1</v>
      </c>
      <c r="K262">
        <v>3</v>
      </c>
      <c r="L262" t="s">
        <v>103</v>
      </c>
      <c r="M262">
        <v>22.76</v>
      </c>
      <c r="N262">
        <v>0</v>
      </c>
      <c r="O262" t="s">
        <v>104</v>
      </c>
      <c r="P262">
        <v>0</v>
      </c>
      <c r="Q262">
        <v>100</v>
      </c>
    </row>
    <row r="263" spans="1:17">
      <c r="A263" t="s">
        <v>98</v>
      </c>
      <c r="B263" t="s">
        <v>99</v>
      </c>
      <c r="C263" t="s">
        <v>55</v>
      </c>
      <c r="D263" t="s">
        <v>101</v>
      </c>
      <c r="E263" t="s">
        <v>102</v>
      </c>
      <c r="G263">
        <v>1</v>
      </c>
      <c r="I263" s="1">
        <v>41123.110717592594</v>
      </c>
      <c r="J263">
        <v>1</v>
      </c>
      <c r="K263">
        <v>1</v>
      </c>
      <c r="L263" t="s">
        <v>105</v>
      </c>
      <c r="M263">
        <v>0.50119999999999998</v>
      </c>
      <c r="N263">
        <v>0</v>
      </c>
      <c r="O263" t="s">
        <v>104</v>
      </c>
      <c r="P263">
        <v>1</v>
      </c>
      <c r="Q263">
        <v>100</v>
      </c>
    </row>
    <row r="264" spans="1:17">
      <c r="A264" t="s">
        <v>98</v>
      </c>
      <c r="B264" t="s">
        <v>99</v>
      </c>
      <c r="C264" t="s">
        <v>55</v>
      </c>
      <c r="D264" t="s">
        <v>101</v>
      </c>
      <c r="E264" t="s">
        <v>102</v>
      </c>
      <c r="G264">
        <v>1</v>
      </c>
      <c r="I264" s="1">
        <v>41123.112164351849</v>
      </c>
      <c r="J264">
        <v>1</v>
      </c>
      <c r="K264">
        <v>2</v>
      </c>
      <c r="L264" t="s">
        <v>105</v>
      </c>
      <c r="M264">
        <v>9.8299999999999998E-2</v>
      </c>
      <c r="N264">
        <v>0</v>
      </c>
      <c r="O264" t="s">
        <v>104</v>
      </c>
      <c r="P264">
        <v>0</v>
      </c>
      <c r="Q264">
        <v>100</v>
      </c>
    </row>
    <row r="265" spans="1:17">
      <c r="A265" t="s">
        <v>98</v>
      </c>
      <c r="B265" t="s">
        <v>99</v>
      </c>
      <c r="C265" t="s">
        <v>55</v>
      </c>
      <c r="D265" t="s">
        <v>101</v>
      </c>
      <c r="E265" t="s">
        <v>102</v>
      </c>
      <c r="G265">
        <v>1</v>
      </c>
      <c r="I265" s="1">
        <v>41123.113692129627</v>
      </c>
      <c r="J265">
        <v>1</v>
      </c>
      <c r="K265">
        <v>3</v>
      </c>
      <c r="L265" t="s">
        <v>105</v>
      </c>
      <c r="M265">
        <v>0</v>
      </c>
      <c r="N265">
        <v>0</v>
      </c>
      <c r="O265" t="s">
        <v>104</v>
      </c>
      <c r="P265">
        <v>0</v>
      </c>
      <c r="Q265">
        <v>100</v>
      </c>
    </row>
    <row r="266" spans="1:17">
      <c r="A266" t="s">
        <v>98</v>
      </c>
      <c r="B266" t="s">
        <v>99</v>
      </c>
      <c r="C266" t="s">
        <v>55</v>
      </c>
      <c r="D266" t="s">
        <v>101</v>
      </c>
      <c r="E266" t="s">
        <v>102</v>
      </c>
      <c r="G266">
        <v>1</v>
      </c>
      <c r="I266" s="1">
        <v>41123.116168981483</v>
      </c>
      <c r="J266">
        <v>1</v>
      </c>
      <c r="K266">
        <v>4</v>
      </c>
      <c r="L266" t="s">
        <v>105</v>
      </c>
      <c r="M266">
        <v>0.18360000000000001</v>
      </c>
      <c r="N266">
        <v>0</v>
      </c>
      <c r="O266" t="s">
        <v>104</v>
      </c>
      <c r="P266">
        <v>0</v>
      </c>
      <c r="Q266">
        <v>100</v>
      </c>
    </row>
    <row r="267" spans="1:17">
      <c r="A267" t="s">
        <v>98</v>
      </c>
      <c r="B267" t="s">
        <v>99</v>
      </c>
      <c r="C267" t="s">
        <v>7</v>
      </c>
      <c r="D267" t="s">
        <v>101</v>
      </c>
      <c r="E267" t="s">
        <v>102</v>
      </c>
      <c r="G267">
        <v>1</v>
      </c>
      <c r="I267" s="1">
        <v>41123.123819444445</v>
      </c>
      <c r="J267">
        <v>1</v>
      </c>
      <c r="K267">
        <v>1</v>
      </c>
      <c r="L267" t="s">
        <v>103</v>
      </c>
      <c r="M267">
        <v>23.22</v>
      </c>
      <c r="N267">
        <v>0</v>
      </c>
      <c r="O267" t="s">
        <v>104</v>
      </c>
      <c r="P267">
        <v>0</v>
      </c>
      <c r="Q267">
        <v>100</v>
      </c>
    </row>
    <row r="268" spans="1:17">
      <c r="A268" t="s">
        <v>98</v>
      </c>
      <c r="B268" t="s">
        <v>99</v>
      </c>
      <c r="C268" t="s">
        <v>7</v>
      </c>
      <c r="D268" t="s">
        <v>101</v>
      </c>
      <c r="E268" t="s">
        <v>102</v>
      </c>
      <c r="G268">
        <v>1</v>
      </c>
      <c r="I268" s="1">
        <v>41123.125625000001</v>
      </c>
      <c r="J268">
        <v>1</v>
      </c>
      <c r="K268">
        <v>2</v>
      </c>
      <c r="L268" t="s">
        <v>103</v>
      </c>
      <c r="M268">
        <v>23.51</v>
      </c>
      <c r="N268">
        <v>0</v>
      </c>
      <c r="O268" t="s">
        <v>104</v>
      </c>
      <c r="P268">
        <v>0</v>
      </c>
      <c r="Q268">
        <v>100</v>
      </c>
    </row>
    <row r="269" spans="1:17">
      <c r="A269" t="s">
        <v>98</v>
      </c>
      <c r="B269" t="s">
        <v>99</v>
      </c>
      <c r="C269" t="s">
        <v>7</v>
      </c>
      <c r="D269" t="s">
        <v>101</v>
      </c>
      <c r="E269" t="s">
        <v>102</v>
      </c>
      <c r="G269">
        <v>1</v>
      </c>
      <c r="I269" s="1">
        <v>41123.127546296295</v>
      </c>
      <c r="J269">
        <v>1</v>
      </c>
      <c r="K269">
        <v>3</v>
      </c>
      <c r="L269" t="s">
        <v>103</v>
      </c>
      <c r="M269">
        <v>23.54</v>
      </c>
      <c r="N269">
        <v>0</v>
      </c>
      <c r="O269" t="s">
        <v>104</v>
      </c>
      <c r="P269">
        <v>0</v>
      </c>
      <c r="Q269">
        <v>100</v>
      </c>
    </row>
    <row r="270" spans="1:17">
      <c r="A270" t="s">
        <v>98</v>
      </c>
      <c r="B270" t="s">
        <v>99</v>
      </c>
      <c r="C270" t="s">
        <v>7</v>
      </c>
      <c r="D270" t="s">
        <v>101</v>
      </c>
      <c r="E270" t="s">
        <v>102</v>
      </c>
      <c r="G270">
        <v>1</v>
      </c>
      <c r="I270" s="1">
        <v>41123.123819444445</v>
      </c>
      <c r="J270">
        <v>1</v>
      </c>
      <c r="K270">
        <v>1</v>
      </c>
      <c r="L270" t="s">
        <v>105</v>
      </c>
      <c r="M270">
        <v>204.4</v>
      </c>
      <c r="N270">
        <v>0</v>
      </c>
      <c r="O270" t="s">
        <v>104</v>
      </c>
      <c r="P270">
        <v>0</v>
      </c>
      <c r="Q270">
        <v>100</v>
      </c>
    </row>
    <row r="271" spans="1:17">
      <c r="A271" t="s">
        <v>98</v>
      </c>
      <c r="B271" t="s">
        <v>99</v>
      </c>
      <c r="C271" t="s">
        <v>7</v>
      </c>
      <c r="D271" t="s">
        <v>101</v>
      </c>
      <c r="E271" t="s">
        <v>102</v>
      </c>
      <c r="G271">
        <v>1</v>
      </c>
      <c r="I271" s="1">
        <v>41123.125625000001</v>
      </c>
      <c r="J271">
        <v>1</v>
      </c>
      <c r="K271">
        <v>2</v>
      </c>
      <c r="L271" t="s">
        <v>105</v>
      </c>
      <c r="M271">
        <v>201.5</v>
      </c>
      <c r="N271">
        <v>0</v>
      </c>
      <c r="O271" t="s">
        <v>104</v>
      </c>
      <c r="P271">
        <v>0</v>
      </c>
      <c r="Q271">
        <v>100</v>
      </c>
    </row>
    <row r="272" spans="1:17">
      <c r="A272" t="s">
        <v>98</v>
      </c>
      <c r="B272" t="s">
        <v>99</v>
      </c>
      <c r="C272" t="s">
        <v>7</v>
      </c>
      <c r="D272" t="s">
        <v>101</v>
      </c>
      <c r="E272" t="s">
        <v>102</v>
      </c>
      <c r="G272">
        <v>1</v>
      </c>
      <c r="I272" s="1">
        <v>41123.127546296295</v>
      </c>
      <c r="J272">
        <v>1</v>
      </c>
      <c r="K272">
        <v>3</v>
      </c>
      <c r="L272" t="s">
        <v>105</v>
      </c>
      <c r="M272">
        <v>204.4</v>
      </c>
      <c r="N272">
        <v>0</v>
      </c>
      <c r="O272" t="s">
        <v>104</v>
      </c>
      <c r="P272">
        <v>0</v>
      </c>
      <c r="Q272">
        <v>100</v>
      </c>
    </row>
    <row r="273" spans="1:17">
      <c r="A273" t="s">
        <v>98</v>
      </c>
      <c r="B273" t="s">
        <v>99</v>
      </c>
      <c r="C273" t="s">
        <v>128</v>
      </c>
      <c r="D273" t="s">
        <v>101</v>
      </c>
      <c r="E273" t="s">
        <v>102</v>
      </c>
      <c r="G273">
        <v>1</v>
      </c>
      <c r="I273" s="1">
        <v>41123.134722222225</v>
      </c>
      <c r="J273">
        <v>1</v>
      </c>
      <c r="K273">
        <v>1</v>
      </c>
      <c r="L273" t="s">
        <v>103</v>
      </c>
      <c r="M273">
        <v>0</v>
      </c>
      <c r="N273">
        <v>0</v>
      </c>
      <c r="O273" t="s">
        <v>104</v>
      </c>
      <c r="P273">
        <v>0</v>
      </c>
      <c r="Q273">
        <v>100</v>
      </c>
    </row>
    <row r="274" spans="1:17">
      <c r="A274" t="s">
        <v>98</v>
      </c>
      <c r="B274" t="s">
        <v>99</v>
      </c>
      <c r="C274" t="s">
        <v>128</v>
      </c>
      <c r="D274" t="s">
        <v>101</v>
      </c>
      <c r="E274" t="s">
        <v>102</v>
      </c>
      <c r="G274">
        <v>1</v>
      </c>
      <c r="I274" s="1">
        <v>41123.136145833334</v>
      </c>
      <c r="J274">
        <v>1</v>
      </c>
      <c r="K274">
        <v>2</v>
      </c>
      <c r="L274" t="s">
        <v>103</v>
      </c>
      <c r="M274">
        <v>0.128</v>
      </c>
      <c r="N274">
        <v>0</v>
      </c>
      <c r="O274" t="s">
        <v>104</v>
      </c>
      <c r="P274">
        <v>0</v>
      </c>
      <c r="Q274">
        <v>100</v>
      </c>
    </row>
    <row r="275" spans="1:17">
      <c r="A275" t="s">
        <v>98</v>
      </c>
      <c r="B275" t="s">
        <v>99</v>
      </c>
      <c r="C275" t="s">
        <v>128</v>
      </c>
      <c r="D275" t="s">
        <v>101</v>
      </c>
      <c r="E275" t="s">
        <v>102</v>
      </c>
      <c r="G275">
        <v>1</v>
      </c>
      <c r="I275" s="1">
        <v>41123.137569444443</v>
      </c>
      <c r="J275">
        <v>1</v>
      </c>
      <c r="K275">
        <v>3</v>
      </c>
      <c r="L275" t="s">
        <v>103</v>
      </c>
      <c r="M275">
        <v>0.1663</v>
      </c>
      <c r="N275">
        <v>0</v>
      </c>
      <c r="O275" t="s">
        <v>104</v>
      </c>
      <c r="P275">
        <v>0</v>
      </c>
      <c r="Q275">
        <v>100</v>
      </c>
    </row>
    <row r="276" spans="1:17">
      <c r="A276" t="s">
        <v>98</v>
      </c>
      <c r="B276" t="s">
        <v>99</v>
      </c>
      <c r="C276" t="s">
        <v>128</v>
      </c>
      <c r="D276" t="s">
        <v>101</v>
      </c>
      <c r="E276" t="s">
        <v>102</v>
      </c>
      <c r="G276">
        <v>1</v>
      </c>
      <c r="I276" s="1">
        <v>41123.134722222225</v>
      </c>
      <c r="J276">
        <v>1</v>
      </c>
      <c r="K276">
        <v>1</v>
      </c>
      <c r="L276" t="s">
        <v>105</v>
      </c>
      <c r="M276">
        <v>0.54339999999999999</v>
      </c>
      <c r="N276">
        <v>0</v>
      </c>
      <c r="O276" t="s">
        <v>104</v>
      </c>
      <c r="P276">
        <v>1</v>
      </c>
      <c r="Q276">
        <v>100</v>
      </c>
    </row>
    <row r="277" spans="1:17">
      <c r="A277" t="s">
        <v>98</v>
      </c>
      <c r="B277" t="s">
        <v>99</v>
      </c>
      <c r="C277" t="s">
        <v>128</v>
      </c>
      <c r="D277" t="s">
        <v>101</v>
      </c>
      <c r="E277" t="s">
        <v>102</v>
      </c>
      <c r="G277">
        <v>1</v>
      </c>
      <c r="I277" s="1">
        <v>41123.136145833334</v>
      </c>
      <c r="J277">
        <v>1</v>
      </c>
      <c r="K277">
        <v>2</v>
      </c>
      <c r="L277" t="s">
        <v>105</v>
      </c>
      <c r="M277">
        <v>0.31559999999999999</v>
      </c>
      <c r="N277">
        <v>0</v>
      </c>
      <c r="O277" t="s">
        <v>104</v>
      </c>
      <c r="P277">
        <v>0</v>
      </c>
      <c r="Q277">
        <v>100</v>
      </c>
    </row>
    <row r="278" spans="1:17">
      <c r="A278" t="s">
        <v>98</v>
      </c>
      <c r="B278" t="s">
        <v>99</v>
      </c>
      <c r="C278" t="s">
        <v>128</v>
      </c>
      <c r="D278" t="s">
        <v>101</v>
      </c>
      <c r="E278" t="s">
        <v>102</v>
      </c>
      <c r="G278">
        <v>1</v>
      </c>
      <c r="I278" s="1">
        <v>41123.137569444443</v>
      </c>
      <c r="J278">
        <v>1</v>
      </c>
      <c r="K278">
        <v>3</v>
      </c>
      <c r="L278" t="s">
        <v>105</v>
      </c>
      <c r="M278">
        <v>0.29389999999999999</v>
      </c>
      <c r="N278">
        <v>0</v>
      </c>
      <c r="O278" t="s">
        <v>104</v>
      </c>
      <c r="P278">
        <v>0</v>
      </c>
      <c r="Q278">
        <v>100</v>
      </c>
    </row>
    <row r="279" spans="1:17">
      <c r="A279" t="s">
        <v>98</v>
      </c>
      <c r="B279" t="s">
        <v>99</v>
      </c>
      <c r="C279" t="s">
        <v>128</v>
      </c>
      <c r="D279" t="s">
        <v>101</v>
      </c>
      <c r="E279" t="s">
        <v>102</v>
      </c>
      <c r="G279">
        <v>1</v>
      </c>
      <c r="I279" s="1">
        <v>41123.140046296299</v>
      </c>
      <c r="J279">
        <v>1</v>
      </c>
      <c r="K279">
        <v>4</v>
      </c>
      <c r="L279" t="s">
        <v>105</v>
      </c>
      <c r="M279">
        <v>0</v>
      </c>
      <c r="N279">
        <v>0</v>
      </c>
      <c r="O279" t="s">
        <v>104</v>
      </c>
      <c r="P279">
        <v>1</v>
      </c>
      <c r="Q279">
        <v>100</v>
      </c>
    </row>
    <row r="280" spans="1:17">
      <c r="A280" t="s">
        <v>98</v>
      </c>
      <c r="B280" t="s">
        <v>99</v>
      </c>
      <c r="C280" t="s">
        <v>128</v>
      </c>
      <c r="D280" t="s">
        <v>101</v>
      </c>
      <c r="E280" t="s">
        <v>102</v>
      </c>
      <c r="G280">
        <v>1</v>
      </c>
      <c r="I280" s="1">
        <v>41123.141423611109</v>
      </c>
      <c r="J280">
        <v>1</v>
      </c>
      <c r="K280">
        <v>5</v>
      </c>
      <c r="L280" t="s">
        <v>105</v>
      </c>
      <c r="M280">
        <v>0.3725</v>
      </c>
      <c r="N280">
        <v>0</v>
      </c>
      <c r="O280" t="s">
        <v>104</v>
      </c>
      <c r="P280">
        <v>0</v>
      </c>
      <c r="Q280">
        <v>100</v>
      </c>
    </row>
    <row r="281" spans="1:17">
      <c r="A281" t="s">
        <v>98</v>
      </c>
      <c r="B281" t="s">
        <v>99</v>
      </c>
      <c r="C281">
        <v>1514</v>
      </c>
      <c r="D281" t="s">
        <v>101</v>
      </c>
      <c r="E281" t="s">
        <v>102</v>
      </c>
      <c r="G281">
        <v>1</v>
      </c>
      <c r="I281" s="1">
        <v>41123.149502314816</v>
      </c>
      <c r="J281">
        <v>1</v>
      </c>
      <c r="K281">
        <v>1</v>
      </c>
      <c r="L281" t="s">
        <v>103</v>
      </c>
      <c r="M281">
        <v>26.63</v>
      </c>
      <c r="N281">
        <v>0</v>
      </c>
      <c r="O281" t="s">
        <v>104</v>
      </c>
      <c r="P281">
        <v>0</v>
      </c>
      <c r="Q281">
        <v>100</v>
      </c>
    </row>
    <row r="282" spans="1:17">
      <c r="A282" t="s">
        <v>98</v>
      </c>
      <c r="B282" t="s">
        <v>99</v>
      </c>
      <c r="C282">
        <v>1514</v>
      </c>
      <c r="D282" t="s">
        <v>101</v>
      </c>
      <c r="E282" t="s">
        <v>102</v>
      </c>
      <c r="G282">
        <v>1</v>
      </c>
      <c r="I282" s="1">
        <v>41123.151643518519</v>
      </c>
      <c r="J282">
        <v>1</v>
      </c>
      <c r="K282">
        <v>2</v>
      </c>
      <c r="L282" t="s">
        <v>103</v>
      </c>
      <c r="M282">
        <v>27</v>
      </c>
      <c r="N282">
        <v>0</v>
      </c>
      <c r="O282" t="s">
        <v>104</v>
      </c>
      <c r="P282">
        <v>0</v>
      </c>
      <c r="Q282">
        <v>100</v>
      </c>
    </row>
    <row r="283" spans="1:17">
      <c r="A283" t="s">
        <v>98</v>
      </c>
      <c r="B283" t="s">
        <v>99</v>
      </c>
      <c r="C283">
        <v>1514</v>
      </c>
      <c r="D283" t="s">
        <v>101</v>
      </c>
      <c r="E283" t="s">
        <v>102</v>
      </c>
      <c r="G283">
        <v>1</v>
      </c>
      <c r="I283" s="1">
        <v>41123.153622685182</v>
      </c>
      <c r="J283">
        <v>1</v>
      </c>
      <c r="K283">
        <v>3</v>
      </c>
      <c r="L283" t="s">
        <v>103</v>
      </c>
      <c r="M283">
        <v>26.99</v>
      </c>
      <c r="N283">
        <v>0</v>
      </c>
      <c r="O283" t="s">
        <v>104</v>
      </c>
      <c r="P283">
        <v>0</v>
      </c>
      <c r="Q283">
        <v>100</v>
      </c>
    </row>
    <row r="284" spans="1:17">
      <c r="A284" t="s">
        <v>98</v>
      </c>
      <c r="B284" t="s">
        <v>99</v>
      </c>
      <c r="C284">
        <v>1514</v>
      </c>
      <c r="D284" t="s">
        <v>101</v>
      </c>
      <c r="E284" t="s">
        <v>102</v>
      </c>
      <c r="G284">
        <v>1</v>
      </c>
      <c r="I284" s="1">
        <v>41123.149502314816</v>
      </c>
      <c r="J284">
        <v>1</v>
      </c>
      <c r="K284">
        <v>1</v>
      </c>
      <c r="L284" t="s">
        <v>105</v>
      </c>
      <c r="M284">
        <v>123.2</v>
      </c>
      <c r="N284">
        <v>0</v>
      </c>
      <c r="O284" t="s">
        <v>104</v>
      </c>
      <c r="P284">
        <v>0</v>
      </c>
      <c r="Q284">
        <v>100</v>
      </c>
    </row>
    <row r="285" spans="1:17">
      <c r="A285" t="s">
        <v>98</v>
      </c>
      <c r="B285" t="s">
        <v>99</v>
      </c>
      <c r="C285">
        <v>1514</v>
      </c>
      <c r="D285" t="s">
        <v>101</v>
      </c>
      <c r="E285" t="s">
        <v>102</v>
      </c>
      <c r="G285">
        <v>1</v>
      </c>
      <c r="I285" s="1">
        <v>41123.151643518519</v>
      </c>
      <c r="J285">
        <v>1</v>
      </c>
      <c r="K285">
        <v>2</v>
      </c>
      <c r="L285" t="s">
        <v>105</v>
      </c>
      <c r="M285">
        <v>124.3</v>
      </c>
      <c r="N285">
        <v>0</v>
      </c>
      <c r="O285" t="s">
        <v>104</v>
      </c>
      <c r="P285">
        <v>0</v>
      </c>
      <c r="Q285">
        <v>100</v>
      </c>
    </row>
    <row r="286" spans="1:17">
      <c r="A286" t="s">
        <v>98</v>
      </c>
      <c r="B286" t="s">
        <v>99</v>
      </c>
      <c r="C286">
        <v>1514</v>
      </c>
      <c r="D286" t="s">
        <v>101</v>
      </c>
      <c r="E286" t="s">
        <v>102</v>
      </c>
      <c r="G286">
        <v>1</v>
      </c>
      <c r="I286" s="1">
        <v>41123.153622685182</v>
      </c>
      <c r="J286">
        <v>1</v>
      </c>
      <c r="K286">
        <v>3</v>
      </c>
      <c r="L286" t="s">
        <v>105</v>
      </c>
      <c r="M286">
        <v>124.2</v>
      </c>
      <c r="N286">
        <v>0</v>
      </c>
      <c r="O286" t="s">
        <v>104</v>
      </c>
      <c r="P286">
        <v>0</v>
      </c>
      <c r="Q286">
        <v>100</v>
      </c>
    </row>
    <row r="287" spans="1:17">
      <c r="A287" t="s">
        <v>98</v>
      </c>
      <c r="B287" t="s">
        <v>99</v>
      </c>
      <c r="C287">
        <v>1500</v>
      </c>
      <c r="D287" t="s">
        <v>101</v>
      </c>
      <c r="E287" t="s">
        <v>102</v>
      </c>
      <c r="G287">
        <v>1</v>
      </c>
      <c r="I287" s="1">
        <v>41123.161493055559</v>
      </c>
      <c r="J287">
        <v>1</v>
      </c>
      <c r="K287">
        <v>1</v>
      </c>
      <c r="L287" t="s">
        <v>103</v>
      </c>
      <c r="M287">
        <v>27.67</v>
      </c>
      <c r="N287">
        <v>0</v>
      </c>
      <c r="O287" t="s">
        <v>104</v>
      </c>
      <c r="P287">
        <v>0</v>
      </c>
      <c r="Q287">
        <v>100</v>
      </c>
    </row>
    <row r="288" spans="1:17">
      <c r="A288" t="s">
        <v>98</v>
      </c>
      <c r="B288" t="s">
        <v>99</v>
      </c>
      <c r="C288">
        <v>1500</v>
      </c>
      <c r="D288" t="s">
        <v>101</v>
      </c>
      <c r="E288" t="s">
        <v>102</v>
      </c>
      <c r="G288">
        <v>1</v>
      </c>
      <c r="I288" s="1">
        <v>41123.163773148146</v>
      </c>
      <c r="J288">
        <v>1</v>
      </c>
      <c r="K288">
        <v>2</v>
      </c>
      <c r="L288" t="s">
        <v>103</v>
      </c>
      <c r="M288">
        <v>27.85</v>
      </c>
      <c r="N288">
        <v>0</v>
      </c>
      <c r="O288" t="s">
        <v>104</v>
      </c>
      <c r="P288">
        <v>0</v>
      </c>
      <c r="Q288">
        <v>100</v>
      </c>
    </row>
    <row r="289" spans="1:17">
      <c r="A289" t="s">
        <v>98</v>
      </c>
      <c r="B289" t="s">
        <v>99</v>
      </c>
      <c r="C289">
        <v>1500</v>
      </c>
      <c r="D289" t="s">
        <v>101</v>
      </c>
      <c r="E289" t="s">
        <v>102</v>
      </c>
      <c r="G289">
        <v>1</v>
      </c>
      <c r="I289" s="1">
        <v>41123.165775462963</v>
      </c>
      <c r="J289">
        <v>1</v>
      </c>
      <c r="K289">
        <v>3</v>
      </c>
      <c r="L289" t="s">
        <v>103</v>
      </c>
      <c r="M289">
        <v>27.93</v>
      </c>
      <c r="N289">
        <v>0</v>
      </c>
      <c r="O289" t="s">
        <v>104</v>
      </c>
      <c r="P289">
        <v>0</v>
      </c>
      <c r="Q289">
        <v>100</v>
      </c>
    </row>
    <row r="290" spans="1:17">
      <c r="A290" t="s">
        <v>98</v>
      </c>
      <c r="B290" t="s">
        <v>99</v>
      </c>
      <c r="C290">
        <v>1500</v>
      </c>
      <c r="D290" t="s">
        <v>101</v>
      </c>
      <c r="E290" t="s">
        <v>102</v>
      </c>
      <c r="G290">
        <v>1</v>
      </c>
      <c r="I290" s="1">
        <v>41123.161493055559</v>
      </c>
      <c r="J290">
        <v>1</v>
      </c>
      <c r="K290">
        <v>1</v>
      </c>
      <c r="L290" t="s">
        <v>105</v>
      </c>
      <c r="M290">
        <v>111.3</v>
      </c>
      <c r="N290">
        <v>0</v>
      </c>
      <c r="O290" t="s">
        <v>104</v>
      </c>
      <c r="P290">
        <v>0</v>
      </c>
      <c r="Q290">
        <v>100</v>
      </c>
    </row>
    <row r="291" spans="1:17">
      <c r="A291" t="s">
        <v>98</v>
      </c>
      <c r="B291" t="s">
        <v>99</v>
      </c>
      <c r="C291">
        <v>1500</v>
      </c>
      <c r="D291" t="s">
        <v>101</v>
      </c>
      <c r="E291" t="s">
        <v>102</v>
      </c>
      <c r="G291">
        <v>1</v>
      </c>
      <c r="I291" s="1">
        <v>41123.163773148146</v>
      </c>
      <c r="J291">
        <v>1</v>
      </c>
      <c r="K291">
        <v>2</v>
      </c>
      <c r="L291" t="s">
        <v>105</v>
      </c>
      <c r="M291">
        <v>113.4</v>
      </c>
      <c r="N291">
        <v>0</v>
      </c>
      <c r="O291" t="s">
        <v>104</v>
      </c>
      <c r="P291">
        <v>0</v>
      </c>
      <c r="Q291">
        <v>100</v>
      </c>
    </row>
    <row r="292" spans="1:17">
      <c r="A292" t="s">
        <v>98</v>
      </c>
      <c r="B292" t="s">
        <v>99</v>
      </c>
      <c r="C292">
        <v>1500</v>
      </c>
      <c r="D292" t="s">
        <v>101</v>
      </c>
      <c r="E292" t="s">
        <v>102</v>
      </c>
      <c r="G292">
        <v>1</v>
      </c>
      <c r="I292" s="1">
        <v>41123.165775462963</v>
      </c>
      <c r="J292">
        <v>1</v>
      </c>
      <c r="K292">
        <v>3</v>
      </c>
      <c r="L292" t="s">
        <v>105</v>
      </c>
      <c r="M292">
        <v>112.7</v>
      </c>
      <c r="N292">
        <v>0</v>
      </c>
      <c r="O292" t="s">
        <v>104</v>
      </c>
      <c r="P292">
        <v>0</v>
      </c>
      <c r="Q292">
        <v>100</v>
      </c>
    </row>
    <row r="293" spans="1:17">
      <c r="A293" t="s">
        <v>98</v>
      </c>
      <c r="B293" t="s">
        <v>99</v>
      </c>
      <c r="C293" t="s">
        <v>129</v>
      </c>
      <c r="D293" t="s">
        <v>101</v>
      </c>
      <c r="E293" t="s">
        <v>102</v>
      </c>
      <c r="G293">
        <v>1</v>
      </c>
      <c r="I293" s="1">
        <v>41123.174178240741</v>
      </c>
      <c r="J293">
        <v>1</v>
      </c>
      <c r="K293">
        <v>1</v>
      </c>
      <c r="L293" t="s">
        <v>103</v>
      </c>
      <c r="M293">
        <v>28.27</v>
      </c>
      <c r="N293">
        <v>0</v>
      </c>
      <c r="O293" t="s">
        <v>104</v>
      </c>
      <c r="P293">
        <v>0</v>
      </c>
      <c r="Q293">
        <v>100</v>
      </c>
    </row>
    <row r="294" spans="1:17">
      <c r="A294" t="s">
        <v>98</v>
      </c>
      <c r="B294" t="s">
        <v>99</v>
      </c>
      <c r="C294" t="s">
        <v>129</v>
      </c>
      <c r="D294" t="s">
        <v>101</v>
      </c>
      <c r="E294" t="s">
        <v>102</v>
      </c>
      <c r="G294">
        <v>1</v>
      </c>
      <c r="I294" s="1">
        <v>41123.176249999997</v>
      </c>
      <c r="J294">
        <v>1</v>
      </c>
      <c r="K294">
        <v>2</v>
      </c>
      <c r="L294" t="s">
        <v>103</v>
      </c>
      <c r="M294">
        <v>27.77</v>
      </c>
      <c r="N294">
        <v>0</v>
      </c>
      <c r="O294" t="s">
        <v>104</v>
      </c>
      <c r="P294">
        <v>0</v>
      </c>
      <c r="Q294">
        <v>100</v>
      </c>
    </row>
    <row r="295" spans="1:17">
      <c r="A295" t="s">
        <v>98</v>
      </c>
      <c r="B295" t="s">
        <v>99</v>
      </c>
      <c r="C295" t="s">
        <v>129</v>
      </c>
      <c r="D295" t="s">
        <v>101</v>
      </c>
      <c r="E295" t="s">
        <v>102</v>
      </c>
      <c r="G295">
        <v>1</v>
      </c>
      <c r="I295" s="1">
        <v>41123.17827546296</v>
      </c>
      <c r="J295">
        <v>1</v>
      </c>
      <c r="K295">
        <v>3</v>
      </c>
      <c r="L295" t="s">
        <v>103</v>
      </c>
      <c r="M295">
        <v>27.76</v>
      </c>
      <c r="N295">
        <v>0</v>
      </c>
      <c r="O295" t="s">
        <v>104</v>
      </c>
      <c r="P295">
        <v>0</v>
      </c>
      <c r="Q295">
        <v>100</v>
      </c>
    </row>
    <row r="296" spans="1:17">
      <c r="A296" t="s">
        <v>98</v>
      </c>
      <c r="B296" t="s">
        <v>99</v>
      </c>
      <c r="C296" t="s">
        <v>129</v>
      </c>
      <c r="D296" t="s">
        <v>101</v>
      </c>
      <c r="E296" t="s">
        <v>102</v>
      </c>
      <c r="G296">
        <v>1</v>
      </c>
      <c r="I296" s="1">
        <v>41123.174178240741</v>
      </c>
      <c r="J296">
        <v>1</v>
      </c>
      <c r="K296">
        <v>1</v>
      </c>
      <c r="L296" t="s">
        <v>105</v>
      </c>
      <c r="M296">
        <v>113</v>
      </c>
      <c r="N296">
        <v>0</v>
      </c>
      <c r="O296" t="s">
        <v>104</v>
      </c>
      <c r="P296">
        <v>0</v>
      </c>
      <c r="Q296">
        <v>100</v>
      </c>
    </row>
    <row r="297" spans="1:17">
      <c r="A297" t="s">
        <v>98</v>
      </c>
      <c r="B297" t="s">
        <v>99</v>
      </c>
      <c r="C297" t="s">
        <v>129</v>
      </c>
      <c r="D297" t="s">
        <v>101</v>
      </c>
      <c r="E297" t="s">
        <v>102</v>
      </c>
      <c r="G297">
        <v>1</v>
      </c>
      <c r="I297" s="1">
        <v>41123.176249999997</v>
      </c>
      <c r="J297">
        <v>1</v>
      </c>
      <c r="K297">
        <v>2</v>
      </c>
      <c r="L297" t="s">
        <v>105</v>
      </c>
      <c r="M297">
        <v>113.5</v>
      </c>
      <c r="N297">
        <v>0</v>
      </c>
      <c r="O297" t="s">
        <v>104</v>
      </c>
      <c r="P297">
        <v>0</v>
      </c>
      <c r="Q297">
        <v>100</v>
      </c>
    </row>
    <row r="298" spans="1:17">
      <c r="A298" t="s">
        <v>98</v>
      </c>
      <c r="B298" t="s">
        <v>99</v>
      </c>
      <c r="C298" t="s">
        <v>129</v>
      </c>
      <c r="D298" t="s">
        <v>101</v>
      </c>
      <c r="E298" t="s">
        <v>102</v>
      </c>
      <c r="G298">
        <v>1</v>
      </c>
      <c r="I298" s="1">
        <v>41123.17827546296</v>
      </c>
      <c r="J298">
        <v>1</v>
      </c>
      <c r="K298">
        <v>3</v>
      </c>
      <c r="L298" t="s">
        <v>105</v>
      </c>
      <c r="M298">
        <v>112.4</v>
      </c>
      <c r="N298">
        <v>0</v>
      </c>
      <c r="O298" t="s">
        <v>104</v>
      </c>
      <c r="P298">
        <v>0</v>
      </c>
      <c r="Q298">
        <v>100</v>
      </c>
    </row>
    <row r="299" spans="1:17">
      <c r="A299" t="s">
        <v>98</v>
      </c>
      <c r="B299" t="s">
        <v>99</v>
      </c>
      <c r="C299" t="s">
        <v>130</v>
      </c>
      <c r="D299" t="s">
        <v>101</v>
      </c>
      <c r="E299" t="s">
        <v>102</v>
      </c>
      <c r="G299">
        <v>1</v>
      </c>
      <c r="I299" s="1">
        <v>41123.186192129629</v>
      </c>
      <c r="J299">
        <v>1</v>
      </c>
      <c r="K299">
        <v>1</v>
      </c>
      <c r="L299" t="s">
        <v>103</v>
      </c>
      <c r="M299">
        <v>27.24</v>
      </c>
      <c r="N299">
        <v>0</v>
      </c>
      <c r="O299" t="s">
        <v>104</v>
      </c>
      <c r="P299">
        <v>0</v>
      </c>
      <c r="Q299">
        <v>100</v>
      </c>
    </row>
    <row r="300" spans="1:17">
      <c r="A300" t="s">
        <v>98</v>
      </c>
      <c r="B300" t="s">
        <v>99</v>
      </c>
      <c r="C300" t="s">
        <v>130</v>
      </c>
      <c r="D300" t="s">
        <v>101</v>
      </c>
      <c r="E300" t="s">
        <v>102</v>
      </c>
      <c r="G300">
        <v>1</v>
      </c>
      <c r="I300" s="1">
        <v>41123.188437500001</v>
      </c>
      <c r="J300">
        <v>1</v>
      </c>
      <c r="K300">
        <v>2</v>
      </c>
      <c r="L300" t="s">
        <v>103</v>
      </c>
      <c r="M300">
        <v>27.79</v>
      </c>
      <c r="N300">
        <v>0</v>
      </c>
      <c r="O300" t="s">
        <v>104</v>
      </c>
      <c r="P300">
        <v>0</v>
      </c>
      <c r="Q300">
        <v>100</v>
      </c>
    </row>
    <row r="301" spans="1:17">
      <c r="A301" t="s">
        <v>98</v>
      </c>
      <c r="B301" t="s">
        <v>99</v>
      </c>
      <c r="C301" t="s">
        <v>130</v>
      </c>
      <c r="D301" t="s">
        <v>101</v>
      </c>
      <c r="E301" t="s">
        <v>102</v>
      </c>
      <c r="G301">
        <v>1</v>
      </c>
      <c r="I301" s="1">
        <v>41123.190555555557</v>
      </c>
      <c r="J301">
        <v>1</v>
      </c>
      <c r="K301">
        <v>3</v>
      </c>
      <c r="L301" t="s">
        <v>103</v>
      </c>
      <c r="M301">
        <v>27.61</v>
      </c>
      <c r="N301">
        <v>0</v>
      </c>
      <c r="O301" t="s">
        <v>104</v>
      </c>
      <c r="P301">
        <v>0</v>
      </c>
      <c r="Q301">
        <v>100</v>
      </c>
    </row>
    <row r="302" spans="1:17">
      <c r="A302" t="s">
        <v>98</v>
      </c>
      <c r="B302" t="s">
        <v>99</v>
      </c>
      <c r="C302" t="s">
        <v>130</v>
      </c>
      <c r="D302" t="s">
        <v>101</v>
      </c>
      <c r="E302" t="s">
        <v>102</v>
      </c>
      <c r="G302">
        <v>1</v>
      </c>
      <c r="I302" s="1">
        <v>41123.186192129629</v>
      </c>
      <c r="J302">
        <v>1</v>
      </c>
      <c r="K302">
        <v>1</v>
      </c>
      <c r="L302" t="s">
        <v>105</v>
      </c>
      <c r="M302">
        <v>134.69999999999999</v>
      </c>
      <c r="N302">
        <v>0</v>
      </c>
      <c r="O302" t="s">
        <v>104</v>
      </c>
      <c r="P302">
        <v>0</v>
      </c>
      <c r="Q302">
        <v>100</v>
      </c>
    </row>
    <row r="303" spans="1:17">
      <c r="A303" t="s">
        <v>98</v>
      </c>
      <c r="B303" t="s">
        <v>99</v>
      </c>
      <c r="C303" t="s">
        <v>130</v>
      </c>
      <c r="D303" t="s">
        <v>101</v>
      </c>
      <c r="E303" t="s">
        <v>102</v>
      </c>
      <c r="G303">
        <v>1</v>
      </c>
      <c r="I303" s="1">
        <v>41123.188437500001</v>
      </c>
      <c r="J303">
        <v>1</v>
      </c>
      <c r="K303">
        <v>2</v>
      </c>
      <c r="L303" t="s">
        <v>105</v>
      </c>
      <c r="M303">
        <v>136.5</v>
      </c>
      <c r="N303">
        <v>0</v>
      </c>
      <c r="O303" t="s">
        <v>104</v>
      </c>
      <c r="P303">
        <v>0</v>
      </c>
      <c r="Q303">
        <v>100</v>
      </c>
    </row>
    <row r="304" spans="1:17">
      <c r="A304" t="s">
        <v>98</v>
      </c>
      <c r="B304" t="s">
        <v>99</v>
      </c>
      <c r="C304" t="s">
        <v>130</v>
      </c>
      <c r="D304" t="s">
        <v>101</v>
      </c>
      <c r="E304" t="s">
        <v>102</v>
      </c>
      <c r="G304">
        <v>1</v>
      </c>
      <c r="I304" s="1">
        <v>41123.190555555557</v>
      </c>
      <c r="J304">
        <v>1</v>
      </c>
      <c r="K304">
        <v>3</v>
      </c>
      <c r="L304" t="s">
        <v>105</v>
      </c>
      <c r="M304">
        <v>136.4</v>
      </c>
      <c r="N304">
        <v>0</v>
      </c>
      <c r="O304" t="s">
        <v>104</v>
      </c>
      <c r="P304">
        <v>0</v>
      </c>
      <c r="Q304">
        <v>100</v>
      </c>
    </row>
    <row r="305" spans="1:17">
      <c r="A305" t="s">
        <v>98</v>
      </c>
      <c r="B305" t="s">
        <v>99</v>
      </c>
      <c r="C305" t="s">
        <v>131</v>
      </c>
      <c r="D305" t="s">
        <v>101</v>
      </c>
      <c r="E305" t="s">
        <v>102</v>
      </c>
      <c r="G305">
        <v>1</v>
      </c>
      <c r="I305" s="1">
        <v>41123.197754629633</v>
      </c>
      <c r="J305">
        <v>1</v>
      </c>
      <c r="K305">
        <v>1</v>
      </c>
      <c r="L305" t="s">
        <v>103</v>
      </c>
      <c r="M305">
        <v>27.27</v>
      </c>
      <c r="N305">
        <v>0</v>
      </c>
      <c r="O305" t="s">
        <v>104</v>
      </c>
      <c r="P305">
        <v>0</v>
      </c>
      <c r="Q305">
        <v>100</v>
      </c>
    </row>
    <row r="306" spans="1:17">
      <c r="A306" t="s">
        <v>98</v>
      </c>
      <c r="B306" t="s">
        <v>99</v>
      </c>
      <c r="C306" t="s">
        <v>131</v>
      </c>
      <c r="D306" t="s">
        <v>101</v>
      </c>
      <c r="E306" t="s">
        <v>102</v>
      </c>
      <c r="G306">
        <v>1</v>
      </c>
      <c r="I306" s="1">
        <v>41123.199699074074</v>
      </c>
      <c r="J306">
        <v>1</v>
      </c>
      <c r="K306">
        <v>2</v>
      </c>
      <c r="L306" t="s">
        <v>103</v>
      </c>
      <c r="M306">
        <v>27.77</v>
      </c>
      <c r="N306">
        <v>0</v>
      </c>
      <c r="O306" t="s">
        <v>104</v>
      </c>
      <c r="P306">
        <v>0</v>
      </c>
      <c r="Q306">
        <v>100</v>
      </c>
    </row>
    <row r="307" spans="1:17">
      <c r="A307" t="s">
        <v>98</v>
      </c>
      <c r="B307" t="s">
        <v>99</v>
      </c>
      <c r="C307" t="s">
        <v>131</v>
      </c>
      <c r="D307" t="s">
        <v>101</v>
      </c>
      <c r="E307" t="s">
        <v>102</v>
      </c>
      <c r="G307">
        <v>1</v>
      </c>
      <c r="I307" s="1">
        <v>41123.201736111114</v>
      </c>
      <c r="J307">
        <v>1</v>
      </c>
      <c r="K307">
        <v>3</v>
      </c>
      <c r="L307" t="s">
        <v>103</v>
      </c>
      <c r="M307">
        <v>27.82</v>
      </c>
      <c r="N307">
        <v>0</v>
      </c>
      <c r="O307" t="s">
        <v>104</v>
      </c>
      <c r="P307">
        <v>0</v>
      </c>
      <c r="Q307">
        <v>100</v>
      </c>
    </row>
    <row r="308" spans="1:17">
      <c r="A308" t="s">
        <v>98</v>
      </c>
      <c r="B308" t="s">
        <v>99</v>
      </c>
      <c r="C308" t="s">
        <v>131</v>
      </c>
      <c r="D308" t="s">
        <v>101</v>
      </c>
      <c r="E308" t="s">
        <v>102</v>
      </c>
      <c r="G308">
        <v>1</v>
      </c>
      <c r="I308" s="1">
        <v>41123.197754629633</v>
      </c>
      <c r="J308">
        <v>1</v>
      </c>
      <c r="K308">
        <v>1</v>
      </c>
      <c r="L308" t="s">
        <v>105</v>
      </c>
      <c r="M308">
        <v>134.9</v>
      </c>
      <c r="N308">
        <v>0</v>
      </c>
      <c r="O308" t="s">
        <v>104</v>
      </c>
      <c r="P308">
        <v>0</v>
      </c>
      <c r="Q308">
        <v>100</v>
      </c>
    </row>
    <row r="309" spans="1:17">
      <c r="A309" t="s">
        <v>98</v>
      </c>
      <c r="B309" t="s">
        <v>99</v>
      </c>
      <c r="C309" t="s">
        <v>131</v>
      </c>
      <c r="D309" t="s">
        <v>101</v>
      </c>
      <c r="E309" t="s">
        <v>102</v>
      </c>
      <c r="G309">
        <v>1</v>
      </c>
      <c r="I309" s="1">
        <v>41123.199699074074</v>
      </c>
      <c r="J309">
        <v>1</v>
      </c>
      <c r="K309">
        <v>2</v>
      </c>
      <c r="L309" t="s">
        <v>105</v>
      </c>
      <c r="M309">
        <v>136</v>
      </c>
      <c r="N309">
        <v>0</v>
      </c>
      <c r="O309" t="s">
        <v>104</v>
      </c>
      <c r="P309">
        <v>0</v>
      </c>
      <c r="Q309">
        <v>100</v>
      </c>
    </row>
    <row r="310" spans="1:17">
      <c r="A310" t="s">
        <v>98</v>
      </c>
      <c r="B310" t="s">
        <v>99</v>
      </c>
      <c r="C310" t="s">
        <v>131</v>
      </c>
      <c r="D310" t="s">
        <v>101</v>
      </c>
      <c r="E310" t="s">
        <v>102</v>
      </c>
      <c r="G310">
        <v>1</v>
      </c>
      <c r="I310" s="1">
        <v>41123.201736111114</v>
      </c>
      <c r="J310">
        <v>1</v>
      </c>
      <c r="K310">
        <v>3</v>
      </c>
      <c r="L310" t="s">
        <v>105</v>
      </c>
      <c r="M310">
        <v>135.4</v>
      </c>
      <c r="N310">
        <v>0</v>
      </c>
      <c r="O310" t="s">
        <v>104</v>
      </c>
      <c r="P310">
        <v>0</v>
      </c>
      <c r="Q310">
        <v>100</v>
      </c>
    </row>
    <row r="311" spans="1:17">
      <c r="A311" t="s">
        <v>98</v>
      </c>
      <c r="B311" t="s">
        <v>99</v>
      </c>
      <c r="C311" t="s">
        <v>132</v>
      </c>
      <c r="D311" t="s">
        <v>101</v>
      </c>
      <c r="E311" t="s">
        <v>102</v>
      </c>
      <c r="G311">
        <v>1</v>
      </c>
      <c r="I311" s="1">
        <v>41123.208912037036</v>
      </c>
      <c r="J311">
        <v>1</v>
      </c>
      <c r="K311">
        <v>1</v>
      </c>
      <c r="L311" t="s">
        <v>103</v>
      </c>
      <c r="M311">
        <v>0</v>
      </c>
      <c r="N311">
        <v>0</v>
      </c>
      <c r="O311" t="s">
        <v>104</v>
      </c>
      <c r="P311">
        <v>1</v>
      </c>
      <c r="Q311">
        <v>100</v>
      </c>
    </row>
    <row r="312" spans="1:17">
      <c r="A312" t="s">
        <v>98</v>
      </c>
      <c r="B312" t="s">
        <v>99</v>
      </c>
      <c r="C312" t="s">
        <v>132</v>
      </c>
      <c r="D312" t="s">
        <v>101</v>
      </c>
      <c r="E312" t="s">
        <v>102</v>
      </c>
      <c r="G312">
        <v>1</v>
      </c>
      <c r="I312" s="1">
        <v>41123.210335648146</v>
      </c>
      <c r="J312">
        <v>1</v>
      </c>
      <c r="K312">
        <v>2</v>
      </c>
      <c r="L312" t="s">
        <v>103</v>
      </c>
      <c r="M312">
        <v>0.40839999999999999</v>
      </c>
      <c r="N312">
        <v>0</v>
      </c>
      <c r="O312" t="s">
        <v>104</v>
      </c>
      <c r="P312">
        <v>1</v>
      </c>
      <c r="Q312">
        <v>100</v>
      </c>
    </row>
    <row r="313" spans="1:17">
      <c r="A313" t="s">
        <v>98</v>
      </c>
      <c r="B313" t="s">
        <v>99</v>
      </c>
      <c r="C313" t="s">
        <v>132</v>
      </c>
      <c r="D313" t="s">
        <v>101</v>
      </c>
      <c r="E313" t="s">
        <v>102</v>
      </c>
      <c r="G313">
        <v>1</v>
      </c>
      <c r="I313" s="1">
        <v>41123.211759259262</v>
      </c>
      <c r="J313">
        <v>1</v>
      </c>
      <c r="K313">
        <v>3</v>
      </c>
      <c r="L313" t="s">
        <v>103</v>
      </c>
      <c r="M313">
        <v>0.20910000000000001</v>
      </c>
      <c r="N313">
        <v>0</v>
      </c>
      <c r="O313" t="s">
        <v>104</v>
      </c>
      <c r="P313">
        <v>0</v>
      </c>
      <c r="Q313">
        <v>100</v>
      </c>
    </row>
    <row r="314" spans="1:17">
      <c r="A314" t="s">
        <v>98</v>
      </c>
      <c r="B314" t="s">
        <v>99</v>
      </c>
      <c r="C314" t="s">
        <v>132</v>
      </c>
      <c r="D314" t="s">
        <v>101</v>
      </c>
      <c r="E314" t="s">
        <v>102</v>
      </c>
      <c r="G314">
        <v>1</v>
      </c>
      <c r="I314" s="1">
        <v>41123.213182870371</v>
      </c>
      <c r="J314">
        <v>1</v>
      </c>
      <c r="K314">
        <v>4</v>
      </c>
      <c r="L314" t="s">
        <v>103</v>
      </c>
      <c r="M314">
        <v>0.21099999999999999</v>
      </c>
      <c r="N314">
        <v>0</v>
      </c>
      <c r="O314" t="s">
        <v>104</v>
      </c>
      <c r="P314">
        <v>0</v>
      </c>
      <c r="Q314">
        <v>100</v>
      </c>
    </row>
    <row r="315" spans="1:17">
      <c r="A315" t="s">
        <v>98</v>
      </c>
      <c r="B315" t="s">
        <v>99</v>
      </c>
      <c r="C315" t="s">
        <v>132</v>
      </c>
      <c r="D315" t="s">
        <v>101</v>
      </c>
      <c r="E315" t="s">
        <v>102</v>
      </c>
      <c r="G315">
        <v>1</v>
      </c>
      <c r="I315" s="1">
        <v>41123.214606481481</v>
      </c>
      <c r="J315">
        <v>1</v>
      </c>
      <c r="K315">
        <v>5</v>
      </c>
      <c r="L315" t="s">
        <v>103</v>
      </c>
      <c r="M315">
        <v>0.22040000000000001</v>
      </c>
      <c r="N315">
        <v>0</v>
      </c>
      <c r="O315" t="s">
        <v>104</v>
      </c>
      <c r="P315">
        <v>0</v>
      </c>
      <c r="Q315">
        <v>100</v>
      </c>
    </row>
    <row r="316" spans="1:17">
      <c r="A316" t="s">
        <v>98</v>
      </c>
      <c r="B316" t="s">
        <v>99</v>
      </c>
      <c r="C316" t="s">
        <v>132</v>
      </c>
      <c r="D316" t="s">
        <v>101</v>
      </c>
      <c r="E316" t="s">
        <v>102</v>
      </c>
      <c r="G316">
        <v>1</v>
      </c>
      <c r="I316" s="1">
        <v>41123.208912037036</v>
      </c>
      <c r="J316">
        <v>1</v>
      </c>
      <c r="K316">
        <v>1</v>
      </c>
      <c r="L316" t="s">
        <v>105</v>
      </c>
      <c r="M316">
        <v>0.75580000000000003</v>
      </c>
      <c r="N316">
        <v>0</v>
      </c>
      <c r="O316" t="s">
        <v>104</v>
      </c>
      <c r="P316">
        <v>1</v>
      </c>
      <c r="Q316">
        <v>100</v>
      </c>
    </row>
    <row r="317" spans="1:17">
      <c r="A317" t="s">
        <v>98</v>
      </c>
      <c r="B317" t="s">
        <v>99</v>
      </c>
      <c r="C317" t="s">
        <v>132</v>
      </c>
      <c r="D317" t="s">
        <v>101</v>
      </c>
      <c r="E317" t="s">
        <v>102</v>
      </c>
      <c r="G317">
        <v>1</v>
      </c>
      <c r="I317" s="1">
        <v>41123.210335648146</v>
      </c>
      <c r="J317">
        <v>1</v>
      </c>
      <c r="K317">
        <v>2</v>
      </c>
      <c r="L317" t="s">
        <v>105</v>
      </c>
      <c r="M317">
        <v>0.2339</v>
      </c>
      <c r="N317">
        <v>0</v>
      </c>
      <c r="O317" t="s">
        <v>104</v>
      </c>
      <c r="P317">
        <v>0</v>
      </c>
      <c r="Q317">
        <v>100</v>
      </c>
    </row>
    <row r="318" spans="1:17">
      <c r="A318" t="s">
        <v>98</v>
      </c>
      <c r="B318" t="s">
        <v>99</v>
      </c>
      <c r="C318" t="s">
        <v>132</v>
      </c>
      <c r="D318" t="s">
        <v>101</v>
      </c>
      <c r="E318" t="s">
        <v>102</v>
      </c>
      <c r="G318">
        <v>1</v>
      </c>
      <c r="I318" s="1">
        <v>41123.211759259262</v>
      </c>
      <c r="J318">
        <v>1</v>
      </c>
      <c r="K318">
        <v>3</v>
      </c>
      <c r="L318" t="s">
        <v>105</v>
      </c>
      <c r="M318">
        <v>0.33710000000000001</v>
      </c>
      <c r="N318">
        <v>0</v>
      </c>
      <c r="O318" t="s">
        <v>104</v>
      </c>
      <c r="P318">
        <v>0</v>
      </c>
      <c r="Q318">
        <v>100</v>
      </c>
    </row>
    <row r="319" spans="1:17">
      <c r="A319" t="s">
        <v>98</v>
      </c>
      <c r="B319" t="s">
        <v>99</v>
      </c>
      <c r="C319" t="s">
        <v>132</v>
      </c>
      <c r="D319" t="s">
        <v>101</v>
      </c>
      <c r="E319" t="s">
        <v>102</v>
      </c>
      <c r="G319">
        <v>1</v>
      </c>
      <c r="I319" s="1">
        <v>41123.213182870371</v>
      </c>
      <c r="J319">
        <v>1</v>
      </c>
      <c r="K319">
        <v>4</v>
      </c>
      <c r="L319" t="s">
        <v>105</v>
      </c>
      <c r="M319">
        <v>0.41909999999999997</v>
      </c>
      <c r="N319">
        <v>0</v>
      </c>
      <c r="O319" t="s">
        <v>104</v>
      </c>
      <c r="P319">
        <v>0</v>
      </c>
      <c r="Q319">
        <v>100</v>
      </c>
    </row>
    <row r="320" spans="1:17">
      <c r="A320" t="s">
        <v>98</v>
      </c>
      <c r="B320" t="s">
        <v>99</v>
      </c>
      <c r="C320" t="s">
        <v>56</v>
      </c>
      <c r="D320" t="s">
        <v>101</v>
      </c>
      <c r="E320" t="s">
        <v>102</v>
      </c>
      <c r="G320">
        <v>1</v>
      </c>
      <c r="I320" s="1">
        <v>41123.221747685187</v>
      </c>
      <c r="J320">
        <v>1</v>
      </c>
      <c r="K320">
        <v>1</v>
      </c>
      <c r="L320" t="s">
        <v>103</v>
      </c>
      <c r="M320">
        <v>22.61</v>
      </c>
      <c r="N320">
        <v>0</v>
      </c>
      <c r="O320" t="s">
        <v>104</v>
      </c>
      <c r="P320">
        <v>0</v>
      </c>
      <c r="Q320">
        <v>100</v>
      </c>
    </row>
    <row r="321" spans="1:17">
      <c r="A321" t="s">
        <v>98</v>
      </c>
      <c r="B321" t="s">
        <v>99</v>
      </c>
      <c r="C321" t="s">
        <v>56</v>
      </c>
      <c r="D321" t="s">
        <v>101</v>
      </c>
      <c r="E321" t="s">
        <v>102</v>
      </c>
      <c r="G321">
        <v>1</v>
      </c>
      <c r="I321" s="1">
        <v>41123.223217592589</v>
      </c>
      <c r="J321">
        <v>1</v>
      </c>
      <c r="K321">
        <v>2</v>
      </c>
      <c r="L321" t="s">
        <v>103</v>
      </c>
      <c r="M321">
        <v>23.4</v>
      </c>
      <c r="N321">
        <v>0</v>
      </c>
      <c r="O321" t="s">
        <v>104</v>
      </c>
      <c r="P321">
        <v>0</v>
      </c>
      <c r="Q321">
        <v>100</v>
      </c>
    </row>
    <row r="322" spans="1:17">
      <c r="A322" t="s">
        <v>98</v>
      </c>
      <c r="B322" t="s">
        <v>99</v>
      </c>
      <c r="C322" t="s">
        <v>56</v>
      </c>
      <c r="D322" t="s">
        <v>101</v>
      </c>
      <c r="E322" t="s">
        <v>102</v>
      </c>
      <c r="G322">
        <v>1</v>
      </c>
      <c r="I322" s="1">
        <v>41123.224699074075</v>
      </c>
      <c r="J322">
        <v>1</v>
      </c>
      <c r="K322">
        <v>3</v>
      </c>
      <c r="L322" t="s">
        <v>103</v>
      </c>
      <c r="M322">
        <v>23.25</v>
      </c>
      <c r="N322">
        <v>0</v>
      </c>
      <c r="O322" t="s">
        <v>104</v>
      </c>
      <c r="P322">
        <v>0</v>
      </c>
      <c r="Q322">
        <v>100</v>
      </c>
    </row>
    <row r="323" spans="1:17">
      <c r="A323" t="s">
        <v>98</v>
      </c>
      <c r="B323" t="s">
        <v>99</v>
      </c>
      <c r="C323" t="s">
        <v>56</v>
      </c>
      <c r="D323" t="s">
        <v>101</v>
      </c>
      <c r="E323" t="s">
        <v>102</v>
      </c>
      <c r="G323">
        <v>1</v>
      </c>
      <c r="I323" s="1">
        <v>41123.221747685187</v>
      </c>
      <c r="J323">
        <v>1</v>
      </c>
      <c r="K323">
        <v>1</v>
      </c>
      <c r="L323" t="s">
        <v>105</v>
      </c>
      <c r="M323">
        <v>0.13550000000000001</v>
      </c>
      <c r="N323">
        <v>0</v>
      </c>
      <c r="O323" t="s">
        <v>104</v>
      </c>
      <c r="P323">
        <v>0</v>
      </c>
      <c r="Q323">
        <v>100</v>
      </c>
    </row>
    <row r="324" spans="1:17">
      <c r="A324" t="s">
        <v>98</v>
      </c>
      <c r="B324" t="s">
        <v>99</v>
      </c>
      <c r="C324" t="s">
        <v>56</v>
      </c>
      <c r="D324" t="s">
        <v>101</v>
      </c>
      <c r="E324" t="s">
        <v>102</v>
      </c>
      <c r="G324">
        <v>1</v>
      </c>
      <c r="I324" s="1">
        <v>41123.223217592589</v>
      </c>
      <c r="J324">
        <v>1</v>
      </c>
      <c r="K324">
        <v>2</v>
      </c>
      <c r="L324" t="s">
        <v>105</v>
      </c>
      <c r="M324">
        <v>0.13020000000000001</v>
      </c>
      <c r="N324">
        <v>0</v>
      </c>
      <c r="O324" t="s">
        <v>104</v>
      </c>
      <c r="P324">
        <v>0</v>
      </c>
      <c r="Q324">
        <v>100</v>
      </c>
    </row>
    <row r="325" spans="1:17">
      <c r="A325" t="s">
        <v>98</v>
      </c>
      <c r="B325" t="s">
        <v>99</v>
      </c>
      <c r="C325" t="s">
        <v>56</v>
      </c>
      <c r="D325" t="s">
        <v>101</v>
      </c>
      <c r="E325" t="s">
        <v>102</v>
      </c>
      <c r="G325">
        <v>1</v>
      </c>
      <c r="I325" s="1">
        <v>41123.224699074075</v>
      </c>
      <c r="J325">
        <v>1</v>
      </c>
      <c r="K325">
        <v>3</v>
      </c>
      <c r="L325" t="s">
        <v>105</v>
      </c>
      <c r="M325">
        <v>0.11600000000000001</v>
      </c>
      <c r="N325">
        <v>0</v>
      </c>
      <c r="O325" t="s">
        <v>104</v>
      </c>
      <c r="P325">
        <v>0</v>
      </c>
      <c r="Q325">
        <v>100</v>
      </c>
    </row>
    <row r="326" spans="1:17">
      <c r="A326" t="s">
        <v>98</v>
      </c>
      <c r="B326" t="s">
        <v>99</v>
      </c>
      <c r="C326" t="s">
        <v>8</v>
      </c>
      <c r="D326" t="s">
        <v>101</v>
      </c>
      <c r="E326" t="s">
        <v>102</v>
      </c>
      <c r="G326">
        <v>1</v>
      </c>
      <c r="I326" s="1">
        <v>41123.232488425929</v>
      </c>
      <c r="J326">
        <v>1</v>
      </c>
      <c r="K326">
        <v>1</v>
      </c>
      <c r="L326" t="s">
        <v>103</v>
      </c>
      <c r="M326">
        <v>23.44</v>
      </c>
      <c r="N326">
        <v>0</v>
      </c>
      <c r="O326" t="s">
        <v>104</v>
      </c>
      <c r="P326">
        <v>0</v>
      </c>
      <c r="Q326">
        <v>100</v>
      </c>
    </row>
    <row r="327" spans="1:17">
      <c r="A327" t="s">
        <v>98</v>
      </c>
      <c r="B327" t="s">
        <v>99</v>
      </c>
      <c r="C327" t="s">
        <v>8</v>
      </c>
      <c r="D327" t="s">
        <v>101</v>
      </c>
      <c r="E327" t="s">
        <v>102</v>
      </c>
      <c r="G327">
        <v>1</v>
      </c>
      <c r="I327" s="1">
        <v>41123.234351851854</v>
      </c>
      <c r="J327">
        <v>1</v>
      </c>
      <c r="K327">
        <v>2</v>
      </c>
      <c r="L327" t="s">
        <v>103</v>
      </c>
      <c r="M327">
        <v>23.78</v>
      </c>
      <c r="N327">
        <v>0</v>
      </c>
      <c r="O327" t="s">
        <v>104</v>
      </c>
      <c r="P327">
        <v>0</v>
      </c>
      <c r="Q327">
        <v>100</v>
      </c>
    </row>
    <row r="328" spans="1:17">
      <c r="A328" t="s">
        <v>98</v>
      </c>
      <c r="B328" t="s">
        <v>99</v>
      </c>
      <c r="C328" t="s">
        <v>8</v>
      </c>
      <c r="D328" t="s">
        <v>101</v>
      </c>
      <c r="E328" t="s">
        <v>102</v>
      </c>
      <c r="G328">
        <v>1</v>
      </c>
      <c r="I328" s="1">
        <v>41123.23642361111</v>
      </c>
      <c r="J328">
        <v>1</v>
      </c>
      <c r="K328">
        <v>3</v>
      </c>
      <c r="L328" t="s">
        <v>103</v>
      </c>
      <c r="M328">
        <v>23.61</v>
      </c>
      <c r="N328">
        <v>0</v>
      </c>
      <c r="O328" t="s">
        <v>104</v>
      </c>
      <c r="P328">
        <v>0</v>
      </c>
      <c r="Q328">
        <v>100</v>
      </c>
    </row>
    <row r="329" spans="1:17">
      <c r="A329" t="s">
        <v>98</v>
      </c>
      <c r="B329" t="s">
        <v>99</v>
      </c>
      <c r="C329" t="s">
        <v>8</v>
      </c>
      <c r="D329" t="s">
        <v>101</v>
      </c>
      <c r="E329" t="s">
        <v>102</v>
      </c>
      <c r="G329">
        <v>1</v>
      </c>
      <c r="I329" s="1">
        <v>41123.232488425929</v>
      </c>
      <c r="J329">
        <v>1</v>
      </c>
      <c r="K329">
        <v>1</v>
      </c>
      <c r="L329" t="s">
        <v>105</v>
      </c>
      <c r="M329">
        <v>192.4</v>
      </c>
      <c r="N329">
        <v>0</v>
      </c>
      <c r="O329" t="s">
        <v>104</v>
      </c>
      <c r="P329">
        <v>0</v>
      </c>
      <c r="Q329">
        <v>100</v>
      </c>
    </row>
    <row r="330" spans="1:17">
      <c r="A330" t="s">
        <v>98</v>
      </c>
      <c r="B330" t="s">
        <v>99</v>
      </c>
      <c r="C330" t="s">
        <v>8</v>
      </c>
      <c r="D330" t="s">
        <v>101</v>
      </c>
      <c r="E330" t="s">
        <v>102</v>
      </c>
      <c r="G330">
        <v>1</v>
      </c>
      <c r="I330" s="1">
        <v>41123.234351851854</v>
      </c>
      <c r="J330">
        <v>1</v>
      </c>
      <c r="K330">
        <v>2</v>
      </c>
      <c r="L330" t="s">
        <v>105</v>
      </c>
      <c r="M330">
        <v>195.7</v>
      </c>
      <c r="N330">
        <v>0</v>
      </c>
      <c r="O330" t="s">
        <v>104</v>
      </c>
      <c r="P330">
        <v>0</v>
      </c>
      <c r="Q330">
        <v>100</v>
      </c>
    </row>
    <row r="331" spans="1:17">
      <c r="A331" t="s">
        <v>98</v>
      </c>
      <c r="B331" t="s">
        <v>99</v>
      </c>
      <c r="C331" t="s">
        <v>8</v>
      </c>
      <c r="D331" t="s">
        <v>101</v>
      </c>
      <c r="E331" t="s">
        <v>102</v>
      </c>
      <c r="G331">
        <v>1</v>
      </c>
      <c r="I331" s="1">
        <v>41123.23642361111</v>
      </c>
      <c r="J331">
        <v>1</v>
      </c>
      <c r="K331">
        <v>3</v>
      </c>
      <c r="L331" t="s">
        <v>105</v>
      </c>
      <c r="M331">
        <v>198</v>
      </c>
      <c r="N331">
        <v>0</v>
      </c>
      <c r="O331" t="s">
        <v>104</v>
      </c>
      <c r="P331">
        <v>0</v>
      </c>
      <c r="Q331">
        <v>100</v>
      </c>
    </row>
    <row r="332" spans="1:17">
      <c r="A332" t="s">
        <v>98</v>
      </c>
      <c r="B332" t="s">
        <v>99</v>
      </c>
      <c r="C332" t="s">
        <v>133</v>
      </c>
      <c r="D332" t="s">
        <v>101</v>
      </c>
      <c r="E332" t="s">
        <v>102</v>
      </c>
      <c r="G332">
        <v>1</v>
      </c>
      <c r="I332" s="1">
        <v>41123.24359953704</v>
      </c>
      <c r="J332">
        <v>1</v>
      </c>
      <c r="K332">
        <v>1</v>
      </c>
      <c r="L332" t="s">
        <v>103</v>
      </c>
      <c r="M332">
        <v>0</v>
      </c>
      <c r="N332">
        <v>0</v>
      </c>
      <c r="O332" t="s">
        <v>104</v>
      </c>
      <c r="P332">
        <v>0</v>
      </c>
      <c r="Q332">
        <v>100</v>
      </c>
    </row>
    <row r="333" spans="1:17">
      <c r="A333" t="s">
        <v>98</v>
      </c>
      <c r="B333" t="s">
        <v>99</v>
      </c>
      <c r="C333" t="s">
        <v>133</v>
      </c>
      <c r="D333" t="s">
        <v>101</v>
      </c>
      <c r="E333" t="s">
        <v>102</v>
      </c>
      <c r="G333">
        <v>1</v>
      </c>
      <c r="I333" s="1">
        <v>41123.245034722226</v>
      </c>
      <c r="J333">
        <v>1</v>
      </c>
      <c r="K333">
        <v>2</v>
      </c>
      <c r="L333" t="s">
        <v>103</v>
      </c>
      <c r="M333">
        <v>0.1651</v>
      </c>
      <c r="N333">
        <v>0</v>
      </c>
      <c r="O333" t="s">
        <v>104</v>
      </c>
      <c r="P333">
        <v>0</v>
      </c>
      <c r="Q333">
        <v>100</v>
      </c>
    </row>
    <row r="334" spans="1:17">
      <c r="A334" t="s">
        <v>98</v>
      </c>
      <c r="B334" t="s">
        <v>99</v>
      </c>
      <c r="C334" t="s">
        <v>133</v>
      </c>
      <c r="D334" t="s">
        <v>101</v>
      </c>
      <c r="E334" t="s">
        <v>102</v>
      </c>
      <c r="G334">
        <v>1</v>
      </c>
      <c r="I334" s="1">
        <v>41123.246458333335</v>
      </c>
      <c r="J334">
        <v>1</v>
      </c>
      <c r="K334">
        <v>3</v>
      </c>
      <c r="L334" t="s">
        <v>103</v>
      </c>
      <c r="M334">
        <v>0.72619999999999996</v>
      </c>
      <c r="N334">
        <v>0</v>
      </c>
      <c r="O334" t="s">
        <v>104</v>
      </c>
      <c r="P334">
        <v>1</v>
      </c>
      <c r="Q334">
        <v>100</v>
      </c>
    </row>
    <row r="335" spans="1:17">
      <c r="A335" t="s">
        <v>98</v>
      </c>
      <c r="B335" t="s">
        <v>99</v>
      </c>
      <c r="C335" t="s">
        <v>133</v>
      </c>
      <c r="D335" t="s">
        <v>101</v>
      </c>
      <c r="E335" t="s">
        <v>102</v>
      </c>
      <c r="G335">
        <v>1</v>
      </c>
      <c r="I335" s="1">
        <v>41123.247881944444</v>
      </c>
      <c r="J335">
        <v>1</v>
      </c>
      <c r="K335">
        <v>4</v>
      </c>
      <c r="L335" t="s">
        <v>103</v>
      </c>
      <c r="M335">
        <v>0.31490000000000001</v>
      </c>
      <c r="N335">
        <v>0</v>
      </c>
      <c r="O335" t="s">
        <v>104</v>
      </c>
      <c r="P335">
        <v>1</v>
      </c>
      <c r="Q335">
        <v>100</v>
      </c>
    </row>
    <row r="336" spans="1:17">
      <c r="A336" t="s">
        <v>98</v>
      </c>
      <c r="B336" t="s">
        <v>99</v>
      </c>
      <c r="C336" t="s">
        <v>133</v>
      </c>
      <c r="D336" t="s">
        <v>101</v>
      </c>
      <c r="E336" t="s">
        <v>102</v>
      </c>
      <c r="G336">
        <v>1</v>
      </c>
      <c r="I336" s="1">
        <v>41123.249305555553</v>
      </c>
      <c r="J336">
        <v>1</v>
      </c>
      <c r="K336">
        <v>5</v>
      </c>
      <c r="L336" t="s">
        <v>103</v>
      </c>
      <c r="M336">
        <v>0.1331</v>
      </c>
      <c r="N336">
        <v>0</v>
      </c>
      <c r="O336" t="s">
        <v>104</v>
      </c>
      <c r="P336">
        <v>0</v>
      </c>
      <c r="Q336">
        <v>100</v>
      </c>
    </row>
    <row r="337" spans="1:17">
      <c r="A337" t="s">
        <v>98</v>
      </c>
      <c r="B337" t="s">
        <v>99</v>
      </c>
      <c r="C337" t="s">
        <v>133</v>
      </c>
      <c r="D337" t="s">
        <v>101</v>
      </c>
      <c r="E337" t="s">
        <v>102</v>
      </c>
      <c r="G337">
        <v>1</v>
      </c>
      <c r="I337" s="1">
        <v>41123.24359953704</v>
      </c>
      <c r="J337">
        <v>1</v>
      </c>
      <c r="K337">
        <v>1</v>
      </c>
      <c r="L337" t="s">
        <v>105</v>
      </c>
      <c r="M337">
        <v>0.65280000000000005</v>
      </c>
      <c r="N337">
        <v>0</v>
      </c>
      <c r="O337" t="s">
        <v>104</v>
      </c>
      <c r="P337">
        <v>0</v>
      </c>
      <c r="Q337">
        <v>100</v>
      </c>
    </row>
    <row r="338" spans="1:17">
      <c r="A338" t="s">
        <v>98</v>
      </c>
      <c r="B338" t="s">
        <v>99</v>
      </c>
      <c r="C338" t="s">
        <v>133</v>
      </c>
      <c r="D338" t="s">
        <v>101</v>
      </c>
      <c r="E338" t="s">
        <v>102</v>
      </c>
      <c r="G338">
        <v>1</v>
      </c>
      <c r="I338" s="1">
        <v>41123.245034722226</v>
      </c>
      <c r="J338">
        <v>1</v>
      </c>
      <c r="K338">
        <v>2</v>
      </c>
      <c r="L338" t="s">
        <v>105</v>
      </c>
      <c r="M338">
        <v>0.7026</v>
      </c>
      <c r="N338">
        <v>0</v>
      </c>
      <c r="O338" t="s">
        <v>104</v>
      </c>
      <c r="P338">
        <v>0</v>
      </c>
      <c r="Q338">
        <v>100</v>
      </c>
    </row>
    <row r="339" spans="1:17">
      <c r="A339" t="s">
        <v>98</v>
      </c>
      <c r="B339" t="s">
        <v>99</v>
      </c>
      <c r="C339" t="s">
        <v>133</v>
      </c>
      <c r="D339" t="s">
        <v>101</v>
      </c>
      <c r="E339" t="s">
        <v>102</v>
      </c>
      <c r="G339">
        <v>1</v>
      </c>
      <c r="I339" s="1">
        <v>41123.246458333335</v>
      </c>
      <c r="J339">
        <v>1</v>
      </c>
      <c r="K339">
        <v>3</v>
      </c>
      <c r="L339" t="s">
        <v>105</v>
      </c>
      <c r="M339">
        <v>0.7571</v>
      </c>
      <c r="N339">
        <v>0</v>
      </c>
      <c r="O339" t="s">
        <v>104</v>
      </c>
      <c r="P339">
        <v>0</v>
      </c>
      <c r="Q339">
        <v>100</v>
      </c>
    </row>
    <row r="340" spans="1:17">
      <c r="A340" t="s">
        <v>98</v>
      </c>
      <c r="B340" t="s">
        <v>99</v>
      </c>
      <c r="C340">
        <v>1507</v>
      </c>
      <c r="D340" t="s">
        <v>101</v>
      </c>
      <c r="E340" t="s">
        <v>102</v>
      </c>
      <c r="G340">
        <v>1</v>
      </c>
      <c r="I340" s="1">
        <v>41123.256863425922</v>
      </c>
      <c r="J340">
        <v>1</v>
      </c>
      <c r="K340">
        <v>1</v>
      </c>
      <c r="L340" t="s">
        <v>103</v>
      </c>
      <c r="M340">
        <v>28.55</v>
      </c>
      <c r="N340">
        <v>0</v>
      </c>
      <c r="O340" t="s">
        <v>104</v>
      </c>
      <c r="P340">
        <v>0</v>
      </c>
      <c r="Q340">
        <v>100</v>
      </c>
    </row>
    <row r="341" spans="1:17">
      <c r="A341" t="s">
        <v>98</v>
      </c>
      <c r="B341" t="s">
        <v>99</v>
      </c>
      <c r="C341">
        <v>1507</v>
      </c>
      <c r="D341" t="s">
        <v>101</v>
      </c>
      <c r="E341" t="s">
        <v>102</v>
      </c>
      <c r="G341">
        <v>1</v>
      </c>
      <c r="I341" s="1">
        <v>41123.258796296293</v>
      </c>
      <c r="J341">
        <v>1</v>
      </c>
      <c r="K341">
        <v>2</v>
      </c>
      <c r="L341" t="s">
        <v>103</v>
      </c>
      <c r="M341">
        <v>28.77</v>
      </c>
      <c r="N341">
        <v>0</v>
      </c>
      <c r="O341" t="s">
        <v>104</v>
      </c>
      <c r="P341">
        <v>0</v>
      </c>
      <c r="Q341">
        <v>100</v>
      </c>
    </row>
    <row r="342" spans="1:17">
      <c r="A342" t="s">
        <v>98</v>
      </c>
      <c r="B342" t="s">
        <v>99</v>
      </c>
      <c r="C342">
        <v>1507</v>
      </c>
      <c r="D342" t="s">
        <v>101</v>
      </c>
      <c r="E342" t="s">
        <v>102</v>
      </c>
      <c r="G342">
        <v>1</v>
      </c>
      <c r="I342" s="1">
        <v>41123.260706018518</v>
      </c>
      <c r="J342">
        <v>1</v>
      </c>
      <c r="K342">
        <v>3</v>
      </c>
      <c r="L342" t="s">
        <v>103</v>
      </c>
      <c r="M342">
        <v>28.97</v>
      </c>
      <c r="N342">
        <v>0</v>
      </c>
      <c r="O342" t="s">
        <v>104</v>
      </c>
      <c r="P342">
        <v>0</v>
      </c>
      <c r="Q342">
        <v>100</v>
      </c>
    </row>
    <row r="343" spans="1:17">
      <c r="A343" t="s">
        <v>98</v>
      </c>
      <c r="B343" t="s">
        <v>99</v>
      </c>
      <c r="C343">
        <v>1507</v>
      </c>
      <c r="D343" t="s">
        <v>101</v>
      </c>
      <c r="E343" t="s">
        <v>102</v>
      </c>
      <c r="G343">
        <v>1</v>
      </c>
      <c r="I343" s="1">
        <v>41123.256863425922</v>
      </c>
      <c r="J343">
        <v>1</v>
      </c>
      <c r="K343">
        <v>1</v>
      </c>
      <c r="L343" t="s">
        <v>105</v>
      </c>
      <c r="M343">
        <v>128.1</v>
      </c>
      <c r="N343">
        <v>0</v>
      </c>
      <c r="O343" t="s">
        <v>104</v>
      </c>
      <c r="P343">
        <v>0</v>
      </c>
      <c r="Q343">
        <v>100</v>
      </c>
    </row>
    <row r="344" spans="1:17">
      <c r="A344" t="s">
        <v>98</v>
      </c>
      <c r="B344" t="s">
        <v>99</v>
      </c>
      <c r="C344">
        <v>1507</v>
      </c>
      <c r="D344" t="s">
        <v>101</v>
      </c>
      <c r="E344" t="s">
        <v>102</v>
      </c>
      <c r="G344">
        <v>1</v>
      </c>
      <c r="I344" s="1">
        <v>41123.258796296293</v>
      </c>
      <c r="J344">
        <v>1</v>
      </c>
      <c r="K344">
        <v>2</v>
      </c>
      <c r="L344" t="s">
        <v>105</v>
      </c>
      <c r="M344">
        <v>128.19999999999999</v>
      </c>
      <c r="N344">
        <v>0</v>
      </c>
      <c r="O344" t="s">
        <v>104</v>
      </c>
      <c r="P344">
        <v>0</v>
      </c>
      <c r="Q344">
        <v>100</v>
      </c>
    </row>
    <row r="345" spans="1:17">
      <c r="A345" t="s">
        <v>98</v>
      </c>
      <c r="B345" t="s">
        <v>99</v>
      </c>
      <c r="C345">
        <v>1507</v>
      </c>
      <c r="D345" t="s">
        <v>101</v>
      </c>
      <c r="E345" t="s">
        <v>102</v>
      </c>
      <c r="G345">
        <v>1</v>
      </c>
      <c r="I345" s="1">
        <v>41123.260706018518</v>
      </c>
      <c r="J345">
        <v>1</v>
      </c>
      <c r="K345">
        <v>3</v>
      </c>
      <c r="L345" t="s">
        <v>105</v>
      </c>
      <c r="M345">
        <v>128.69999999999999</v>
      </c>
      <c r="N345">
        <v>0</v>
      </c>
      <c r="O345" t="s">
        <v>104</v>
      </c>
      <c r="P345">
        <v>0</v>
      </c>
      <c r="Q345">
        <v>100</v>
      </c>
    </row>
    <row r="346" spans="1:17">
      <c r="A346" t="s">
        <v>98</v>
      </c>
      <c r="B346" t="s">
        <v>99</v>
      </c>
      <c r="C346">
        <v>1506</v>
      </c>
      <c r="D346" t="s">
        <v>101</v>
      </c>
      <c r="E346" t="s">
        <v>102</v>
      </c>
      <c r="G346">
        <v>1</v>
      </c>
      <c r="I346" s="1">
        <v>41123.268449074072</v>
      </c>
      <c r="J346">
        <v>1</v>
      </c>
      <c r="K346">
        <v>1</v>
      </c>
      <c r="L346" t="s">
        <v>103</v>
      </c>
      <c r="M346">
        <v>27.66</v>
      </c>
      <c r="N346">
        <v>0</v>
      </c>
      <c r="O346" t="s">
        <v>104</v>
      </c>
      <c r="P346">
        <v>0</v>
      </c>
      <c r="Q346">
        <v>100</v>
      </c>
    </row>
    <row r="347" spans="1:17">
      <c r="A347" t="s">
        <v>98</v>
      </c>
      <c r="B347" t="s">
        <v>99</v>
      </c>
      <c r="C347">
        <v>1506</v>
      </c>
      <c r="D347" t="s">
        <v>101</v>
      </c>
      <c r="E347" t="s">
        <v>102</v>
      </c>
      <c r="G347">
        <v>1</v>
      </c>
      <c r="I347" s="1">
        <v>41123.270381944443</v>
      </c>
      <c r="J347">
        <v>1</v>
      </c>
      <c r="K347">
        <v>2</v>
      </c>
      <c r="L347" t="s">
        <v>103</v>
      </c>
      <c r="M347">
        <v>27.67</v>
      </c>
      <c r="N347">
        <v>0</v>
      </c>
      <c r="O347" t="s">
        <v>104</v>
      </c>
      <c r="P347">
        <v>0</v>
      </c>
      <c r="Q347">
        <v>100</v>
      </c>
    </row>
    <row r="348" spans="1:17">
      <c r="A348" t="s">
        <v>98</v>
      </c>
      <c r="B348" t="s">
        <v>99</v>
      </c>
      <c r="C348">
        <v>1506</v>
      </c>
      <c r="D348" t="s">
        <v>101</v>
      </c>
      <c r="E348" t="s">
        <v>102</v>
      </c>
      <c r="G348">
        <v>1</v>
      </c>
      <c r="I348" s="1">
        <v>41123.272488425922</v>
      </c>
      <c r="J348">
        <v>1</v>
      </c>
      <c r="K348">
        <v>3</v>
      </c>
      <c r="L348" t="s">
        <v>103</v>
      </c>
      <c r="M348">
        <v>27.72</v>
      </c>
      <c r="N348">
        <v>0</v>
      </c>
      <c r="O348" t="s">
        <v>104</v>
      </c>
      <c r="P348">
        <v>0</v>
      </c>
      <c r="Q348">
        <v>100</v>
      </c>
    </row>
    <row r="349" spans="1:17">
      <c r="A349" t="s">
        <v>98</v>
      </c>
      <c r="B349" t="s">
        <v>99</v>
      </c>
      <c r="C349">
        <v>1506</v>
      </c>
      <c r="D349" t="s">
        <v>101</v>
      </c>
      <c r="E349" t="s">
        <v>102</v>
      </c>
      <c r="G349">
        <v>1</v>
      </c>
      <c r="I349" s="1">
        <v>41123.268449074072</v>
      </c>
      <c r="J349">
        <v>1</v>
      </c>
      <c r="K349">
        <v>1</v>
      </c>
      <c r="L349" t="s">
        <v>105</v>
      </c>
      <c r="M349">
        <v>119.8</v>
      </c>
      <c r="N349">
        <v>0</v>
      </c>
      <c r="O349" t="s">
        <v>104</v>
      </c>
      <c r="P349">
        <v>0</v>
      </c>
      <c r="Q349">
        <v>100</v>
      </c>
    </row>
    <row r="350" spans="1:17">
      <c r="A350" t="s">
        <v>98</v>
      </c>
      <c r="B350" t="s">
        <v>99</v>
      </c>
      <c r="C350">
        <v>1506</v>
      </c>
      <c r="D350" t="s">
        <v>101</v>
      </c>
      <c r="E350" t="s">
        <v>102</v>
      </c>
      <c r="G350">
        <v>1</v>
      </c>
      <c r="I350" s="1">
        <v>41123.270381944443</v>
      </c>
      <c r="J350">
        <v>1</v>
      </c>
      <c r="K350">
        <v>2</v>
      </c>
      <c r="L350" t="s">
        <v>105</v>
      </c>
      <c r="M350">
        <v>118.8</v>
      </c>
      <c r="N350">
        <v>0</v>
      </c>
      <c r="O350" t="s">
        <v>104</v>
      </c>
      <c r="P350">
        <v>0</v>
      </c>
      <c r="Q350">
        <v>100</v>
      </c>
    </row>
    <row r="351" spans="1:17">
      <c r="A351" t="s">
        <v>98</v>
      </c>
      <c r="B351" t="s">
        <v>99</v>
      </c>
      <c r="C351">
        <v>1506</v>
      </c>
      <c r="D351" t="s">
        <v>101</v>
      </c>
      <c r="E351" t="s">
        <v>102</v>
      </c>
      <c r="G351">
        <v>1</v>
      </c>
      <c r="I351" s="1">
        <v>41123.272488425922</v>
      </c>
      <c r="J351">
        <v>1</v>
      </c>
      <c r="K351">
        <v>3</v>
      </c>
      <c r="L351" t="s">
        <v>105</v>
      </c>
      <c r="M351">
        <v>118.8</v>
      </c>
      <c r="N351">
        <v>0</v>
      </c>
      <c r="O351" t="s">
        <v>104</v>
      </c>
      <c r="P351">
        <v>0</v>
      </c>
      <c r="Q351">
        <v>100</v>
      </c>
    </row>
    <row r="352" spans="1:17">
      <c r="A352" t="s">
        <v>98</v>
      </c>
      <c r="B352" t="s">
        <v>99</v>
      </c>
      <c r="C352" t="s">
        <v>134</v>
      </c>
      <c r="D352" t="s">
        <v>101</v>
      </c>
      <c r="E352" t="s">
        <v>102</v>
      </c>
      <c r="G352">
        <v>1</v>
      </c>
      <c r="I352" s="1">
        <v>41123.280185185184</v>
      </c>
      <c r="J352">
        <v>1</v>
      </c>
      <c r="K352">
        <v>1</v>
      </c>
      <c r="L352" t="s">
        <v>103</v>
      </c>
      <c r="M352">
        <v>27.19</v>
      </c>
      <c r="N352">
        <v>0</v>
      </c>
      <c r="O352" t="s">
        <v>104</v>
      </c>
      <c r="P352">
        <v>0</v>
      </c>
      <c r="Q352">
        <v>100</v>
      </c>
    </row>
    <row r="353" spans="1:17">
      <c r="A353" t="s">
        <v>98</v>
      </c>
      <c r="B353" t="s">
        <v>99</v>
      </c>
      <c r="C353" t="s">
        <v>134</v>
      </c>
      <c r="D353" t="s">
        <v>101</v>
      </c>
      <c r="E353" t="s">
        <v>102</v>
      </c>
      <c r="G353">
        <v>1</v>
      </c>
      <c r="I353" s="1">
        <v>41123.282708333332</v>
      </c>
      <c r="J353">
        <v>1</v>
      </c>
      <c r="K353">
        <v>2</v>
      </c>
      <c r="L353" t="s">
        <v>103</v>
      </c>
      <c r="M353">
        <v>27.52</v>
      </c>
      <c r="N353">
        <v>0</v>
      </c>
      <c r="O353" t="s">
        <v>104</v>
      </c>
      <c r="P353">
        <v>0</v>
      </c>
      <c r="Q353">
        <v>100</v>
      </c>
    </row>
    <row r="354" spans="1:17">
      <c r="A354" t="s">
        <v>98</v>
      </c>
      <c r="B354" t="s">
        <v>99</v>
      </c>
      <c r="C354" t="s">
        <v>134</v>
      </c>
      <c r="D354" t="s">
        <v>101</v>
      </c>
      <c r="E354" t="s">
        <v>102</v>
      </c>
      <c r="G354">
        <v>1</v>
      </c>
      <c r="I354" s="1">
        <v>41123.284780092596</v>
      </c>
      <c r="J354">
        <v>1</v>
      </c>
      <c r="K354">
        <v>3</v>
      </c>
      <c r="L354" t="s">
        <v>103</v>
      </c>
      <c r="M354">
        <v>27.9</v>
      </c>
      <c r="N354">
        <v>0</v>
      </c>
      <c r="O354" t="s">
        <v>104</v>
      </c>
      <c r="P354">
        <v>0</v>
      </c>
      <c r="Q354">
        <v>100</v>
      </c>
    </row>
    <row r="355" spans="1:17">
      <c r="A355" t="s">
        <v>98</v>
      </c>
      <c r="B355" t="s">
        <v>99</v>
      </c>
      <c r="C355" t="s">
        <v>134</v>
      </c>
      <c r="D355" t="s">
        <v>101</v>
      </c>
      <c r="E355" t="s">
        <v>102</v>
      </c>
      <c r="G355">
        <v>1</v>
      </c>
      <c r="I355" s="1">
        <v>41123.280185185184</v>
      </c>
      <c r="J355">
        <v>1</v>
      </c>
      <c r="K355">
        <v>1</v>
      </c>
      <c r="L355" t="s">
        <v>105</v>
      </c>
      <c r="M355">
        <v>135.6</v>
      </c>
      <c r="N355">
        <v>0</v>
      </c>
      <c r="O355" t="s">
        <v>104</v>
      </c>
      <c r="P355">
        <v>0</v>
      </c>
      <c r="Q355">
        <v>100</v>
      </c>
    </row>
    <row r="356" spans="1:17">
      <c r="A356" t="s">
        <v>98</v>
      </c>
      <c r="B356" t="s">
        <v>99</v>
      </c>
      <c r="C356" t="s">
        <v>134</v>
      </c>
      <c r="D356" t="s">
        <v>101</v>
      </c>
      <c r="E356" t="s">
        <v>102</v>
      </c>
      <c r="G356">
        <v>1</v>
      </c>
      <c r="I356" s="1">
        <v>41123.282708333332</v>
      </c>
      <c r="J356">
        <v>1</v>
      </c>
      <c r="K356">
        <v>2</v>
      </c>
      <c r="L356" t="s">
        <v>105</v>
      </c>
      <c r="M356">
        <v>136.69999999999999</v>
      </c>
      <c r="N356">
        <v>0</v>
      </c>
      <c r="O356" t="s">
        <v>104</v>
      </c>
      <c r="P356">
        <v>0</v>
      </c>
      <c r="Q356">
        <v>100</v>
      </c>
    </row>
    <row r="357" spans="1:17">
      <c r="A357" t="s">
        <v>98</v>
      </c>
      <c r="B357" t="s">
        <v>99</v>
      </c>
      <c r="C357" t="s">
        <v>134</v>
      </c>
      <c r="D357" t="s">
        <v>101</v>
      </c>
      <c r="E357" t="s">
        <v>102</v>
      </c>
      <c r="G357">
        <v>1</v>
      </c>
      <c r="I357" s="1">
        <v>41123.284780092596</v>
      </c>
      <c r="J357">
        <v>1</v>
      </c>
      <c r="K357">
        <v>3</v>
      </c>
      <c r="L357" t="s">
        <v>105</v>
      </c>
      <c r="M357">
        <v>138</v>
      </c>
      <c r="N357">
        <v>0</v>
      </c>
      <c r="O357" t="s">
        <v>104</v>
      </c>
      <c r="P357">
        <v>0</v>
      </c>
      <c r="Q357">
        <v>100</v>
      </c>
    </row>
    <row r="358" spans="1:17">
      <c r="A358" t="s">
        <v>98</v>
      </c>
      <c r="B358" t="s">
        <v>99</v>
      </c>
      <c r="C358" t="s">
        <v>135</v>
      </c>
      <c r="D358" t="s">
        <v>101</v>
      </c>
      <c r="E358" t="s">
        <v>102</v>
      </c>
      <c r="G358">
        <v>1</v>
      </c>
      <c r="I358" s="1">
        <v>41123.292581018519</v>
      </c>
      <c r="J358">
        <v>1</v>
      </c>
      <c r="K358">
        <v>1</v>
      </c>
      <c r="L358" t="s">
        <v>103</v>
      </c>
      <c r="M358">
        <v>27.58</v>
      </c>
      <c r="N358">
        <v>0</v>
      </c>
      <c r="O358" t="s">
        <v>104</v>
      </c>
      <c r="P358">
        <v>0</v>
      </c>
      <c r="Q358">
        <v>100</v>
      </c>
    </row>
    <row r="359" spans="1:17">
      <c r="A359" t="s">
        <v>98</v>
      </c>
      <c r="B359" t="s">
        <v>99</v>
      </c>
      <c r="C359" t="s">
        <v>135</v>
      </c>
      <c r="D359" t="s">
        <v>101</v>
      </c>
      <c r="E359" t="s">
        <v>102</v>
      </c>
      <c r="G359">
        <v>1</v>
      </c>
      <c r="I359" s="1">
        <v>41123.294548611113</v>
      </c>
      <c r="J359">
        <v>1</v>
      </c>
      <c r="K359">
        <v>2</v>
      </c>
      <c r="L359" t="s">
        <v>103</v>
      </c>
      <c r="M359">
        <v>27.55</v>
      </c>
      <c r="N359">
        <v>0</v>
      </c>
      <c r="O359" t="s">
        <v>104</v>
      </c>
      <c r="P359">
        <v>0</v>
      </c>
      <c r="Q359">
        <v>100</v>
      </c>
    </row>
    <row r="360" spans="1:17">
      <c r="A360" t="s">
        <v>98</v>
      </c>
      <c r="B360" t="s">
        <v>99</v>
      </c>
      <c r="C360" t="s">
        <v>135</v>
      </c>
      <c r="D360" t="s">
        <v>101</v>
      </c>
      <c r="E360" t="s">
        <v>102</v>
      </c>
      <c r="G360">
        <v>1</v>
      </c>
      <c r="I360" s="1">
        <v>41123.296631944446</v>
      </c>
      <c r="J360">
        <v>1</v>
      </c>
      <c r="K360">
        <v>3</v>
      </c>
      <c r="L360" t="s">
        <v>103</v>
      </c>
      <c r="M360">
        <v>27.79</v>
      </c>
      <c r="N360">
        <v>0</v>
      </c>
      <c r="O360" t="s">
        <v>104</v>
      </c>
      <c r="P360">
        <v>0</v>
      </c>
      <c r="Q360">
        <v>100</v>
      </c>
    </row>
    <row r="361" spans="1:17">
      <c r="A361" t="s">
        <v>98</v>
      </c>
      <c r="B361" t="s">
        <v>99</v>
      </c>
      <c r="C361" t="s">
        <v>135</v>
      </c>
      <c r="D361" t="s">
        <v>101</v>
      </c>
      <c r="E361" t="s">
        <v>102</v>
      </c>
      <c r="G361">
        <v>1</v>
      </c>
      <c r="I361" s="1">
        <v>41123.292581018519</v>
      </c>
      <c r="J361">
        <v>1</v>
      </c>
      <c r="K361">
        <v>1</v>
      </c>
      <c r="L361" t="s">
        <v>105</v>
      </c>
      <c r="M361">
        <v>122.3</v>
      </c>
      <c r="N361">
        <v>0</v>
      </c>
      <c r="O361" t="s">
        <v>104</v>
      </c>
      <c r="P361">
        <v>0</v>
      </c>
      <c r="Q361">
        <v>100</v>
      </c>
    </row>
    <row r="362" spans="1:17">
      <c r="A362" t="s">
        <v>98</v>
      </c>
      <c r="B362" t="s">
        <v>99</v>
      </c>
      <c r="C362" t="s">
        <v>135</v>
      </c>
      <c r="D362" t="s">
        <v>101</v>
      </c>
      <c r="E362" t="s">
        <v>102</v>
      </c>
      <c r="G362">
        <v>1</v>
      </c>
      <c r="I362" s="1">
        <v>41123.294548611113</v>
      </c>
      <c r="J362">
        <v>1</v>
      </c>
      <c r="K362">
        <v>2</v>
      </c>
      <c r="L362" t="s">
        <v>105</v>
      </c>
      <c r="M362">
        <v>121.1</v>
      </c>
      <c r="N362">
        <v>0</v>
      </c>
      <c r="O362" t="s">
        <v>104</v>
      </c>
      <c r="P362">
        <v>0</v>
      </c>
      <c r="Q362">
        <v>100</v>
      </c>
    </row>
    <row r="363" spans="1:17">
      <c r="A363" t="s">
        <v>98</v>
      </c>
      <c r="B363" t="s">
        <v>99</v>
      </c>
      <c r="C363" t="s">
        <v>135</v>
      </c>
      <c r="D363" t="s">
        <v>101</v>
      </c>
      <c r="E363" t="s">
        <v>102</v>
      </c>
      <c r="G363">
        <v>1</v>
      </c>
      <c r="I363" s="1">
        <v>41123.296631944446</v>
      </c>
      <c r="J363">
        <v>1</v>
      </c>
      <c r="K363">
        <v>3</v>
      </c>
      <c r="L363" t="s">
        <v>105</v>
      </c>
      <c r="M363">
        <v>122.1</v>
      </c>
      <c r="N363">
        <v>0</v>
      </c>
      <c r="O363" t="s">
        <v>104</v>
      </c>
      <c r="P363">
        <v>0</v>
      </c>
      <c r="Q363">
        <v>100</v>
      </c>
    </row>
    <row r="364" spans="1:17">
      <c r="A364" t="s">
        <v>98</v>
      </c>
      <c r="B364" t="s">
        <v>99</v>
      </c>
      <c r="C364" t="s">
        <v>136</v>
      </c>
      <c r="D364" t="s">
        <v>101</v>
      </c>
      <c r="E364" t="s">
        <v>102</v>
      </c>
      <c r="G364">
        <v>1</v>
      </c>
      <c r="I364" s="1">
        <v>41123.303819444445</v>
      </c>
      <c r="J364">
        <v>1</v>
      </c>
      <c r="K364">
        <v>1</v>
      </c>
      <c r="L364" t="s">
        <v>103</v>
      </c>
      <c r="M364">
        <v>27.7</v>
      </c>
      <c r="N364">
        <v>0</v>
      </c>
      <c r="O364" t="s">
        <v>104</v>
      </c>
      <c r="P364">
        <v>0</v>
      </c>
      <c r="Q364">
        <v>100</v>
      </c>
    </row>
    <row r="365" spans="1:17">
      <c r="A365" t="s">
        <v>98</v>
      </c>
      <c r="B365" t="s">
        <v>99</v>
      </c>
      <c r="C365" t="s">
        <v>136</v>
      </c>
      <c r="D365" t="s">
        <v>101</v>
      </c>
      <c r="E365" t="s">
        <v>102</v>
      </c>
      <c r="G365">
        <v>1</v>
      </c>
      <c r="I365" s="1">
        <v>41123.30572916667</v>
      </c>
      <c r="J365">
        <v>1</v>
      </c>
      <c r="K365">
        <v>2</v>
      </c>
      <c r="L365" t="s">
        <v>103</v>
      </c>
      <c r="M365">
        <v>27.58</v>
      </c>
      <c r="N365">
        <v>0</v>
      </c>
      <c r="O365" t="s">
        <v>104</v>
      </c>
      <c r="P365">
        <v>0</v>
      </c>
      <c r="Q365">
        <v>100</v>
      </c>
    </row>
    <row r="366" spans="1:17">
      <c r="A366" t="s">
        <v>98</v>
      </c>
      <c r="B366" t="s">
        <v>99</v>
      </c>
      <c r="C366" t="s">
        <v>136</v>
      </c>
      <c r="D366" t="s">
        <v>101</v>
      </c>
      <c r="E366" t="s">
        <v>102</v>
      </c>
      <c r="G366">
        <v>1</v>
      </c>
      <c r="I366" s="1">
        <v>41123.307858796295</v>
      </c>
      <c r="J366">
        <v>1</v>
      </c>
      <c r="K366">
        <v>3</v>
      </c>
      <c r="L366" t="s">
        <v>103</v>
      </c>
      <c r="M366">
        <v>27.67</v>
      </c>
      <c r="N366">
        <v>0</v>
      </c>
      <c r="O366" t="s">
        <v>104</v>
      </c>
      <c r="P366">
        <v>0</v>
      </c>
      <c r="Q366">
        <v>100</v>
      </c>
    </row>
    <row r="367" spans="1:17">
      <c r="A367" t="s">
        <v>98</v>
      </c>
      <c r="B367" t="s">
        <v>99</v>
      </c>
      <c r="C367" t="s">
        <v>136</v>
      </c>
      <c r="D367" t="s">
        <v>101</v>
      </c>
      <c r="E367" t="s">
        <v>102</v>
      </c>
      <c r="G367">
        <v>1</v>
      </c>
      <c r="I367" s="1">
        <v>41123.303819444445</v>
      </c>
      <c r="J367">
        <v>1</v>
      </c>
      <c r="K367">
        <v>1</v>
      </c>
      <c r="L367" t="s">
        <v>105</v>
      </c>
      <c r="M367">
        <v>122.4</v>
      </c>
      <c r="N367">
        <v>0</v>
      </c>
      <c r="O367" t="s">
        <v>104</v>
      </c>
      <c r="P367">
        <v>0</v>
      </c>
      <c r="Q367">
        <v>100</v>
      </c>
    </row>
    <row r="368" spans="1:17">
      <c r="A368" t="s">
        <v>98</v>
      </c>
      <c r="B368" t="s">
        <v>99</v>
      </c>
      <c r="C368" t="s">
        <v>136</v>
      </c>
      <c r="D368" t="s">
        <v>101</v>
      </c>
      <c r="E368" t="s">
        <v>102</v>
      </c>
      <c r="G368">
        <v>1</v>
      </c>
      <c r="I368" s="1">
        <v>41123.30572916667</v>
      </c>
      <c r="J368">
        <v>1</v>
      </c>
      <c r="K368">
        <v>2</v>
      </c>
      <c r="L368" t="s">
        <v>105</v>
      </c>
      <c r="M368">
        <v>121.2</v>
      </c>
      <c r="N368">
        <v>0</v>
      </c>
      <c r="O368" t="s">
        <v>104</v>
      </c>
      <c r="P368">
        <v>0</v>
      </c>
      <c r="Q368">
        <v>100</v>
      </c>
    </row>
    <row r="369" spans="1:17">
      <c r="A369" t="s">
        <v>98</v>
      </c>
      <c r="B369" t="s">
        <v>99</v>
      </c>
      <c r="C369" t="s">
        <v>136</v>
      </c>
      <c r="D369" t="s">
        <v>101</v>
      </c>
      <c r="E369" t="s">
        <v>102</v>
      </c>
      <c r="G369">
        <v>1</v>
      </c>
      <c r="I369" s="1">
        <v>41123.307858796295</v>
      </c>
      <c r="J369">
        <v>1</v>
      </c>
      <c r="K369">
        <v>3</v>
      </c>
      <c r="L369" t="s">
        <v>105</v>
      </c>
      <c r="M369">
        <v>121.7</v>
      </c>
      <c r="N369">
        <v>0</v>
      </c>
      <c r="O369" t="s">
        <v>104</v>
      </c>
      <c r="P369">
        <v>0</v>
      </c>
      <c r="Q369">
        <v>100</v>
      </c>
    </row>
    <row r="370" spans="1:17">
      <c r="A370" t="s">
        <v>98</v>
      </c>
      <c r="B370" t="s">
        <v>99</v>
      </c>
      <c r="C370" t="s">
        <v>137</v>
      </c>
      <c r="D370" t="s">
        <v>101</v>
      </c>
      <c r="E370" t="s">
        <v>102</v>
      </c>
      <c r="G370">
        <v>1</v>
      </c>
      <c r="I370" s="1">
        <v>41123.315034722225</v>
      </c>
      <c r="J370">
        <v>1</v>
      </c>
      <c r="K370">
        <v>1</v>
      </c>
      <c r="L370" t="s">
        <v>103</v>
      </c>
      <c r="M370">
        <v>0</v>
      </c>
      <c r="N370">
        <v>0</v>
      </c>
      <c r="O370" t="s">
        <v>104</v>
      </c>
      <c r="P370">
        <v>0</v>
      </c>
      <c r="Q370">
        <v>100</v>
      </c>
    </row>
    <row r="371" spans="1:17">
      <c r="A371" t="s">
        <v>98</v>
      </c>
      <c r="B371" t="s">
        <v>99</v>
      </c>
      <c r="C371" t="s">
        <v>137</v>
      </c>
      <c r="D371" t="s">
        <v>101</v>
      </c>
      <c r="E371" t="s">
        <v>102</v>
      </c>
      <c r="G371">
        <v>1</v>
      </c>
      <c r="I371" s="1">
        <v>41123.316458333335</v>
      </c>
      <c r="J371">
        <v>1</v>
      </c>
      <c r="K371">
        <v>2</v>
      </c>
      <c r="L371" t="s">
        <v>103</v>
      </c>
      <c r="M371">
        <v>0</v>
      </c>
      <c r="N371">
        <v>0</v>
      </c>
      <c r="O371" t="s">
        <v>104</v>
      </c>
      <c r="P371">
        <v>0</v>
      </c>
      <c r="Q371">
        <v>100</v>
      </c>
    </row>
    <row r="372" spans="1:17">
      <c r="A372" t="s">
        <v>98</v>
      </c>
      <c r="B372" t="s">
        <v>99</v>
      </c>
      <c r="C372" t="s">
        <v>137</v>
      </c>
      <c r="D372" t="s">
        <v>101</v>
      </c>
      <c r="E372" t="s">
        <v>102</v>
      </c>
      <c r="G372">
        <v>1</v>
      </c>
      <c r="I372" s="1">
        <v>41123.317881944444</v>
      </c>
      <c r="J372">
        <v>1</v>
      </c>
      <c r="K372">
        <v>3</v>
      </c>
      <c r="L372" t="s">
        <v>103</v>
      </c>
      <c r="M372">
        <v>0</v>
      </c>
      <c r="N372">
        <v>0</v>
      </c>
      <c r="O372" t="s">
        <v>104</v>
      </c>
      <c r="P372">
        <v>0</v>
      </c>
      <c r="Q372">
        <v>100</v>
      </c>
    </row>
    <row r="373" spans="1:17">
      <c r="A373" t="s">
        <v>98</v>
      </c>
      <c r="B373" t="s">
        <v>99</v>
      </c>
      <c r="C373" t="s">
        <v>137</v>
      </c>
      <c r="D373" t="s">
        <v>101</v>
      </c>
      <c r="E373" t="s">
        <v>102</v>
      </c>
      <c r="G373">
        <v>1</v>
      </c>
      <c r="I373" s="1">
        <v>41123.315034722225</v>
      </c>
      <c r="J373">
        <v>1</v>
      </c>
      <c r="K373">
        <v>1</v>
      </c>
      <c r="L373" t="s">
        <v>105</v>
      </c>
      <c r="M373">
        <v>0.44419999999999998</v>
      </c>
      <c r="N373">
        <v>0</v>
      </c>
      <c r="O373" t="s">
        <v>104</v>
      </c>
      <c r="P373">
        <v>1</v>
      </c>
      <c r="Q373">
        <v>100</v>
      </c>
    </row>
    <row r="374" spans="1:17">
      <c r="A374" t="s">
        <v>98</v>
      </c>
      <c r="B374" t="s">
        <v>99</v>
      </c>
      <c r="C374" t="s">
        <v>137</v>
      </c>
      <c r="D374" t="s">
        <v>101</v>
      </c>
      <c r="E374" t="s">
        <v>102</v>
      </c>
      <c r="G374">
        <v>1</v>
      </c>
      <c r="I374" s="1">
        <v>41123.316458333335</v>
      </c>
      <c r="J374">
        <v>1</v>
      </c>
      <c r="K374">
        <v>2</v>
      </c>
      <c r="L374" t="s">
        <v>105</v>
      </c>
      <c r="M374">
        <v>0.46760000000000002</v>
      </c>
      <c r="N374">
        <v>0</v>
      </c>
      <c r="O374" t="s">
        <v>104</v>
      </c>
      <c r="P374">
        <v>1</v>
      </c>
      <c r="Q374">
        <v>100</v>
      </c>
    </row>
    <row r="375" spans="1:17">
      <c r="A375" t="s">
        <v>98</v>
      </c>
      <c r="B375" t="s">
        <v>99</v>
      </c>
      <c r="C375" t="s">
        <v>137</v>
      </c>
      <c r="D375" t="s">
        <v>101</v>
      </c>
      <c r="E375" t="s">
        <v>102</v>
      </c>
      <c r="G375">
        <v>1</v>
      </c>
      <c r="I375" s="1">
        <v>41123.317881944444</v>
      </c>
      <c r="J375">
        <v>1</v>
      </c>
      <c r="K375">
        <v>3</v>
      </c>
      <c r="L375" t="s">
        <v>105</v>
      </c>
      <c r="M375">
        <v>0</v>
      </c>
      <c r="N375">
        <v>0</v>
      </c>
      <c r="O375" t="s">
        <v>104</v>
      </c>
      <c r="P375">
        <v>0</v>
      </c>
      <c r="Q375">
        <v>100</v>
      </c>
    </row>
    <row r="376" spans="1:17">
      <c r="A376" t="s">
        <v>98</v>
      </c>
      <c r="B376" t="s">
        <v>99</v>
      </c>
      <c r="C376" t="s">
        <v>137</v>
      </c>
      <c r="D376" t="s">
        <v>101</v>
      </c>
      <c r="E376" t="s">
        <v>102</v>
      </c>
      <c r="G376">
        <v>1</v>
      </c>
      <c r="I376" s="1">
        <v>41123.320347222223</v>
      </c>
      <c r="J376">
        <v>1</v>
      </c>
      <c r="K376">
        <v>4</v>
      </c>
      <c r="L376" t="s">
        <v>105</v>
      </c>
      <c r="M376">
        <v>7.6200000000000004E-2</v>
      </c>
      <c r="N376">
        <v>0</v>
      </c>
      <c r="O376" t="s">
        <v>104</v>
      </c>
      <c r="P376">
        <v>0</v>
      </c>
      <c r="Q376">
        <v>100</v>
      </c>
    </row>
    <row r="377" spans="1:17">
      <c r="A377" t="s">
        <v>98</v>
      </c>
      <c r="B377" t="s">
        <v>99</v>
      </c>
      <c r="C377" t="s">
        <v>137</v>
      </c>
      <c r="D377" t="s">
        <v>101</v>
      </c>
      <c r="E377" t="s">
        <v>102</v>
      </c>
      <c r="G377">
        <v>1</v>
      </c>
      <c r="I377" s="1">
        <v>41123.32172453704</v>
      </c>
      <c r="J377">
        <v>1</v>
      </c>
      <c r="K377">
        <v>5</v>
      </c>
      <c r="L377" t="s">
        <v>105</v>
      </c>
      <c r="M377">
        <v>5.8700000000000002E-2</v>
      </c>
      <c r="N377">
        <v>0</v>
      </c>
      <c r="O377" t="s">
        <v>104</v>
      </c>
      <c r="P377">
        <v>0</v>
      </c>
      <c r="Q377">
        <v>100</v>
      </c>
    </row>
    <row r="378" spans="1:17">
      <c r="A378" t="s">
        <v>98</v>
      </c>
      <c r="B378" t="s">
        <v>99</v>
      </c>
      <c r="C378" t="s">
        <v>57</v>
      </c>
      <c r="D378" t="s">
        <v>101</v>
      </c>
      <c r="E378" t="s">
        <v>102</v>
      </c>
      <c r="G378">
        <v>1</v>
      </c>
      <c r="I378" s="1">
        <v>41123.329074074078</v>
      </c>
      <c r="J378">
        <v>1</v>
      </c>
      <c r="K378">
        <v>1</v>
      </c>
      <c r="L378" t="s">
        <v>103</v>
      </c>
      <c r="M378">
        <v>22.52</v>
      </c>
      <c r="N378">
        <v>0</v>
      </c>
      <c r="O378" t="s">
        <v>104</v>
      </c>
      <c r="P378">
        <v>0</v>
      </c>
      <c r="Q378">
        <v>100</v>
      </c>
    </row>
    <row r="379" spans="1:17">
      <c r="A379" t="s">
        <v>98</v>
      </c>
      <c r="B379" t="s">
        <v>99</v>
      </c>
      <c r="C379" t="s">
        <v>57</v>
      </c>
      <c r="D379" t="s">
        <v>101</v>
      </c>
      <c r="E379" t="s">
        <v>102</v>
      </c>
      <c r="G379">
        <v>1</v>
      </c>
      <c r="I379" s="1">
        <v>41123.330648148149</v>
      </c>
      <c r="J379">
        <v>1</v>
      </c>
      <c r="K379">
        <v>2</v>
      </c>
      <c r="L379" t="s">
        <v>103</v>
      </c>
      <c r="M379">
        <v>23.02</v>
      </c>
      <c r="N379">
        <v>0</v>
      </c>
      <c r="O379" t="s">
        <v>104</v>
      </c>
      <c r="P379">
        <v>0</v>
      </c>
      <c r="Q379">
        <v>100</v>
      </c>
    </row>
    <row r="380" spans="1:17">
      <c r="A380" t="s">
        <v>98</v>
      </c>
      <c r="B380" t="s">
        <v>99</v>
      </c>
      <c r="C380" t="s">
        <v>57</v>
      </c>
      <c r="D380" t="s">
        <v>101</v>
      </c>
      <c r="E380" t="s">
        <v>102</v>
      </c>
      <c r="G380">
        <v>1</v>
      </c>
      <c r="I380" s="1">
        <v>41123.332199074073</v>
      </c>
      <c r="J380">
        <v>1</v>
      </c>
      <c r="K380">
        <v>3</v>
      </c>
      <c r="L380" t="s">
        <v>103</v>
      </c>
      <c r="M380">
        <v>23.11</v>
      </c>
      <c r="N380">
        <v>0</v>
      </c>
      <c r="O380" t="s">
        <v>104</v>
      </c>
      <c r="P380">
        <v>0</v>
      </c>
      <c r="Q380">
        <v>100</v>
      </c>
    </row>
    <row r="381" spans="1:17">
      <c r="A381" t="s">
        <v>98</v>
      </c>
      <c r="B381" t="s">
        <v>99</v>
      </c>
      <c r="C381" t="s">
        <v>57</v>
      </c>
      <c r="D381" t="s">
        <v>101</v>
      </c>
      <c r="E381" t="s">
        <v>102</v>
      </c>
      <c r="G381">
        <v>1</v>
      </c>
      <c r="I381" s="1">
        <v>41123.329074074078</v>
      </c>
      <c r="J381">
        <v>1</v>
      </c>
      <c r="K381">
        <v>1</v>
      </c>
      <c r="L381" t="s">
        <v>105</v>
      </c>
      <c r="M381">
        <v>0.26690000000000003</v>
      </c>
      <c r="N381">
        <v>0</v>
      </c>
      <c r="O381" t="s">
        <v>104</v>
      </c>
      <c r="P381">
        <v>0</v>
      </c>
      <c r="Q381">
        <v>100</v>
      </c>
    </row>
    <row r="382" spans="1:17">
      <c r="A382" t="s">
        <v>98</v>
      </c>
      <c r="B382" t="s">
        <v>99</v>
      </c>
      <c r="C382" t="s">
        <v>57</v>
      </c>
      <c r="D382" t="s">
        <v>101</v>
      </c>
      <c r="E382" t="s">
        <v>102</v>
      </c>
      <c r="G382">
        <v>1</v>
      </c>
      <c r="I382" s="1">
        <v>41123.330648148149</v>
      </c>
      <c r="J382">
        <v>1</v>
      </c>
      <c r="K382">
        <v>2</v>
      </c>
      <c r="L382" t="s">
        <v>105</v>
      </c>
      <c r="M382">
        <v>0.156</v>
      </c>
      <c r="N382">
        <v>0</v>
      </c>
      <c r="O382" t="s">
        <v>104</v>
      </c>
      <c r="P382">
        <v>0</v>
      </c>
      <c r="Q382">
        <v>100</v>
      </c>
    </row>
    <row r="383" spans="1:17">
      <c r="A383" t="s">
        <v>98</v>
      </c>
      <c r="B383" t="s">
        <v>99</v>
      </c>
      <c r="C383" t="s">
        <v>57</v>
      </c>
      <c r="D383" t="s">
        <v>101</v>
      </c>
      <c r="E383" t="s">
        <v>102</v>
      </c>
      <c r="G383">
        <v>1</v>
      </c>
      <c r="I383" s="1">
        <v>41123.332199074073</v>
      </c>
      <c r="J383">
        <v>1</v>
      </c>
      <c r="K383">
        <v>3</v>
      </c>
      <c r="L383" t="s">
        <v>105</v>
      </c>
      <c r="M383">
        <v>0.30549999999999999</v>
      </c>
      <c r="N383">
        <v>0</v>
      </c>
      <c r="O383" t="s">
        <v>104</v>
      </c>
      <c r="P383">
        <v>0</v>
      </c>
      <c r="Q383">
        <v>100</v>
      </c>
    </row>
    <row r="384" spans="1:17">
      <c r="A384" t="s">
        <v>98</v>
      </c>
      <c r="B384" t="s">
        <v>99</v>
      </c>
      <c r="C384" t="s">
        <v>9</v>
      </c>
      <c r="D384" t="s">
        <v>101</v>
      </c>
      <c r="E384" t="s">
        <v>102</v>
      </c>
      <c r="G384">
        <v>1</v>
      </c>
      <c r="I384" s="1">
        <v>41123.339895833335</v>
      </c>
      <c r="J384">
        <v>1</v>
      </c>
      <c r="K384">
        <v>1</v>
      </c>
      <c r="L384" t="s">
        <v>103</v>
      </c>
      <c r="M384">
        <v>23.4</v>
      </c>
      <c r="N384">
        <v>0</v>
      </c>
      <c r="O384" t="s">
        <v>104</v>
      </c>
      <c r="P384">
        <v>0</v>
      </c>
      <c r="Q384">
        <v>100</v>
      </c>
    </row>
    <row r="385" spans="1:17">
      <c r="A385" t="s">
        <v>98</v>
      </c>
      <c r="B385" t="s">
        <v>99</v>
      </c>
      <c r="C385" t="s">
        <v>9</v>
      </c>
      <c r="D385" t="s">
        <v>101</v>
      </c>
      <c r="E385" t="s">
        <v>102</v>
      </c>
      <c r="G385">
        <v>1</v>
      </c>
      <c r="I385" s="1">
        <v>41123.341747685183</v>
      </c>
      <c r="J385">
        <v>1</v>
      </c>
      <c r="K385">
        <v>2</v>
      </c>
      <c r="L385" t="s">
        <v>103</v>
      </c>
      <c r="M385">
        <v>23.24</v>
      </c>
      <c r="N385">
        <v>0</v>
      </c>
      <c r="O385" t="s">
        <v>104</v>
      </c>
      <c r="P385">
        <v>0</v>
      </c>
      <c r="Q385">
        <v>100</v>
      </c>
    </row>
    <row r="386" spans="1:17">
      <c r="A386" t="s">
        <v>98</v>
      </c>
      <c r="B386" t="s">
        <v>99</v>
      </c>
      <c r="C386" t="s">
        <v>9</v>
      </c>
      <c r="D386" t="s">
        <v>101</v>
      </c>
      <c r="E386" t="s">
        <v>102</v>
      </c>
      <c r="G386">
        <v>1</v>
      </c>
      <c r="I386" s="1">
        <v>41123.343530092592</v>
      </c>
      <c r="J386">
        <v>1</v>
      </c>
      <c r="K386">
        <v>3</v>
      </c>
      <c r="L386" t="s">
        <v>103</v>
      </c>
      <c r="M386">
        <v>23.27</v>
      </c>
      <c r="N386">
        <v>0</v>
      </c>
      <c r="O386" t="s">
        <v>104</v>
      </c>
      <c r="P386">
        <v>0</v>
      </c>
      <c r="Q386">
        <v>100</v>
      </c>
    </row>
    <row r="387" spans="1:17">
      <c r="A387" t="s">
        <v>98</v>
      </c>
      <c r="B387" t="s">
        <v>99</v>
      </c>
      <c r="C387" t="s">
        <v>9</v>
      </c>
      <c r="D387" t="s">
        <v>101</v>
      </c>
      <c r="E387" t="s">
        <v>102</v>
      </c>
      <c r="G387">
        <v>1</v>
      </c>
      <c r="I387" s="1">
        <v>41123.339895833335</v>
      </c>
      <c r="J387">
        <v>1</v>
      </c>
      <c r="K387">
        <v>1</v>
      </c>
      <c r="L387" t="s">
        <v>105</v>
      </c>
      <c r="M387">
        <v>198.6</v>
      </c>
      <c r="N387">
        <v>0</v>
      </c>
      <c r="O387" t="s">
        <v>104</v>
      </c>
      <c r="P387">
        <v>0</v>
      </c>
      <c r="Q387">
        <v>100</v>
      </c>
    </row>
    <row r="388" spans="1:17">
      <c r="A388" t="s">
        <v>98</v>
      </c>
      <c r="B388" t="s">
        <v>99</v>
      </c>
      <c r="C388" t="s">
        <v>9</v>
      </c>
      <c r="D388" t="s">
        <v>101</v>
      </c>
      <c r="E388" t="s">
        <v>102</v>
      </c>
      <c r="G388">
        <v>1</v>
      </c>
      <c r="I388" s="1">
        <v>41123.341747685183</v>
      </c>
      <c r="J388">
        <v>1</v>
      </c>
      <c r="K388">
        <v>2</v>
      </c>
      <c r="L388" t="s">
        <v>105</v>
      </c>
      <c r="M388">
        <v>204.3</v>
      </c>
      <c r="N388">
        <v>0</v>
      </c>
      <c r="O388" t="s">
        <v>104</v>
      </c>
      <c r="P388">
        <v>0</v>
      </c>
      <c r="Q388">
        <v>100</v>
      </c>
    </row>
    <row r="389" spans="1:17">
      <c r="A389" t="s">
        <v>98</v>
      </c>
      <c r="B389" t="s">
        <v>99</v>
      </c>
      <c r="C389" t="s">
        <v>9</v>
      </c>
      <c r="D389" t="s">
        <v>101</v>
      </c>
      <c r="E389" t="s">
        <v>102</v>
      </c>
      <c r="G389">
        <v>1</v>
      </c>
      <c r="I389" s="1">
        <v>41123.343530092592</v>
      </c>
      <c r="J389">
        <v>1</v>
      </c>
      <c r="K389">
        <v>3</v>
      </c>
      <c r="L389" t="s">
        <v>105</v>
      </c>
      <c r="M389">
        <v>198.3</v>
      </c>
      <c r="N389">
        <v>0</v>
      </c>
      <c r="O389" t="s">
        <v>104</v>
      </c>
      <c r="P389">
        <v>0</v>
      </c>
      <c r="Q389">
        <v>100</v>
      </c>
    </row>
    <row r="390" spans="1:17">
      <c r="A390" t="s">
        <v>98</v>
      </c>
      <c r="B390" t="s">
        <v>99</v>
      </c>
      <c r="C390" t="s">
        <v>138</v>
      </c>
      <c r="D390" t="s">
        <v>101</v>
      </c>
      <c r="E390" t="s">
        <v>102</v>
      </c>
      <c r="G390">
        <v>1</v>
      </c>
      <c r="I390" s="1">
        <v>41123.350706018522</v>
      </c>
      <c r="J390">
        <v>1</v>
      </c>
      <c r="K390">
        <v>1</v>
      </c>
      <c r="L390" t="s">
        <v>103</v>
      </c>
      <c r="M390">
        <v>0</v>
      </c>
      <c r="N390">
        <v>0</v>
      </c>
      <c r="O390" t="s">
        <v>104</v>
      </c>
      <c r="P390">
        <v>0</v>
      </c>
      <c r="Q390">
        <v>100</v>
      </c>
    </row>
    <row r="391" spans="1:17">
      <c r="A391" t="s">
        <v>98</v>
      </c>
      <c r="B391" t="s">
        <v>99</v>
      </c>
      <c r="C391" t="s">
        <v>138</v>
      </c>
      <c r="D391" t="s">
        <v>101</v>
      </c>
      <c r="E391" t="s">
        <v>102</v>
      </c>
      <c r="G391">
        <v>1</v>
      </c>
      <c r="I391" s="1">
        <v>41123.352129629631</v>
      </c>
      <c r="J391">
        <v>1</v>
      </c>
      <c r="K391">
        <v>2</v>
      </c>
      <c r="L391" t="s">
        <v>103</v>
      </c>
      <c r="M391">
        <v>0.13270000000000001</v>
      </c>
      <c r="N391">
        <v>0</v>
      </c>
      <c r="O391" t="s">
        <v>104</v>
      </c>
      <c r="P391">
        <v>0</v>
      </c>
      <c r="Q391">
        <v>100</v>
      </c>
    </row>
    <row r="392" spans="1:17">
      <c r="A392" t="s">
        <v>98</v>
      </c>
      <c r="B392" t="s">
        <v>99</v>
      </c>
      <c r="C392" t="s">
        <v>138</v>
      </c>
      <c r="D392" t="s">
        <v>101</v>
      </c>
      <c r="E392" t="s">
        <v>102</v>
      </c>
      <c r="G392">
        <v>1</v>
      </c>
      <c r="I392" s="1">
        <v>41123.35355324074</v>
      </c>
      <c r="J392">
        <v>1</v>
      </c>
      <c r="K392">
        <v>3</v>
      </c>
      <c r="L392" t="s">
        <v>103</v>
      </c>
      <c r="M392">
        <v>0</v>
      </c>
      <c r="N392">
        <v>0</v>
      </c>
      <c r="O392" t="s">
        <v>104</v>
      </c>
      <c r="P392">
        <v>0</v>
      </c>
      <c r="Q392">
        <v>100</v>
      </c>
    </row>
    <row r="393" spans="1:17">
      <c r="A393" t="s">
        <v>98</v>
      </c>
      <c r="B393" t="s">
        <v>99</v>
      </c>
      <c r="C393" t="s">
        <v>138</v>
      </c>
      <c r="D393" t="s">
        <v>101</v>
      </c>
      <c r="E393" t="s">
        <v>102</v>
      </c>
      <c r="G393">
        <v>1</v>
      </c>
      <c r="I393" s="1">
        <v>41123.350706018522</v>
      </c>
      <c r="J393">
        <v>1</v>
      </c>
      <c r="K393">
        <v>1</v>
      </c>
      <c r="L393" t="s">
        <v>105</v>
      </c>
      <c r="M393">
        <v>0.49740000000000001</v>
      </c>
      <c r="N393">
        <v>0</v>
      </c>
      <c r="O393" t="s">
        <v>104</v>
      </c>
      <c r="P393">
        <v>0</v>
      </c>
      <c r="Q393">
        <v>100</v>
      </c>
    </row>
    <row r="394" spans="1:17">
      <c r="A394" t="s">
        <v>98</v>
      </c>
      <c r="B394" t="s">
        <v>99</v>
      </c>
      <c r="C394" t="s">
        <v>138</v>
      </c>
      <c r="D394" t="s">
        <v>101</v>
      </c>
      <c r="E394" t="s">
        <v>102</v>
      </c>
      <c r="G394">
        <v>1</v>
      </c>
      <c r="I394" s="1">
        <v>41123.352129629631</v>
      </c>
      <c r="J394">
        <v>1</v>
      </c>
      <c r="K394">
        <v>2</v>
      </c>
      <c r="L394" t="s">
        <v>105</v>
      </c>
      <c r="M394">
        <v>0.31240000000000001</v>
      </c>
      <c r="N394">
        <v>0</v>
      </c>
      <c r="O394" t="s">
        <v>104</v>
      </c>
      <c r="P394">
        <v>0</v>
      </c>
      <c r="Q394">
        <v>100</v>
      </c>
    </row>
    <row r="395" spans="1:17">
      <c r="A395" t="s">
        <v>98</v>
      </c>
      <c r="B395" t="s">
        <v>99</v>
      </c>
      <c r="C395" t="s">
        <v>138</v>
      </c>
      <c r="D395" t="s">
        <v>101</v>
      </c>
      <c r="E395" t="s">
        <v>102</v>
      </c>
      <c r="G395">
        <v>1</v>
      </c>
      <c r="I395" s="1">
        <v>41123.35355324074</v>
      </c>
      <c r="J395">
        <v>1</v>
      </c>
      <c r="K395">
        <v>3</v>
      </c>
      <c r="L395" t="s">
        <v>105</v>
      </c>
      <c r="M395">
        <v>0.51180000000000003</v>
      </c>
      <c r="N395">
        <v>0</v>
      </c>
      <c r="O395" t="s">
        <v>104</v>
      </c>
      <c r="P395">
        <v>0</v>
      </c>
      <c r="Q395">
        <v>100</v>
      </c>
    </row>
    <row r="396" spans="1:17">
      <c r="A396" t="s">
        <v>98</v>
      </c>
      <c r="B396" t="s">
        <v>99</v>
      </c>
      <c r="C396" t="s">
        <v>138</v>
      </c>
      <c r="D396" t="s">
        <v>101</v>
      </c>
      <c r="E396" t="s">
        <v>102</v>
      </c>
      <c r="G396">
        <v>1</v>
      </c>
      <c r="I396" s="1">
        <v>41123.35601851852</v>
      </c>
      <c r="J396">
        <v>1</v>
      </c>
      <c r="K396">
        <v>4</v>
      </c>
      <c r="L396" t="s">
        <v>105</v>
      </c>
      <c r="M396">
        <v>0</v>
      </c>
      <c r="N396">
        <v>0</v>
      </c>
      <c r="O396" t="s">
        <v>104</v>
      </c>
      <c r="P396">
        <v>1</v>
      </c>
      <c r="Q396">
        <v>100</v>
      </c>
    </row>
    <row r="397" spans="1:17">
      <c r="A397" t="s">
        <v>98</v>
      </c>
      <c r="B397" t="s">
        <v>99</v>
      </c>
      <c r="C397" t="s">
        <v>138</v>
      </c>
      <c r="D397" t="s">
        <v>101</v>
      </c>
      <c r="E397" t="s">
        <v>102</v>
      </c>
      <c r="G397">
        <v>1</v>
      </c>
      <c r="I397" s="1">
        <v>41123.357395833336</v>
      </c>
      <c r="J397">
        <v>1</v>
      </c>
      <c r="K397">
        <v>5</v>
      </c>
      <c r="L397" t="s">
        <v>105</v>
      </c>
      <c r="M397">
        <v>0</v>
      </c>
      <c r="N397">
        <v>0</v>
      </c>
      <c r="O397" t="s">
        <v>104</v>
      </c>
      <c r="P397">
        <v>1</v>
      </c>
      <c r="Q397">
        <v>100</v>
      </c>
    </row>
    <row r="398" spans="1:17">
      <c r="A398" t="s">
        <v>98</v>
      </c>
      <c r="B398" t="s">
        <v>99</v>
      </c>
      <c r="C398">
        <v>1524</v>
      </c>
      <c r="D398" t="s">
        <v>101</v>
      </c>
      <c r="E398" t="s">
        <v>102</v>
      </c>
      <c r="G398">
        <v>1</v>
      </c>
      <c r="I398" s="1">
        <v>41123.365069444444</v>
      </c>
      <c r="J398">
        <v>1</v>
      </c>
      <c r="K398">
        <v>1</v>
      </c>
      <c r="L398" t="s">
        <v>103</v>
      </c>
      <c r="M398">
        <v>54.48</v>
      </c>
      <c r="N398">
        <v>0</v>
      </c>
      <c r="O398" t="s">
        <v>104</v>
      </c>
      <c r="P398">
        <v>0</v>
      </c>
      <c r="Q398">
        <v>100</v>
      </c>
    </row>
    <row r="399" spans="1:17">
      <c r="A399" t="s">
        <v>98</v>
      </c>
      <c r="B399" t="s">
        <v>99</v>
      </c>
      <c r="C399">
        <v>1524</v>
      </c>
      <c r="D399" t="s">
        <v>101</v>
      </c>
      <c r="E399" t="s">
        <v>102</v>
      </c>
      <c r="G399">
        <v>1</v>
      </c>
      <c r="I399" s="1">
        <v>41123.366770833331</v>
      </c>
      <c r="J399">
        <v>1</v>
      </c>
      <c r="K399">
        <v>2</v>
      </c>
      <c r="L399" t="s">
        <v>103</v>
      </c>
      <c r="M399">
        <v>55.22</v>
      </c>
      <c r="N399">
        <v>0</v>
      </c>
      <c r="O399" t="s">
        <v>104</v>
      </c>
      <c r="P399">
        <v>0</v>
      </c>
      <c r="Q399">
        <v>100</v>
      </c>
    </row>
    <row r="400" spans="1:17">
      <c r="A400" t="s">
        <v>98</v>
      </c>
      <c r="B400" t="s">
        <v>99</v>
      </c>
      <c r="C400">
        <v>1524</v>
      </c>
      <c r="D400" t="s">
        <v>101</v>
      </c>
      <c r="E400" t="s">
        <v>102</v>
      </c>
      <c r="G400">
        <v>1</v>
      </c>
      <c r="I400" s="1">
        <v>41123.368645833332</v>
      </c>
      <c r="J400">
        <v>1</v>
      </c>
      <c r="K400">
        <v>3</v>
      </c>
      <c r="L400" t="s">
        <v>103</v>
      </c>
      <c r="M400">
        <v>55.13</v>
      </c>
      <c r="N400">
        <v>0</v>
      </c>
      <c r="O400" t="s">
        <v>104</v>
      </c>
      <c r="P400">
        <v>0</v>
      </c>
      <c r="Q400">
        <v>100</v>
      </c>
    </row>
    <row r="401" spans="1:17">
      <c r="A401" t="s">
        <v>98</v>
      </c>
      <c r="B401" t="s">
        <v>99</v>
      </c>
      <c r="C401">
        <v>1524</v>
      </c>
      <c r="D401" t="s">
        <v>101</v>
      </c>
      <c r="E401" t="s">
        <v>102</v>
      </c>
      <c r="G401">
        <v>1</v>
      </c>
      <c r="I401" s="1">
        <v>41123.365069444444</v>
      </c>
      <c r="J401">
        <v>1</v>
      </c>
      <c r="K401">
        <v>1</v>
      </c>
      <c r="L401" t="s">
        <v>105</v>
      </c>
      <c r="M401">
        <v>20.04</v>
      </c>
      <c r="N401">
        <v>0</v>
      </c>
      <c r="O401" t="s">
        <v>104</v>
      </c>
      <c r="P401">
        <v>0</v>
      </c>
      <c r="Q401">
        <v>100</v>
      </c>
    </row>
    <row r="402" spans="1:17">
      <c r="A402" t="s">
        <v>98</v>
      </c>
      <c r="B402" t="s">
        <v>99</v>
      </c>
      <c r="C402">
        <v>1524</v>
      </c>
      <c r="D402" t="s">
        <v>101</v>
      </c>
      <c r="E402" t="s">
        <v>102</v>
      </c>
      <c r="G402">
        <v>1</v>
      </c>
      <c r="I402" s="1">
        <v>41123.366770833331</v>
      </c>
      <c r="J402">
        <v>1</v>
      </c>
      <c r="K402">
        <v>2</v>
      </c>
      <c r="L402" t="s">
        <v>105</v>
      </c>
      <c r="M402">
        <v>19.87</v>
      </c>
      <c r="N402">
        <v>0</v>
      </c>
      <c r="O402" t="s">
        <v>104</v>
      </c>
      <c r="P402">
        <v>0</v>
      </c>
      <c r="Q402">
        <v>100</v>
      </c>
    </row>
    <row r="403" spans="1:17">
      <c r="A403" t="s">
        <v>98</v>
      </c>
      <c r="B403" t="s">
        <v>99</v>
      </c>
      <c r="C403">
        <v>1524</v>
      </c>
      <c r="D403" t="s">
        <v>101</v>
      </c>
      <c r="E403" t="s">
        <v>102</v>
      </c>
      <c r="G403">
        <v>1</v>
      </c>
      <c r="I403" s="1">
        <v>41123.368645833332</v>
      </c>
      <c r="J403">
        <v>1</v>
      </c>
      <c r="K403">
        <v>3</v>
      </c>
      <c r="L403" t="s">
        <v>105</v>
      </c>
      <c r="M403">
        <v>20.45</v>
      </c>
      <c r="N403">
        <v>0</v>
      </c>
      <c r="O403" t="s">
        <v>104</v>
      </c>
      <c r="P403">
        <v>0</v>
      </c>
      <c r="Q403">
        <v>100</v>
      </c>
    </row>
    <row r="404" spans="1:17">
      <c r="A404" t="s">
        <v>98</v>
      </c>
      <c r="B404" t="s">
        <v>99</v>
      </c>
      <c r="C404">
        <v>1520</v>
      </c>
      <c r="D404" t="s">
        <v>101</v>
      </c>
      <c r="E404" t="s">
        <v>102</v>
      </c>
      <c r="G404">
        <v>1</v>
      </c>
      <c r="I404" s="1">
        <v>41123.376562500001</v>
      </c>
      <c r="J404">
        <v>1</v>
      </c>
      <c r="K404">
        <v>1</v>
      </c>
      <c r="L404" t="s">
        <v>103</v>
      </c>
      <c r="M404">
        <v>66.27</v>
      </c>
      <c r="N404">
        <v>0</v>
      </c>
      <c r="O404" t="s">
        <v>104</v>
      </c>
      <c r="P404">
        <v>0</v>
      </c>
      <c r="Q404">
        <v>100</v>
      </c>
    </row>
    <row r="405" spans="1:17">
      <c r="A405" t="s">
        <v>98</v>
      </c>
      <c r="B405" t="s">
        <v>99</v>
      </c>
      <c r="C405">
        <v>1520</v>
      </c>
      <c r="D405" t="s">
        <v>101</v>
      </c>
      <c r="E405" t="s">
        <v>102</v>
      </c>
      <c r="G405">
        <v>1</v>
      </c>
      <c r="I405" s="1">
        <v>41123.378275462965</v>
      </c>
      <c r="J405">
        <v>1</v>
      </c>
      <c r="K405">
        <v>2</v>
      </c>
      <c r="L405" t="s">
        <v>103</v>
      </c>
      <c r="M405">
        <v>66.98</v>
      </c>
      <c r="N405">
        <v>0</v>
      </c>
      <c r="O405" t="s">
        <v>104</v>
      </c>
      <c r="P405">
        <v>0</v>
      </c>
      <c r="Q405">
        <v>100</v>
      </c>
    </row>
    <row r="406" spans="1:17">
      <c r="A406" t="s">
        <v>98</v>
      </c>
      <c r="B406" t="s">
        <v>99</v>
      </c>
      <c r="C406">
        <v>1520</v>
      </c>
      <c r="D406" t="s">
        <v>101</v>
      </c>
      <c r="E406" t="s">
        <v>102</v>
      </c>
      <c r="G406">
        <v>1</v>
      </c>
      <c r="I406" s="1">
        <v>41123.379999999997</v>
      </c>
      <c r="J406">
        <v>1</v>
      </c>
      <c r="K406">
        <v>3</v>
      </c>
      <c r="L406" t="s">
        <v>103</v>
      </c>
      <c r="M406">
        <v>67.33</v>
      </c>
      <c r="N406">
        <v>0</v>
      </c>
      <c r="O406" t="s">
        <v>104</v>
      </c>
      <c r="P406">
        <v>0</v>
      </c>
      <c r="Q406">
        <v>100</v>
      </c>
    </row>
    <row r="407" spans="1:17">
      <c r="A407" t="s">
        <v>98</v>
      </c>
      <c r="B407" t="s">
        <v>99</v>
      </c>
      <c r="C407">
        <v>1520</v>
      </c>
      <c r="D407" t="s">
        <v>101</v>
      </c>
      <c r="E407" t="s">
        <v>102</v>
      </c>
      <c r="G407">
        <v>1</v>
      </c>
      <c r="I407" s="1">
        <v>41123.376562500001</v>
      </c>
      <c r="J407">
        <v>1</v>
      </c>
      <c r="K407">
        <v>1</v>
      </c>
      <c r="L407" t="s">
        <v>105</v>
      </c>
      <c r="M407">
        <v>21.33</v>
      </c>
      <c r="N407">
        <v>0</v>
      </c>
      <c r="O407" t="s">
        <v>104</v>
      </c>
      <c r="P407">
        <v>0</v>
      </c>
      <c r="Q407">
        <v>100</v>
      </c>
    </row>
    <row r="408" spans="1:17">
      <c r="A408" t="s">
        <v>98</v>
      </c>
      <c r="B408" t="s">
        <v>99</v>
      </c>
      <c r="C408">
        <v>1520</v>
      </c>
      <c r="D408" t="s">
        <v>101</v>
      </c>
      <c r="E408" t="s">
        <v>102</v>
      </c>
      <c r="G408">
        <v>1</v>
      </c>
      <c r="I408" s="1">
        <v>41123.378275462965</v>
      </c>
      <c r="J408">
        <v>1</v>
      </c>
      <c r="K408">
        <v>2</v>
      </c>
      <c r="L408" t="s">
        <v>105</v>
      </c>
      <c r="M408">
        <v>21.43</v>
      </c>
      <c r="N408">
        <v>0</v>
      </c>
      <c r="O408" t="s">
        <v>104</v>
      </c>
      <c r="P408">
        <v>0</v>
      </c>
      <c r="Q408">
        <v>100</v>
      </c>
    </row>
    <row r="409" spans="1:17">
      <c r="A409" t="s">
        <v>98</v>
      </c>
      <c r="B409" t="s">
        <v>99</v>
      </c>
      <c r="C409">
        <v>1520</v>
      </c>
      <c r="D409" t="s">
        <v>101</v>
      </c>
      <c r="E409" t="s">
        <v>102</v>
      </c>
      <c r="G409">
        <v>1</v>
      </c>
      <c r="I409" s="1">
        <v>41123.379999999997</v>
      </c>
      <c r="J409">
        <v>1</v>
      </c>
      <c r="K409">
        <v>3</v>
      </c>
      <c r="L409" t="s">
        <v>105</v>
      </c>
      <c r="M409">
        <v>21.63</v>
      </c>
      <c r="N409">
        <v>0</v>
      </c>
      <c r="O409" t="s">
        <v>104</v>
      </c>
      <c r="P409">
        <v>0</v>
      </c>
      <c r="Q409">
        <v>100</v>
      </c>
    </row>
    <row r="410" spans="1:17">
      <c r="A410" t="s">
        <v>98</v>
      </c>
      <c r="B410" t="s">
        <v>99</v>
      </c>
      <c r="C410">
        <v>1516</v>
      </c>
      <c r="D410" t="s">
        <v>101</v>
      </c>
      <c r="E410" t="s">
        <v>102</v>
      </c>
      <c r="G410">
        <v>1</v>
      </c>
      <c r="I410" s="1">
        <v>41123.387743055559</v>
      </c>
      <c r="J410">
        <v>1</v>
      </c>
      <c r="K410">
        <v>1</v>
      </c>
      <c r="L410" t="s">
        <v>103</v>
      </c>
      <c r="M410">
        <v>52.96</v>
      </c>
      <c r="N410">
        <v>0</v>
      </c>
      <c r="O410" t="s">
        <v>104</v>
      </c>
      <c r="P410">
        <v>0</v>
      </c>
      <c r="Q410">
        <v>100</v>
      </c>
    </row>
    <row r="411" spans="1:17">
      <c r="A411" t="s">
        <v>98</v>
      </c>
      <c r="B411" t="s">
        <v>99</v>
      </c>
      <c r="C411">
        <v>1516</v>
      </c>
      <c r="D411" t="s">
        <v>101</v>
      </c>
      <c r="E411" t="s">
        <v>102</v>
      </c>
      <c r="G411">
        <v>1</v>
      </c>
      <c r="I411" s="1">
        <v>41123.389363425929</v>
      </c>
      <c r="J411">
        <v>1</v>
      </c>
      <c r="K411">
        <v>2</v>
      </c>
      <c r="L411" t="s">
        <v>103</v>
      </c>
      <c r="M411">
        <v>52.96</v>
      </c>
      <c r="N411">
        <v>0</v>
      </c>
      <c r="O411" t="s">
        <v>104</v>
      </c>
      <c r="P411">
        <v>0</v>
      </c>
      <c r="Q411">
        <v>100</v>
      </c>
    </row>
    <row r="412" spans="1:17">
      <c r="A412" t="s">
        <v>98</v>
      </c>
      <c r="B412" t="s">
        <v>99</v>
      </c>
      <c r="C412">
        <v>1516</v>
      </c>
      <c r="D412" t="s">
        <v>101</v>
      </c>
      <c r="E412" t="s">
        <v>102</v>
      </c>
      <c r="G412">
        <v>1</v>
      </c>
      <c r="I412" s="1">
        <v>41123.391064814816</v>
      </c>
      <c r="J412">
        <v>1</v>
      </c>
      <c r="K412">
        <v>3</v>
      </c>
      <c r="L412" t="s">
        <v>103</v>
      </c>
      <c r="M412">
        <v>52.28</v>
      </c>
      <c r="N412">
        <v>0</v>
      </c>
      <c r="O412" t="s">
        <v>104</v>
      </c>
      <c r="P412">
        <v>0</v>
      </c>
      <c r="Q412">
        <v>100</v>
      </c>
    </row>
    <row r="413" spans="1:17">
      <c r="A413" t="s">
        <v>98</v>
      </c>
      <c r="B413" t="s">
        <v>99</v>
      </c>
      <c r="C413">
        <v>1516</v>
      </c>
      <c r="D413" t="s">
        <v>101</v>
      </c>
      <c r="E413" t="s">
        <v>102</v>
      </c>
      <c r="G413">
        <v>1</v>
      </c>
      <c r="I413" s="1">
        <v>41123.387743055559</v>
      </c>
      <c r="J413">
        <v>1</v>
      </c>
      <c r="K413">
        <v>1</v>
      </c>
      <c r="L413" t="s">
        <v>105</v>
      </c>
      <c r="M413">
        <v>22.63</v>
      </c>
      <c r="N413">
        <v>0</v>
      </c>
      <c r="O413" t="s">
        <v>104</v>
      </c>
      <c r="P413">
        <v>0</v>
      </c>
      <c r="Q413">
        <v>100</v>
      </c>
    </row>
    <row r="414" spans="1:17">
      <c r="A414" t="s">
        <v>98</v>
      </c>
      <c r="B414" t="s">
        <v>99</v>
      </c>
      <c r="C414">
        <v>1516</v>
      </c>
      <c r="D414" t="s">
        <v>101</v>
      </c>
      <c r="E414" t="s">
        <v>102</v>
      </c>
      <c r="G414">
        <v>1</v>
      </c>
      <c r="I414" s="1">
        <v>41123.389363425929</v>
      </c>
      <c r="J414">
        <v>1</v>
      </c>
      <c r="K414">
        <v>2</v>
      </c>
      <c r="L414" t="s">
        <v>105</v>
      </c>
      <c r="M414">
        <v>21.92</v>
      </c>
      <c r="N414">
        <v>0</v>
      </c>
      <c r="O414" t="s">
        <v>104</v>
      </c>
      <c r="P414">
        <v>0</v>
      </c>
      <c r="Q414">
        <v>100</v>
      </c>
    </row>
    <row r="415" spans="1:17">
      <c r="A415" t="s">
        <v>98</v>
      </c>
      <c r="B415" t="s">
        <v>99</v>
      </c>
      <c r="C415">
        <v>1516</v>
      </c>
      <c r="D415" t="s">
        <v>101</v>
      </c>
      <c r="E415" t="s">
        <v>102</v>
      </c>
      <c r="G415">
        <v>1</v>
      </c>
      <c r="I415" s="1">
        <v>41123.391064814816</v>
      </c>
      <c r="J415">
        <v>1</v>
      </c>
      <c r="K415">
        <v>3</v>
      </c>
      <c r="L415" t="s">
        <v>105</v>
      </c>
      <c r="M415">
        <v>22</v>
      </c>
      <c r="N415">
        <v>0</v>
      </c>
      <c r="O415" t="s">
        <v>104</v>
      </c>
      <c r="P415">
        <v>0</v>
      </c>
      <c r="Q415">
        <v>100</v>
      </c>
    </row>
    <row r="416" spans="1:17">
      <c r="A416" t="s">
        <v>98</v>
      </c>
      <c r="B416" t="s">
        <v>99</v>
      </c>
      <c r="C416" t="s">
        <v>139</v>
      </c>
      <c r="D416" t="s">
        <v>101</v>
      </c>
      <c r="E416" t="s">
        <v>102</v>
      </c>
      <c r="G416">
        <v>1</v>
      </c>
      <c r="I416" s="1">
        <v>41123.398599537039</v>
      </c>
      <c r="J416">
        <v>1</v>
      </c>
      <c r="K416">
        <v>1</v>
      </c>
      <c r="L416" t="s">
        <v>103</v>
      </c>
      <c r="M416">
        <v>81.430000000000007</v>
      </c>
      <c r="N416">
        <v>0</v>
      </c>
      <c r="O416" t="s">
        <v>104</v>
      </c>
      <c r="P416">
        <v>0</v>
      </c>
      <c r="Q416">
        <v>100</v>
      </c>
    </row>
    <row r="417" spans="1:17">
      <c r="A417" t="s">
        <v>98</v>
      </c>
      <c r="B417" t="s">
        <v>99</v>
      </c>
      <c r="C417" t="s">
        <v>139</v>
      </c>
      <c r="D417" t="s">
        <v>101</v>
      </c>
      <c r="E417" t="s">
        <v>102</v>
      </c>
      <c r="G417">
        <v>1</v>
      </c>
      <c r="I417" s="1">
        <v>41123.400370370371</v>
      </c>
      <c r="J417">
        <v>1</v>
      </c>
      <c r="K417">
        <v>2</v>
      </c>
      <c r="L417" t="s">
        <v>103</v>
      </c>
      <c r="M417">
        <v>80.69</v>
      </c>
      <c r="N417">
        <v>0</v>
      </c>
      <c r="O417" t="s">
        <v>104</v>
      </c>
      <c r="P417">
        <v>0</v>
      </c>
      <c r="Q417">
        <v>100</v>
      </c>
    </row>
    <row r="418" spans="1:17">
      <c r="A418" t="s">
        <v>98</v>
      </c>
      <c r="B418" t="s">
        <v>99</v>
      </c>
      <c r="C418" t="s">
        <v>139</v>
      </c>
      <c r="D418" t="s">
        <v>101</v>
      </c>
      <c r="E418" t="s">
        <v>102</v>
      </c>
      <c r="G418">
        <v>1</v>
      </c>
      <c r="I418" s="1">
        <v>41123.40221064815</v>
      </c>
      <c r="J418">
        <v>1</v>
      </c>
      <c r="K418">
        <v>3</v>
      </c>
      <c r="L418" t="s">
        <v>103</v>
      </c>
      <c r="M418">
        <v>80.569999999999993</v>
      </c>
      <c r="N418">
        <v>0</v>
      </c>
      <c r="O418" t="s">
        <v>104</v>
      </c>
      <c r="P418">
        <v>0</v>
      </c>
      <c r="Q418">
        <v>100</v>
      </c>
    </row>
    <row r="419" spans="1:17">
      <c r="A419" t="s">
        <v>98</v>
      </c>
      <c r="B419" t="s">
        <v>99</v>
      </c>
      <c r="C419" t="s">
        <v>139</v>
      </c>
      <c r="D419" t="s">
        <v>101</v>
      </c>
      <c r="E419" t="s">
        <v>102</v>
      </c>
      <c r="G419">
        <v>1</v>
      </c>
      <c r="I419" s="1">
        <v>41123.398599537039</v>
      </c>
      <c r="J419">
        <v>1</v>
      </c>
      <c r="K419">
        <v>1</v>
      </c>
      <c r="L419" t="s">
        <v>105</v>
      </c>
      <c r="M419">
        <v>32.53</v>
      </c>
      <c r="N419">
        <v>0</v>
      </c>
      <c r="O419" t="s">
        <v>104</v>
      </c>
      <c r="P419">
        <v>0</v>
      </c>
      <c r="Q419">
        <v>100</v>
      </c>
    </row>
    <row r="420" spans="1:17">
      <c r="A420" t="s">
        <v>98</v>
      </c>
      <c r="B420" t="s">
        <v>99</v>
      </c>
      <c r="C420" t="s">
        <v>139</v>
      </c>
      <c r="D420" t="s">
        <v>101</v>
      </c>
      <c r="E420" t="s">
        <v>102</v>
      </c>
      <c r="G420">
        <v>1</v>
      </c>
      <c r="I420" s="1">
        <v>41123.400370370371</v>
      </c>
      <c r="J420">
        <v>1</v>
      </c>
      <c r="K420">
        <v>2</v>
      </c>
      <c r="L420" t="s">
        <v>105</v>
      </c>
      <c r="M420">
        <v>32.130000000000003</v>
      </c>
      <c r="N420">
        <v>0</v>
      </c>
      <c r="O420" t="s">
        <v>104</v>
      </c>
      <c r="P420">
        <v>0</v>
      </c>
      <c r="Q420">
        <v>100</v>
      </c>
    </row>
    <row r="421" spans="1:17">
      <c r="A421" t="s">
        <v>98</v>
      </c>
      <c r="B421" t="s">
        <v>99</v>
      </c>
      <c r="C421" t="s">
        <v>139</v>
      </c>
      <c r="D421" t="s">
        <v>101</v>
      </c>
      <c r="E421" t="s">
        <v>102</v>
      </c>
      <c r="G421">
        <v>1</v>
      </c>
      <c r="I421" s="1">
        <v>41123.40221064815</v>
      </c>
      <c r="J421">
        <v>1</v>
      </c>
      <c r="K421">
        <v>3</v>
      </c>
      <c r="L421" t="s">
        <v>105</v>
      </c>
      <c r="M421">
        <v>32.26</v>
      </c>
      <c r="N421">
        <v>0</v>
      </c>
      <c r="O421" t="s">
        <v>104</v>
      </c>
      <c r="P421">
        <v>0</v>
      </c>
      <c r="Q421">
        <v>100</v>
      </c>
    </row>
    <row r="422" spans="1:17">
      <c r="A422" t="s">
        <v>98</v>
      </c>
      <c r="B422" t="s">
        <v>99</v>
      </c>
      <c r="C422" t="s">
        <v>140</v>
      </c>
      <c r="D422" t="s">
        <v>101</v>
      </c>
      <c r="E422" t="s">
        <v>102</v>
      </c>
      <c r="G422">
        <v>1</v>
      </c>
      <c r="I422" s="1">
        <v>41123.409108796295</v>
      </c>
      <c r="J422">
        <v>1</v>
      </c>
      <c r="K422">
        <v>1</v>
      </c>
      <c r="L422" t="s">
        <v>103</v>
      </c>
      <c r="M422">
        <v>81.69</v>
      </c>
      <c r="N422">
        <v>0</v>
      </c>
      <c r="O422" t="s">
        <v>104</v>
      </c>
      <c r="P422">
        <v>0</v>
      </c>
      <c r="Q422">
        <v>100</v>
      </c>
    </row>
    <row r="423" spans="1:17">
      <c r="A423" t="s">
        <v>98</v>
      </c>
      <c r="B423" t="s">
        <v>99</v>
      </c>
      <c r="C423" t="s">
        <v>140</v>
      </c>
      <c r="D423" t="s">
        <v>101</v>
      </c>
      <c r="E423" t="s">
        <v>102</v>
      </c>
      <c r="G423">
        <v>1</v>
      </c>
      <c r="I423" s="1">
        <v>41123.410925925928</v>
      </c>
      <c r="J423">
        <v>1</v>
      </c>
      <c r="K423">
        <v>2</v>
      </c>
      <c r="L423" t="s">
        <v>103</v>
      </c>
      <c r="M423">
        <v>80.59</v>
      </c>
      <c r="N423">
        <v>0</v>
      </c>
      <c r="O423" t="s">
        <v>104</v>
      </c>
      <c r="P423">
        <v>0</v>
      </c>
      <c r="Q423">
        <v>100</v>
      </c>
    </row>
    <row r="424" spans="1:17">
      <c r="A424" t="s">
        <v>98</v>
      </c>
      <c r="B424" t="s">
        <v>99</v>
      </c>
      <c r="C424" t="s">
        <v>140</v>
      </c>
      <c r="D424" t="s">
        <v>101</v>
      </c>
      <c r="E424" t="s">
        <v>102</v>
      </c>
      <c r="G424">
        <v>1</v>
      </c>
      <c r="I424" s="1">
        <v>41123.412777777776</v>
      </c>
      <c r="J424">
        <v>1</v>
      </c>
      <c r="K424">
        <v>3</v>
      </c>
      <c r="L424" t="s">
        <v>103</v>
      </c>
      <c r="M424">
        <v>80.55</v>
      </c>
      <c r="N424">
        <v>0</v>
      </c>
      <c r="O424" t="s">
        <v>104</v>
      </c>
      <c r="P424">
        <v>0</v>
      </c>
      <c r="Q424">
        <v>100</v>
      </c>
    </row>
    <row r="425" spans="1:17">
      <c r="A425" t="s">
        <v>98</v>
      </c>
      <c r="B425" t="s">
        <v>99</v>
      </c>
      <c r="C425" t="s">
        <v>140</v>
      </c>
      <c r="D425" t="s">
        <v>101</v>
      </c>
      <c r="E425" t="s">
        <v>102</v>
      </c>
      <c r="G425">
        <v>1</v>
      </c>
      <c r="I425" s="1">
        <v>41123.409108796295</v>
      </c>
      <c r="J425">
        <v>1</v>
      </c>
      <c r="K425">
        <v>1</v>
      </c>
      <c r="L425" t="s">
        <v>105</v>
      </c>
      <c r="M425">
        <v>32.9</v>
      </c>
      <c r="N425">
        <v>0</v>
      </c>
      <c r="O425" t="s">
        <v>104</v>
      </c>
      <c r="P425">
        <v>0</v>
      </c>
      <c r="Q425">
        <v>100</v>
      </c>
    </row>
    <row r="426" spans="1:17">
      <c r="A426" t="s">
        <v>98</v>
      </c>
      <c r="B426" t="s">
        <v>99</v>
      </c>
      <c r="C426" t="s">
        <v>140</v>
      </c>
      <c r="D426" t="s">
        <v>101</v>
      </c>
      <c r="E426" t="s">
        <v>102</v>
      </c>
      <c r="G426">
        <v>1</v>
      </c>
      <c r="I426" s="1">
        <v>41123.410925925928</v>
      </c>
      <c r="J426">
        <v>1</v>
      </c>
      <c r="K426">
        <v>2</v>
      </c>
      <c r="L426" t="s">
        <v>105</v>
      </c>
      <c r="M426">
        <v>31.94</v>
      </c>
      <c r="N426">
        <v>0</v>
      </c>
      <c r="O426" t="s">
        <v>104</v>
      </c>
      <c r="P426">
        <v>0</v>
      </c>
      <c r="Q426">
        <v>100</v>
      </c>
    </row>
    <row r="427" spans="1:17">
      <c r="A427" t="s">
        <v>98</v>
      </c>
      <c r="B427" t="s">
        <v>99</v>
      </c>
      <c r="C427" t="s">
        <v>140</v>
      </c>
      <c r="D427" t="s">
        <v>101</v>
      </c>
      <c r="E427" t="s">
        <v>102</v>
      </c>
      <c r="G427">
        <v>1</v>
      </c>
      <c r="I427" s="1">
        <v>41123.412777777776</v>
      </c>
      <c r="J427">
        <v>1</v>
      </c>
      <c r="K427">
        <v>3</v>
      </c>
      <c r="L427" t="s">
        <v>105</v>
      </c>
      <c r="M427">
        <v>32.11</v>
      </c>
      <c r="N427">
        <v>0</v>
      </c>
      <c r="O427" t="s">
        <v>104</v>
      </c>
      <c r="P427">
        <v>0</v>
      </c>
      <c r="Q427">
        <v>100</v>
      </c>
    </row>
    <row r="428" spans="1:17">
      <c r="A428" t="s">
        <v>98</v>
      </c>
      <c r="B428" t="s">
        <v>99</v>
      </c>
      <c r="C428" t="s">
        <v>141</v>
      </c>
      <c r="D428" t="s">
        <v>101</v>
      </c>
      <c r="E428" t="s">
        <v>102</v>
      </c>
      <c r="G428">
        <v>1</v>
      </c>
      <c r="I428" s="1">
        <v>41123.419953703706</v>
      </c>
      <c r="J428">
        <v>1</v>
      </c>
      <c r="K428">
        <v>1</v>
      </c>
      <c r="L428" t="s">
        <v>103</v>
      </c>
      <c r="M428">
        <v>0</v>
      </c>
      <c r="N428">
        <v>0</v>
      </c>
      <c r="O428" t="s">
        <v>104</v>
      </c>
      <c r="P428">
        <v>1</v>
      </c>
      <c r="Q428">
        <v>100</v>
      </c>
    </row>
    <row r="429" spans="1:17">
      <c r="A429" t="s">
        <v>98</v>
      </c>
      <c r="B429" t="s">
        <v>99</v>
      </c>
      <c r="C429" t="s">
        <v>141</v>
      </c>
      <c r="D429" t="s">
        <v>101</v>
      </c>
      <c r="E429" t="s">
        <v>102</v>
      </c>
      <c r="G429">
        <v>1</v>
      </c>
      <c r="I429" s="1">
        <v>41123.421377314815</v>
      </c>
      <c r="J429">
        <v>1</v>
      </c>
      <c r="K429">
        <v>2</v>
      </c>
      <c r="L429" t="s">
        <v>103</v>
      </c>
      <c r="M429">
        <v>0.49980000000000002</v>
      </c>
      <c r="N429">
        <v>0</v>
      </c>
      <c r="O429" t="s">
        <v>104</v>
      </c>
      <c r="P429">
        <v>0</v>
      </c>
      <c r="Q429">
        <v>100</v>
      </c>
    </row>
    <row r="430" spans="1:17">
      <c r="A430" t="s">
        <v>98</v>
      </c>
      <c r="B430" t="s">
        <v>99</v>
      </c>
      <c r="C430" t="s">
        <v>141</v>
      </c>
      <c r="D430" t="s">
        <v>101</v>
      </c>
      <c r="E430" t="s">
        <v>102</v>
      </c>
      <c r="G430">
        <v>1</v>
      </c>
      <c r="I430" s="1">
        <v>41123.423009259262</v>
      </c>
      <c r="J430">
        <v>1</v>
      </c>
      <c r="K430">
        <v>3</v>
      </c>
      <c r="L430" t="s">
        <v>103</v>
      </c>
      <c r="M430">
        <v>0.5222</v>
      </c>
      <c r="N430">
        <v>0</v>
      </c>
      <c r="O430" t="s">
        <v>104</v>
      </c>
      <c r="P430">
        <v>0</v>
      </c>
      <c r="Q430">
        <v>100</v>
      </c>
    </row>
    <row r="431" spans="1:17">
      <c r="A431" t="s">
        <v>98</v>
      </c>
      <c r="B431" t="s">
        <v>99</v>
      </c>
      <c r="C431" t="s">
        <v>141</v>
      </c>
      <c r="D431" t="s">
        <v>101</v>
      </c>
      <c r="E431" t="s">
        <v>102</v>
      </c>
      <c r="G431">
        <v>1</v>
      </c>
      <c r="I431" s="1">
        <v>41123.424432870372</v>
      </c>
      <c r="J431">
        <v>1</v>
      </c>
      <c r="K431">
        <v>4</v>
      </c>
      <c r="L431" t="s">
        <v>103</v>
      </c>
      <c r="M431">
        <v>0.495</v>
      </c>
      <c r="N431">
        <v>0</v>
      </c>
      <c r="O431" t="s">
        <v>104</v>
      </c>
      <c r="P431">
        <v>0</v>
      </c>
      <c r="Q431">
        <v>100</v>
      </c>
    </row>
    <row r="432" spans="1:17">
      <c r="A432" t="s">
        <v>98</v>
      </c>
      <c r="B432" t="s">
        <v>99</v>
      </c>
      <c r="C432" t="s">
        <v>141</v>
      </c>
      <c r="D432" t="s">
        <v>101</v>
      </c>
      <c r="E432" t="s">
        <v>102</v>
      </c>
      <c r="G432">
        <v>1</v>
      </c>
      <c r="I432" s="1">
        <v>41123.419953703706</v>
      </c>
      <c r="J432">
        <v>1</v>
      </c>
      <c r="K432">
        <v>1</v>
      </c>
      <c r="L432" t="s">
        <v>105</v>
      </c>
      <c r="M432">
        <v>0.32600000000000001</v>
      </c>
      <c r="N432">
        <v>0</v>
      </c>
      <c r="O432" t="s">
        <v>104</v>
      </c>
      <c r="P432">
        <v>0</v>
      </c>
      <c r="Q432">
        <v>100</v>
      </c>
    </row>
    <row r="433" spans="1:17">
      <c r="A433" t="s">
        <v>98</v>
      </c>
      <c r="B433" t="s">
        <v>99</v>
      </c>
      <c r="C433" t="s">
        <v>141</v>
      </c>
      <c r="D433" t="s">
        <v>101</v>
      </c>
      <c r="E433" t="s">
        <v>102</v>
      </c>
      <c r="G433">
        <v>1</v>
      </c>
      <c r="I433" s="1">
        <v>41123.421377314815</v>
      </c>
      <c r="J433">
        <v>1</v>
      </c>
      <c r="K433">
        <v>2</v>
      </c>
      <c r="L433" t="s">
        <v>105</v>
      </c>
      <c r="M433">
        <v>0.43380000000000002</v>
      </c>
      <c r="N433">
        <v>0</v>
      </c>
      <c r="O433" t="s">
        <v>104</v>
      </c>
      <c r="P433">
        <v>0</v>
      </c>
      <c r="Q433">
        <v>100</v>
      </c>
    </row>
    <row r="434" spans="1:17">
      <c r="A434" t="s">
        <v>98</v>
      </c>
      <c r="B434" t="s">
        <v>99</v>
      </c>
      <c r="C434" t="s">
        <v>141</v>
      </c>
      <c r="D434" t="s">
        <v>101</v>
      </c>
      <c r="E434" t="s">
        <v>102</v>
      </c>
      <c r="G434">
        <v>1</v>
      </c>
      <c r="I434" s="1">
        <v>41123.423009259262</v>
      </c>
      <c r="J434">
        <v>1</v>
      </c>
      <c r="K434">
        <v>3</v>
      </c>
      <c r="L434" t="s">
        <v>105</v>
      </c>
      <c r="M434">
        <v>3.8699999999999998E-2</v>
      </c>
      <c r="N434">
        <v>0</v>
      </c>
      <c r="O434" t="s">
        <v>104</v>
      </c>
      <c r="P434">
        <v>1</v>
      </c>
      <c r="Q434">
        <v>100</v>
      </c>
    </row>
    <row r="435" spans="1:17">
      <c r="A435" t="s">
        <v>98</v>
      </c>
      <c r="B435" t="s">
        <v>99</v>
      </c>
      <c r="C435" t="s">
        <v>141</v>
      </c>
      <c r="D435" t="s">
        <v>101</v>
      </c>
      <c r="E435" t="s">
        <v>102</v>
      </c>
      <c r="G435">
        <v>1</v>
      </c>
      <c r="I435" s="1">
        <v>41123.424432870372</v>
      </c>
      <c r="J435">
        <v>1</v>
      </c>
      <c r="K435">
        <v>4</v>
      </c>
      <c r="L435" t="s">
        <v>105</v>
      </c>
      <c r="M435">
        <v>0.3805</v>
      </c>
      <c r="N435">
        <v>0</v>
      </c>
      <c r="O435" t="s">
        <v>104</v>
      </c>
      <c r="P435">
        <v>0</v>
      </c>
      <c r="Q435">
        <v>100</v>
      </c>
    </row>
    <row r="436" spans="1:17">
      <c r="A436" t="s">
        <v>98</v>
      </c>
      <c r="B436" t="s">
        <v>99</v>
      </c>
      <c r="C436" t="s">
        <v>58</v>
      </c>
      <c r="D436" t="s">
        <v>101</v>
      </c>
      <c r="E436" t="s">
        <v>102</v>
      </c>
      <c r="G436">
        <v>1</v>
      </c>
      <c r="I436" s="1">
        <v>41123.431747685187</v>
      </c>
      <c r="J436">
        <v>1</v>
      </c>
      <c r="K436">
        <v>1</v>
      </c>
      <c r="L436" t="s">
        <v>103</v>
      </c>
      <c r="M436">
        <v>23.02</v>
      </c>
      <c r="N436">
        <v>0</v>
      </c>
      <c r="O436" t="s">
        <v>104</v>
      </c>
      <c r="P436">
        <v>0</v>
      </c>
      <c r="Q436">
        <v>100</v>
      </c>
    </row>
    <row r="437" spans="1:17">
      <c r="A437" t="s">
        <v>98</v>
      </c>
      <c r="B437" t="s">
        <v>99</v>
      </c>
      <c r="C437" t="s">
        <v>58</v>
      </c>
      <c r="D437" t="s">
        <v>101</v>
      </c>
      <c r="E437" t="s">
        <v>102</v>
      </c>
      <c r="G437">
        <v>1</v>
      </c>
      <c r="I437" s="1">
        <v>41123.433263888888</v>
      </c>
      <c r="J437">
        <v>1</v>
      </c>
      <c r="K437">
        <v>2</v>
      </c>
      <c r="L437" t="s">
        <v>103</v>
      </c>
      <c r="M437">
        <v>23.32</v>
      </c>
      <c r="N437">
        <v>0</v>
      </c>
      <c r="O437" t="s">
        <v>104</v>
      </c>
      <c r="P437">
        <v>0</v>
      </c>
      <c r="Q437">
        <v>100</v>
      </c>
    </row>
    <row r="438" spans="1:17">
      <c r="A438" t="s">
        <v>98</v>
      </c>
      <c r="B438" t="s">
        <v>99</v>
      </c>
      <c r="C438" t="s">
        <v>58</v>
      </c>
      <c r="D438" t="s">
        <v>101</v>
      </c>
      <c r="E438" t="s">
        <v>102</v>
      </c>
      <c r="G438">
        <v>1</v>
      </c>
      <c r="I438" s="1">
        <v>41123.434988425928</v>
      </c>
      <c r="J438">
        <v>1</v>
      </c>
      <c r="K438">
        <v>3</v>
      </c>
      <c r="L438" t="s">
        <v>103</v>
      </c>
      <c r="M438">
        <v>23.43</v>
      </c>
      <c r="N438">
        <v>0</v>
      </c>
      <c r="O438" t="s">
        <v>104</v>
      </c>
      <c r="P438">
        <v>0</v>
      </c>
      <c r="Q438">
        <v>100</v>
      </c>
    </row>
    <row r="439" spans="1:17">
      <c r="A439" t="s">
        <v>98</v>
      </c>
      <c r="B439" t="s">
        <v>99</v>
      </c>
      <c r="C439" t="s">
        <v>58</v>
      </c>
      <c r="D439" t="s">
        <v>101</v>
      </c>
      <c r="E439" t="s">
        <v>102</v>
      </c>
      <c r="G439">
        <v>1</v>
      </c>
      <c r="I439" s="1">
        <v>41123.431747685187</v>
      </c>
      <c r="J439">
        <v>1</v>
      </c>
      <c r="K439">
        <v>1</v>
      </c>
      <c r="L439" t="s">
        <v>105</v>
      </c>
      <c r="M439">
        <v>0.22789999999999999</v>
      </c>
      <c r="N439">
        <v>0</v>
      </c>
      <c r="O439" t="s">
        <v>104</v>
      </c>
      <c r="P439">
        <v>0</v>
      </c>
      <c r="Q439">
        <v>100</v>
      </c>
    </row>
    <row r="440" spans="1:17">
      <c r="A440" t="s">
        <v>98</v>
      </c>
      <c r="B440" t="s">
        <v>99</v>
      </c>
      <c r="C440" t="s">
        <v>58</v>
      </c>
      <c r="D440" t="s">
        <v>101</v>
      </c>
      <c r="E440" t="s">
        <v>102</v>
      </c>
      <c r="G440">
        <v>1</v>
      </c>
      <c r="I440" s="1">
        <v>41123.433263888888</v>
      </c>
      <c r="J440">
        <v>1</v>
      </c>
      <c r="K440">
        <v>2</v>
      </c>
      <c r="L440" t="s">
        <v>105</v>
      </c>
      <c r="M440">
        <v>0.114</v>
      </c>
      <c r="N440">
        <v>0</v>
      </c>
      <c r="O440" t="s">
        <v>104</v>
      </c>
      <c r="P440">
        <v>0</v>
      </c>
      <c r="Q440">
        <v>100</v>
      </c>
    </row>
    <row r="441" spans="1:17">
      <c r="A441" t="s">
        <v>98</v>
      </c>
      <c r="B441" t="s">
        <v>99</v>
      </c>
      <c r="C441" t="s">
        <v>58</v>
      </c>
      <c r="D441" t="s">
        <v>101</v>
      </c>
      <c r="E441" t="s">
        <v>102</v>
      </c>
      <c r="G441">
        <v>1</v>
      </c>
      <c r="I441" s="1">
        <v>41123.434988425928</v>
      </c>
      <c r="J441">
        <v>1</v>
      </c>
      <c r="K441">
        <v>3</v>
      </c>
      <c r="L441" t="s">
        <v>105</v>
      </c>
      <c r="M441">
        <v>0.29559999999999997</v>
      </c>
      <c r="N441">
        <v>0</v>
      </c>
      <c r="O441" t="s">
        <v>104</v>
      </c>
      <c r="P441">
        <v>0</v>
      </c>
      <c r="Q441">
        <v>100</v>
      </c>
    </row>
    <row r="442" spans="1:17">
      <c r="A442" t="s">
        <v>98</v>
      </c>
      <c r="B442" t="s">
        <v>99</v>
      </c>
      <c r="C442" t="s">
        <v>44</v>
      </c>
      <c r="D442" t="s">
        <v>101</v>
      </c>
      <c r="E442" t="s">
        <v>102</v>
      </c>
      <c r="G442">
        <v>1</v>
      </c>
      <c r="I442" s="1">
        <v>41123.442789351851</v>
      </c>
      <c r="J442">
        <v>1</v>
      </c>
      <c r="K442">
        <v>1</v>
      </c>
      <c r="L442" t="s">
        <v>103</v>
      </c>
      <c r="M442">
        <v>23.16</v>
      </c>
      <c r="N442">
        <v>0</v>
      </c>
      <c r="O442" t="s">
        <v>104</v>
      </c>
      <c r="P442">
        <v>0</v>
      </c>
      <c r="Q442">
        <v>100</v>
      </c>
    </row>
    <row r="443" spans="1:17">
      <c r="A443" t="s">
        <v>98</v>
      </c>
      <c r="B443" t="s">
        <v>99</v>
      </c>
      <c r="C443" t="s">
        <v>44</v>
      </c>
      <c r="D443" t="s">
        <v>101</v>
      </c>
      <c r="E443" t="s">
        <v>102</v>
      </c>
      <c r="G443">
        <v>1</v>
      </c>
      <c r="I443" s="1">
        <v>41123.444861111115</v>
      </c>
      <c r="J443">
        <v>1</v>
      </c>
      <c r="K443">
        <v>2</v>
      </c>
      <c r="L443" t="s">
        <v>103</v>
      </c>
      <c r="M443">
        <v>23.84</v>
      </c>
      <c r="N443">
        <v>0</v>
      </c>
      <c r="O443" t="s">
        <v>104</v>
      </c>
      <c r="P443">
        <v>0</v>
      </c>
      <c r="Q443">
        <v>100</v>
      </c>
    </row>
    <row r="444" spans="1:17">
      <c r="A444" t="s">
        <v>98</v>
      </c>
      <c r="B444" t="s">
        <v>99</v>
      </c>
      <c r="C444" t="s">
        <v>44</v>
      </c>
      <c r="D444" t="s">
        <v>101</v>
      </c>
      <c r="E444" t="s">
        <v>102</v>
      </c>
      <c r="G444">
        <v>1</v>
      </c>
      <c r="I444" s="1">
        <v>41123.446666666663</v>
      </c>
      <c r="J444">
        <v>1</v>
      </c>
      <c r="K444">
        <v>3</v>
      </c>
      <c r="L444" t="s">
        <v>103</v>
      </c>
      <c r="M444">
        <v>23.93</v>
      </c>
      <c r="N444">
        <v>0</v>
      </c>
      <c r="O444" t="s">
        <v>104</v>
      </c>
      <c r="P444">
        <v>0</v>
      </c>
      <c r="Q444">
        <v>100</v>
      </c>
    </row>
    <row r="445" spans="1:17">
      <c r="A445" t="s">
        <v>98</v>
      </c>
      <c r="B445" t="s">
        <v>99</v>
      </c>
      <c r="C445" t="s">
        <v>44</v>
      </c>
      <c r="D445" t="s">
        <v>101</v>
      </c>
      <c r="E445" t="s">
        <v>102</v>
      </c>
      <c r="G445">
        <v>1</v>
      </c>
      <c r="I445" s="1">
        <v>41123.442789351851</v>
      </c>
      <c r="J445">
        <v>1</v>
      </c>
      <c r="K445">
        <v>1</v>
      </c>
      <c r="L445" t="s">
        <v>105</v>
      </c>
      <c r="M445">
        <v>200.3</v>
      </c>
      <c r="N445">
        <v>0</v>
      </c>
      <c r="O445" t="s">
        <v>104</v>
      </c>
      <c r="P445">
        <v>0</v>
      </c>
      <c r="Q445">
        <v>100</v>
      </c>
    </row>
    <row r="446" spans="1:17">
      <c r="A446" t="s">
        <v>98</v>
      </c>
      <c r="B446" t="s">
        <v>99</v>
      </c>
      <c r="C446" t="s">
        <v>44</v>
      </c>
      <c r="D446" t="s">
        <v>101</v>
      </c>
      <c r="E446" t="s">
        <v>102</v>
      </c>
      <c r="G446">
        <v>1</v>
      </c>
      <c r="I446" s="1">
        <v>41123.444861111115</v>
      </c>
      <c r="J446">
        <v>1</v>
      </c>
      <c r="K446">
        <v>2</v>
      </c>
      <c r="L446" t="s">
        <v>105</v>
      </c>
      <c r="M446">
        <v>204.1</v>
      </c>
      <c r="N446">
        <v>0</v>
      </c>
      <c r="O446" t="s">
        <v>104</v>
      </c>
      <c r="P446">
        <v>0</v>
      </c>
      <c r="Q446">
        <v>100</v>
      </c>
    </row>
    <row r="447" spans="1:17">
      <c r="A447" t="s">
        <v>98</v>
      </c>
      <c r="B447" t="s">
        <v>99</v>
      </c>
      <c r="C447" t="s">
        <v>44</v>
      </c>
      <c r="D447" t="s">
        <v>101</v>
      </c>
      <c r="E447" t="s">
        <v>102</v>
      </c>
      <c r="G447">
        <v>1</v>
      </c>
      <c r="I447" s="1">
        <v>41123.446666666663</v>
      </c>
      <c r="J447">
        <v>1</v>
      </c>
      <c r="K447">
        <v>3</v>
      </c>
      <c r="L447" t="s">
        <v>105</v>
      </c>
      <c r="M447">
        <v>206.3</v>
      </c>
      <c r="N447">
        <v>0</v>
      </c>
      <c r="O447" t="s">
        <v>104</v>
      </c>
      <c r="P447">
        <v>0</v>
      </c>
      <c r="Q447">
        <v>100</v>
      </c>
    </row>
    <row r="448" spans="1:17">
      <c r="A448" t="s">
        <v>98</v>
      </c>
      <c r="B448" t="s">
        <v>99</v>
      </c>
      <c r="C448" t="s">
        <v>142</v>
      </c>
      <c r="D448" t="s">
        <v>101</v>
      </c>
      <c r="E448" t="s">
        <v>102</v>
      </c>
      <c r="G448">
        <v>1</v>
      </c>
      <c r="I448" s="1">
        <v>41123.454062500001</v>
      </c>
      <c r="J448">
        <v>1</v>
      </c>
      <c r="K448">
        <v>1</v>
      </c>
      <c r="L448" t="s">
        <v>103</v>
      </c>
      <c r="M448">
        <v>0.14990000000000001</v>
      </c>
      <c r="N448">
        <v>0</v>
      </c>
      <c r="O448" t="s">
        <v>104</v>
      </c>
      <c r="P448">
        <v>0</v>
      </c>
      <c r="Q448">
        <v>100</v>
      </c>
    </row>
    <row r="449" spans="1:17">
      <c r="A449" t="s">
        <v>98</v>
      </c>
      <c r="B449" t="s">
        <v>99</v>
      </c>
      <c r="C449" t="s">
        <v>142</v>
      </c>
      <c r="D449" t="s">
        <v>101</v>
      </c>
      <c r="E449" t="s">
        <v>102</v>
      </c>
      <c r="G449">
        <v>1</v>
      </c>
      <c r="I449" s="1">
        <v>41123.45548611111</v>
      </c>
      <c r="J449">
        <v>1</v>
      </c>
      <c r="K449">
        <v>2</v>
      </c>
      <c r="L449" t="s">
        <v>103</v>
      </c>
      <c r="M449">
        <v>0.15590000000000001</v>
      </c>
      <c r="N449">
        <v>0</v>
      </c>
      <c r="O449" t="s">
        <v>104</v>
      </c>
      <c r="P449">
        <v>0</v>
      </c>
      <c r="Q449">
        <v>100</v>
      </c>
    </row>
    <row r="450" spans="1:17">
      <c r="A450" t="s">
        <v>98</v>
      </c>
      <c r="B450" t="s">
        <v>99</v>
      </c>
      <c r="C450" t="s">
        <v>142</v>
      </c>
      <c r="D450" t="s">
        <v>101</v>
      </c>
      <c r="E450" t="s">
        <v>102</v>
      </c>
      <c r="G450">
        <v>1</v>
      </c>
      <c r="I450" s="1">
        <v>41123.456909722219</v>
      </c>
      <c r="J450">
        <v>1</v>
      </c>
      <c r="K450">
        <v>3</v>
      </c>
      <c r="L450" t="s">
        <v>103</v>
      </c>
      <c r="M450">
        <v>0.1744</v>
      </c>
      <c r="N450">
        <v>0</v>
      </c>
      <c r="O450" t="s">
        <v>104</v>
      </c>
      <c r="P450">
        <v>0</v>
      </c>
      <c r="Q450">
        <v>100</v>
      </c>
    </row>
    <row r="451" spans="1:17">
      <c r="A451" t="s">
        <v>98</v>
      </c>
      <c r="B451" t="s">
        <v>99</v>
      </c>
      <c r="C451" t="s">
        <v>142</v>
      </c>
      <c r="D451" t="s">
        <v>101</v>
      </c>
      <c r="E451" t="s">
        <v>102</v>
      </c>
      <c r="G451">
        <v>1</v>
      </c>
      <c r="I451" s="1">
        <v>41123.454062500001</v>
      </c>
      <c r="J451">
        <v>1</v>
      </c>
      <c r="K451">
        <v>1</v>
      </c>
      <c r="L451" t="s">
        <v>105</v>
      </c>
      <c r="M451">
        <v>0.33360000000000001</v>
      </c>
      <c r="N451">
        <v>0</v>
      </c>
      <c r="O451" t="s">
        <v>104</v>
      </c>
      <c r="P451">
        <v>0</v>
      </c>
      <c r="Q451">
        <v>100</v>
      </c>
    </row>
    <row r="452" spans="1:17">
      <c r="A452" t="s">
        <v>98</v>
      </c>
      <c r="B452" t="s">
        <v>99</v>
      </c>
      <c r="C452" t="s">
        <v>142</v>
      </c>
      <c r="D452" t="s">
        <v>101</v>
      </c>
      <c r="E452" t="s">
        <v>102</v>
      </c>
      <c r="G452">
        <v>1</v>
      </c>
      <c r="I452" s="1">
        <v>41123.45548611111</v>
      </c>
      <c r="J452">
        <v>1</v>
      </c>
      <c r="K452">
        <v>2</v>
      </c>
      <c r="L452" t="s">
        <v>105</v>
      </c>
      <c r="M452">
        <v>0.41980000000000001</v>
      </c>
      <c r="N452">
        <v>0</v>
      </c>
      <c r="O452" t="s">
        <v>104</v>
      </c>
      <c r="P452">
        <v>0</v>
      </c>
      <c r="Q452">
        <v>100</v>
      </c>
    </row>
    <row r="453" spans="1:17">
      <c r="A453" t="s">
        <v>98</v>
      </c>
      <c r="B453" t="s">
        <v>99</v>
      </c>
      <c r="C453" t="s">
        <v>142</v>
      </c>
      <c r="D453" t="s">
        <v>101</v>
      </c>
      <c r="E453" t="s">
        <v>102</v>
      </c>
      <c r="G453">
        <v>1</v>
      </c>
      <c r="I453" s="1">
        <v>41123.456909722219</v>
      </c>
      <c r="J453">
        <v>1</v>
      </c>
      <c r="K453">
        <v>3</v>
      </c>
      <c r="L453" t="s">
        <v>105</v>
      </c>
      <c r="M453">
        <v>0.32100000000000001</v>
      </c>
      <c r="N453">
        <v>0</v>
      </c>
      <c r="O453" t="s">
        <v>104</v>
      </c>
      <c r="P453">
        <v>0</v>
      </c>
      <c r="Q453">
        <v>100</v>
      </c>
    </row>
    <row r="454" spans="1:17">
      <c r="A454" t="s">
        <v>98</v>
      </c>
      <c r="B454" t="s">
        <v>99</v>
      </c>
      <c r="C454">
        <v>1527</v>
      </c>
      <c r="D454" t="s">
        <v>101</v>
      </c>
      <c r="E454" t="s">
        <v>102</v>
      </c>
      <c r="G454">
        <v>1</v>
      </c>
      <c r="I454" s="1">
        <v>41123.465324074074</v>
      </c>
      <c r="J454">
        <v>1</v>
      </c>
      <c r="K454">
        <v>1</v>
      </c>
      <c r="L454" t="s">
        <v>103</v>
      </c>
      <c r="M454">
        <v>76.08</v>
      </c>
      <c r="N454">
        <v>0</v>
      </c>
      <c r="O454" t="s">
        <v>104</v>
      </c>
      <c r="P454">
        <v>0</v>
      </c>
      <c r="Q454">
        <v>100</v>
      </c>
    </row>
    <row r="455" spans="1:17">
      <c r="A455" t="s">
        <v>98</v>
      </c>
      <c r="B455" t="s">
        <v>99</v>
      </c>
      <c r="C455">
        <v>1527</v>
      </c>
      <c r="D455" t="s">
        <v>101</v>
      </c>
      <c r="E455" t="s">
        <v>102</v>
      </c>
      <c r="G455">
        <v>1</v>
      </c>
      <c r="I455" s="1">
        <v>41123.467615740738</v>
      </c>
      <c r="J455">
        <v>1</v>
      </c>
      <c r="K455">
        <v>2</v>
      </c>
      <c r="L455" t="s">
        <v>103</v>
      </c>
      <c r="M455">
        <v>78.62</v>
      </c>
      <c r="N455">
        <v>0</v>
      </c>
      <c r="O455" t="s">
        <v>104</v>
      </c>
      <c r="P455">
        <v>0</v>
      </c>
      <c r="Q455">
        <v>100</v>
      </c>
    </row>
    <row r="456" spans="1:17">
      <c r="A456" t="s">
        <v>98</v>
      </c>
      <c r="B456" t="s">
        <v>99</v>
      </c>
      <c r="C456">
        <v>1527</v>
      </c>
      <c r="D456" t="s">
        <v>101</v>
      </c>
      <c r="E456" t="s">
        <v>102</v>
      </c>
      <c r="G456">
        <v>1</v>
      </c>
      <c r="I456" s="1">
        <v>41123.469421296293</v>
      </c>
      <c r="J456">
        <v>1</v>
      </c>
      <c r="K456">
        <v>3</v>
      </c>
      <c r="L456" t="s">
        <v>103</v>
      </c>
      <c r="M456">
        <v>77.56</v>
      </c>
      <c r="N456">
        <v>0</v>
      </c>
      <c r="O456" t="s">
        <v>104</v>
      </c>
      <c r="P456">
        <v>0</v>
      </c>
      <c r="Q456">
        <v>100</v>
      </c>
    </row>
    <row r="457" spans="1:17">
      <c r="A457" t="s">
        <v>98</v>
      </c>
      <c r="B457" t="s">
        <v>99</v>
      </c>
      <c r="C457">
        <v>1527</v>
      </c>
      <c r="D457" t="s">
        <v>101</v>
      </c>
      <c r="E457" t="s">
        <v>102</v>
      </c>
      <c r="G457">
        <v>1</v>
      </c>
      <c r="I457" s="1">
        <v>41123.465324074074</v>
      </c>
      <c r="J457">
        <v>1</v>
      </c>
      <c r="K457">
        <v>1</v>
      </c>
      <c r="L457" t="s">
        <v>105</v>
      </c>
      <c r="M457">
        <v>26.57</v>
      </c>
      <c r="N457">
        <v>0</v>
      </c>
      <c r="O457" t="s">
        <v>104</v>
      </c>
      <c r="P457">
        <v>0</v>
      </c>
      <c r="Q457">
        <v>100</v>
      </c>
    </row>
    <row r="458" spans="1:17">
      <c r="A458" t="s">
        <v>98</v>
      </c>
      <c r="B458" t="s">
        <v>99</v>
      </c>
      <c r="C458">
        <v>1527</v>
      </c>
      <c r="D458" t="s">
        <v>101</v>
      </c>
      <c r="E458" t="s">
        <v>102</v>
      </c>
      <c r="G458">
        <v>1</v>
      </c>
      <c r="I458" s="1">
        <v>41123.467615740738</v>
      </c>
      <c r="J458">
        <v>1</v>
      </c>
      <c r="K458">
        <v>2</v>
      </c>
      <c r="L458" t="s">
        <v>105</v>
      </c>
      <c r="M458">
        <v>26.64</v>
      </c>
      <c r="N458">
        <v>0</v>
      </c>
      <c r="O458" t="s">
        <v>104</v>
      </c>
      <c r="P458">
        <v>0</v>
      </c>
      <c r="Q458">
        <v>100</v>
      </c>
    </row>
    <row r="459" spans="1:17">
      <c r="A459" t="s">
        <v>98</v>
      </c>
      <c r="B459" t="s">
        <v>99</v>
      </c>
      <c r="C459">
        <v>1527</v>
      </c>
      <c r="D459" t="s">
        <v>101</v>
      </c>
      <c r="E459" t="s">
        <v>102</v>
      </c>
      <c r="G459">
        <v>1</v>
      </c>
      <c r="I459" s="1">
        <v>41123.469421296293</v>
      </c>
      <c r="J459">
        <v>1</v>
      </c>
      <c r="K459">
        <v>3</v>
      </c>
      <c r="L459" t="s">
        <v>105</v>
      </c>
      <c r="M459">
        <v>27.03</v>
      </c>
      <c r="N459">
        <v>0</v>
      </c>
      <c r="O459" t="s">
        <v>104</v>
      </c>
      <c r="P459">
        <v>0</v>
      </c>
      <c r="Q459">
        <v>100</v>
      </c>
    </row>
    <row r="460" spans="1:17">
      <c r="A460" t="s">
        <v>98</v>
      </c>
      <c r="B460" t="s">
        <v>99</v>
      </c>
      <c r="C460">
        <v>1517</v>
      </c>
      <c r="D460" t="s">
        <v>101</v>
      </c>
      <c r="E460" t="s">
        <v>102</v>
      </c>
      <c r="G460">
        <v>1</v>
      </c>
      <c r="I460" s="1">
        <v>41123.477175925924</v>
      </c>
      <c r="J460">
        <v>1</v>
      </c>
      <c r="K460">
        <v>1</v>
      </c>
      <c r="L460" t="s">
        <v>103</v>
      </c>
      <c r="M460">
        <v>90.65</v>
      </c>
      <c r="N460">
        <v>0</v>
      </c>
      <c r="O460" t="s">
        <v>104</v>
      </c>
      <c r="P460">
        <v>0</v>
      </c>
      <c r="Q460">
        <v>100</v>
      </c>
    </row>
    <row r="461" spans="1:17">
      <c r="A461" t="s">
        <v>98</v>
      </c>
      <c r="B461" t="s">
        <v>99</v>
      </c>
      <c r="C461">
        <v>1517</v>
      </c>
      <c r="D461" t="s">
        <v>101</v>
      </c>
      <c r="E461" t="s">
        <v>102</v>
      </c>
      <c r="G461">
        <v>1</v>
      </c>
      <c r="I461" s="1">
        <v>41123.478993055556</v>
      </c>
      <c r="J461">
        <v>1</v>
      </c>
      <c r="K461">
        <v>2</v>
      </c>
      <c r="L461" t="s">
        <v>103</v>
      </c>
      <c r="M461">
        <v>89.39</v>
      </c>
      <c r="N461">
        <v>0</v>
      </c>
      <c r="O461" t="s">
        <v>104</v>
      </c>
      <c r="P461">
        <v>0</v>
      </c>
      <c r="Q461">
        <v>100</v>
      </c>
    </row>
    <row r="462" spans="1:17">
      <c r="A462" t="s">
        <v>98</v>
      </c>
      <c r="B462" t="s">
        <v>99</v>
      </c>
      <c r="C462">
        <v>1517</v>
      </c>
      <c r="D462" t="s">
        <v>101</v>
      </c>
      <c r="E462" t="s">
        <v>102</v>
      </c>
      <c r="G462">
        <v>1</v>
      </c>
      <c r="I462" s="1">
        <v>41123.481030092589</v>
      </c>
      <c r="J462">
        <v>1</v>
      </c>
      <c r="K462">
        <v>3</v>
      </c>
      <c r="L462" t="s">
        <v>103</v>
      </c>
      <c r="M462">
        <v>89.19</v>
      </c>
      <c r="N462">
        <v>0</v>
      </c>
      <c r="O462" t="s">
        <v>104</v>
      </c>
      <c r="P462">
        <v>0</v>
      </c>
      <c r="Q462">
        <v>100</v>
      </c>
    </row>
    <row r="463" spans="1:17">
      <c r="A463" t="s">
        <v>98</v>
      </c>
      <c r="B463" t="s">
        <v>99</v>
      </c>
      <c r="C463">
        <v>1517</v>
      </c>
      <c r="D463" t="s">
        <v>101</v>
      </c>
      <c r="E463" t="s">
        <v>102</v>
      </c>
      <c r="G463">
        <v>1</v>
      </c>
      <c r="I463" s="1">
        <v>41123.477175925924</v>
      </c>
      <c r="J463">
        <v>1</v>
      </c>
      <c r="K463">
        <v>1</v>
      </c>
      <c r="L463" t="s">
        <v>105</v>
      </c>
      <c r="M463">
        <v>25.52</v>
      </c>
      <c r="N463">
        <v>0</v>
      </c>
      <c r="O463" t="s">
        <v>104</v>
      </c>
      <c r="P463">
        <v>0</v>
      </c>
      <c r="Q463">
        <v>100</v>
      </c>
    </row>
    <row r="464" spans="1:17">
      <c r="A464" t="s">
        <v>98</v>
      </c>
      <c r="B464" t="s">
        <v>99</v>
      </c>
      <c r="C464">
        <v>1517</v>
      </c>
      <c r="D464" t="s">
        <v>101</v>
      </c>
      <c r="E464" t="s">
        <v>102</v>
      </c>
      <c r="G464">
        <v>1</v>
      </c>
      <c r="I464" s="1">
        <v>41123.478993055556</v>
      </c>
      <c r="J464">
        <v>1</v>
      </c>
      <c r="K464">
        <v>2</v>
      </c>
      <c r="L464" t="s">
        <v>105</v>
      </c>
      <c r="M464">
        <v>25.56</v>
      </c>
      <c r="N464">
        <v>0</v>
      </c>
      <c r="O464" t="s">
        <v>104</v>
      </c>
      <c r="P464">
        <v>0</v>
      </c>
      <c r="Q464">
        <v>100</v>
      </c>
    </row>
    <row r="465" spans="1:17">
      <c r="A465" t="s">
        <v>98</v>
      </c>
      <c r="B465" t="s">
        <v>99</v>
      </c>
      <c r="C465">
        <v>1517</v>
      </c>
      <c r="D465" t="s">
        <v>101</v>
      </c>
      <c r="E465" t="s">
        <v>102</v>
      </c>
      <c r="G465">
        <v>1</v>
      </c>
      <c r="I465" s="1">
        <v>41123.481030092589</v>
      </c>
      <c r="J465">
        <v>1</v>
      </c>
      <c r="K465">
        <v>3</v>
      </c>
      <c r="L465" t="s">
        <v>105</v>
      </c>
      <c r="M465">
        <v>25.64</v>
      </c>
      <c r="N465">
        <v>0</v>
      </c>
      <c r="O465" t="s">
        <v>104</v>
      </c>
      <c r="P465">
        <v>0</v>
      </c>
      <c r="Q465">
        <v>100</v>
      </c>
    </row>
    <row r="466" spans="1:17">
      <c r="A466" t="s">
        <v>98</v>
      </c>
      <c r="B466" t="s">
        <v>99</v>
      </c>
      <c r="C466">
        <v>1525</v>
      </c>
      <c r="D466" t="s">
        <v>101</v>
      </c>
      <c r="E466" t="s">
        <v>102</v>
      </c>
      <c r="G466">
        <v>1</v>
      </c>
      <c r="I466" s="1">
        <v>41123.489120370374</v>
      </c>
      <c r="J466">
        <v>1</v>
      </c>
      <c r="K466">
        <v>1</v>
      </c>
      <c r="L466" t="s">
        <v>103</v>
      </c>
      <c r="M466">
        <v>91.34</v>
      </c>
      <c r="N466">
        <v>0</v>
      </c>
      <c r="O466" t="s">
        <v>104</v>
      </c>
      <c r="P466">
        <v>0</v>
      </c>
      <c r="Q466">
        <v>100</v>
      </c>
    </row>
    <row r="467" spans="1:17">
      <c r="A467" t="s">
        <v>98</v>
      </c>
      <c r="B467" t="s">
        <v>99</v>
      </c>
      <c r="C467">
        <v>1525</v>
      </c>
      <c r="D467" t="s">
        <v>101</v>
      </c>
      <c r="E467" t="s">
        <v>102</v>
      </c>
      <c r="G467">
        <v>1</v>
      </c>
      <c r="I467" s="1">
        <v>41123.491111111114</v>
      </c>
      <c r="J467">
        <v>1</v>
      </c>
      <c r="K467">
        <v>2</v>
      </c>
      <c r="L467" t="s">
        <v>103</v>
      </c>
      <c r="M467">
        <v>91.95</v>
      </c>
      <c r="N467">
        <v>0</v>
      </c>
      <c r="O467" t="s">
        <v>104</v>
      </c>
      <c r="P467">
        <v>0</v>
      </c>
      <c r="Q467">
        <v>100</v>
      </c>
    </row>
    <row r="468" spans="1:17">
      <c r="A468" t="s">
        <v>98</v>
      </c>
      <c r="B468" t="s">
        <v>99</v>
      </c>
      <c r="C468">
        <v>1525</v>
      </c>
      <c r="D468" t="s">
        <v>101</v>
      </c>
      <c r="E468" t="s">
        <v>102</v>
      </c>
      <c r="G468">
        <v>1</v>
      </c>
      <c r="I468" s="1">
        <v>41123.492962962962</v>
      </c>
      <c r="J468">
        <v>1</v>
      </c>
      <c r="K468">
        <v>3</v>
      </c>
      <c r="L468" t="s">
        <v>103</v>
      </c>
      <c r="M468">
        <v>92.22</v>
      </c>
      <c r="N468">
        <v>0</v>
      </c>
      <c r="O468" t="s">
        <v>104</v>
      </c>
      <c r="P468">
        <v>0</v>
      </c>
      <c r="Q468">
        <v>100</v>
      </c>
    </row>
    <row r="469" spans="1:17">
      <c r="A469" t="s">
        <v>98</v>
      </c>
      <c r="B469" t="s">
        <v>99</v>
      </c>
      <c r="C469">
        <v>1525</v>
      </c>
      <c r="D469" t="s">
        <v>101</v>
      </c>
      <c r="E469" t="s">
        <v>102</v>
      </c>
      <c r="G469">
        <v>1</v>
      </c>
      <c r="I469" s="1">
        <v>41123.489120370374</v>
      </c>
      <c r="J469">
        <v>1</v>
      </c>
      <c r="K469">
        <v>1</v>
      </c>
      <c r="L469" t="s">
        <v>105</v>
      </c>
      <c r="M469">
        <v>41.62</v>
      </c>
      <c r="N469">
        <v>0</v>
      </c>
      <c r="O469" t="s">
        <v>104</v>
      </c>
      <c r="P469">
        <v>0</v>
      </c>
      <c r="Q469">
        <v>100</v>
      </c>
    </row>
    <row r="470" spans="1:17">
      <c r="A470" t="s">
        <v>98</v>
      </c>
      <c r="B470" t="s">
        <v>99</v>
      </c>
      <c r="C470">
        <v>1525</v>
      </c>
      <c r="D470" t="s">
        <v>101</v>
      </c>
      <c r="E470" t="s">
        <v>102</v>
      </c>
      <c r="G470">
        <v>1</v>
      </c>
      <c r="I470" s="1">
        <v>41123.491111111114</v>
      </c>
      <c r="J470">
        <v>1</v>
      </c>
      <c r="K470">
        <v>2</v>
      </c>
      <c r="L470" t="s">
        <v>105</v>
      </c>
      <c r="M470">
        <v>42.09</v>
      </c>
      <c r="N470">
        <v>0</v>
      </c>
      <c r="O470" t="s">
        <v>104</v>
      </c>
      <c r="P470">
        <v>0</v>
      </c>
      <c r="Q470">
        <v>100</v>
      </c>
    </row>
    <row r="471" spans="1:17">
      <c r="A471" t="s">
        <v>98</v>
      </c>
      <c r="B471" t="s">
        <v>99</v>
      </c>
      <c r="C471">
        <v>1525</v>
      </c>
      <c r="D471" t="s">
        <v>101</v>
      </c>
      <c r="E471" t="s">
        <v>102</v>
      </c>
      <c r="G471">
        <v>1</v>
      </c>
      <c r="I471" s="1">
        <v>41123.492962962962</v>
      </c>
      <c r="J471">
        <v>1</v>
      </c>
      <c r="K471">
        <v>3</v>
      </c>
      <c r="L471" t="s">
        <v>105</v>
      </c>
      <c r="M471">
        <v>41.75</v>
      </c>
      <c r="N471">
        <v>0</v>
      </c>
      <c r="O471" t="s">
        <v>104</v>
      </c>
      <c r="P471">
        <v>0</v>
      </c>
      <c r="Q471">
        <v>100</v>
      </c>
    </row>
    <row r="472" spans="1:17">
      <c r="A472" t="s">
        <v>98</v>
      </c>
      <c r="B472" t="s">
        <v>99</v>
      </c>
      <c r="C472">
        <v>1519</v>
      </c>
      <c r="D472" t="s">
        <v>101</v>
      </c>
      <c r="E472" t="s">
        <v>102</v>
      </c>
      <c r="G472">
        <v>1</v>
      </c>
      <c r="I472" s="1">
        <v>41123.500462962962</v>
      </c>
      <c r="J472">
        <v>1</v>
      </c>
      <c r="K472">
        <v>1</v>
      </c>
      <c r="L472" t="s">
        <v>103</v>
      </c>
      <c r="M472">
        <v>83.89</v>
      </c>
      <c r="N472">
        <v>0</v>
      </c>
      <c r="O472" t="s">
        <v>104</v>
      </c>
      <c r="P472">
        <v>0</v>
      </c>
      <c r="Q472">
        <v>100</v>
      </c>
    </row>
    <row r="473" spans="1:17">
      <c r="A473" t="s">
        <v>98</v>
      </c>
      <c r="B473" t="s">
        <v>99</v>
      </c>
      <c r="C473">
        <v>1519</v>
      </c>
      <c r="D473" t="s">
        <v>101</v>
      </c>
      <c r="E473" t="s">
        <v>102</v>
      </c>
      <c r="G473">
        <v>1</v>
      </c>
      <c r="I473" s="1">
        <v>41123.502280092594</v>
      </c>
      <c r="J473">
        <v>1</v>
      </c>
      <c r="K473">
        <v>2</v>
      </c>
      <c r="L473" t="s">
        <v>103</v>
      </c>
      <c r="M473">
        <v>81.33</v>
      </c>
      <c r="N473">
        <v>0</v>
      </c>
      <c r="O473" t="s">
        <v>104</v>
      </c>
      <c r="P473">
        <v>0</v>
      </c>
      <c r="Q473">
        <v>100</v>
      </c>
    </row>
    <row r="474" spans="1:17">
      <c r="A474" t="s">
        <v>98</v>
      </c>
      <c r="B474" t="s">
        <v>99</v>
      </c>
      <c r="C474">
        <v>1519</v>
      </c>
      <c r="D474" t="s">
        <v>101</v>
      </c>
      <c r="E474" t="s">
        <v>102</v>
      </c>
      <c r="G474">
        <v>1</v>
      </c>
      <c r="I474" s="1">
        <v>41123.503981481481</v>
      </c>
      <c r="J474">
        <v>1</v>
      </c>
      <c r="K474">
        <v>3</v>
      </c>
      <c r="L474" t="s">
        <v>103</v>
      </c>
      <c r="M474">
        <v>81.39</v>
      </c>
      <c r="N474">
        <v>0</v>
      </c>
      <c r="O474" t="s">
        <v>104</v>
      </c>
      <c r="P474">
        <v>0</v>
      </c>
      <c r="Q474">
        <v>100</v>
      </c>
    </row>
    <row r="475" spans="1:17">
      <c r="A475" t="s">
        <v>98</v>
      </c>
      <c r="B475" t="s">
        <v>99</v>
      </c>
      <c r="C475">
        <v>1519</v>
      </c>
      <c r="D475" t="s">
        <v>101</v>
      </c>
      <c r="E475" t="s">
        <v>102</v>
      </c>
      <c r="G475">
        <v>1</v>
      </c>
      <c r="I475" s="1">
        <v>41123.500462962962</v>
      </c>
      <c r="J475">
        <v>1</v>
      </c>
      <c r="K475">
        <v>1</v>
      </c>
      <c r="L475" t="s">
        <v>105</v>
      </c>
      <c r="M475">
        <v>26.62</v>
      </c>
      <c r="N475">
        <v>0</v>
      </c>
      <c r="O475" t="s">
        <v>104</v>
      </c>
      <c r="P475">
        <v>0</v>
      </c>
      <c r="Q475">
        <v>100</v>
      </c>
    </row>
    <row r="476" spans="1:17">
      <c r="A476" t="s">
        <v>98</v>
      </c>
      <c r="B476" t="s">
        <v>99</v>
      </c>
      <c r="C476">
        <v>1519</v>
      </c>
      <c r="D476" t="s">
        <v>101</v>
      </c>
      <c r="E476" t="s">
        <v>102</v>
      </c>
      <c r="G476">
        <v>1</v>
      </c>
      <c r="I476" s="1">
        <v>41123.502280092594</v>
      </c>
      <c r="J476">
        <v>1</v>
      </c>
      <c r="K476">
        <v>2</v>
      </c>
      <c r="L476" t="s">
        <v>105</v>
      </c>
      <c r="M476">
        <v>25.56</v>
      </c>
      <c r="N476">
        <v>0</v>
      </c>
      <c r="O476" t="s">
        <v>104</v>
      </c>
      <c r="P476">
        <v>0</v>
      </c>
      <c r="Q476">
        <v>100</v>
      </c>
    </row>
    <row r="477" spans="1:17">
      <c r="A477" t="s">
        <v>98</v>
      </c>
      <c r="B477" t="s">
        <v>99</v>
      </c>
      <c r="C477">
        <v>1519</v>
      </c>
      <c r="D477" t="s">
        <v>101</v>
      </c>
      <c r="E477" t="s">
        <v>102</v>
      </c>
      <c r="G477">
        <v>1</v>
      </c>
      <c r="I477" s="1">
        <v>41123.503981481481</v>
      </c>
      <c r="J477">
        <v>1</v>
      </c>
      <c r="K477">
        <v>3</v>
      </c>
      <c r="L477" t="s">
        <v>105</v>
      </c>
      <c r="M477">
        <v>25.03</v>
      </c>
      <c r="N477">
        <v>0</v>
      </c>
      <c r="O477" t="s">
        <v>104</v>
      </c>
      <c r="P477">
        <v>0</v>
      </c>
      <c r="Q477">
        <v>100</v>
      </c>
    </row>
    <row r="478" spans="1:17">
      <c r="A478" t="s">
        <v>98</v>
      </c>
      <c r="B478" t="s">
        <v>99</v>
      </c>
      <c r="C478">
        <v>1519</v>
      </c>
      <c r="D478" t="s">
        <v>101</v>
      </c>
      <c r="E478" t="s">
        <v>102</v>
      </c>
      <c r="G478">
        <v>1</v>
      </c>
      <c r="I478" s="1">
        <v>41123.506886574076</v>
      </c>
      <c r="J478">
        <v>1</v>
      </c>
      <c r="K478">
        <v>4</v>
      </c>
      <c r="L478" t="s">
        <v>105</v>
      </c>
      <c r="M478">
        <v>31.85</v>
      </c>
      <c r="N478">
        <v>0</v>
      </c>
      <c r="O478" t="s">
        <v>104</v>
      </c>
      <c r="P478">
        <v>1</v>
      </c>
      <c r="Q478">
        <v>100</v>
      </c>
    </row>
    <row r="479" spans="1:17">
      <c r="A479" t="s">
        <v>98</v>
      </c>
      <c r="B479" t="s">
        <v>99</v>
      </c>
      <c r="C479">
        <v>1519</v>
      </c>
      <c r="D479" t="s">
        <v>101</v>
      </c>
      <c r="E479" t="s">
        <v>102</v>
      </c>
      <c r="G479">
        <v>1</v>
      </c>
      <c r="I479" s="1">
        <v>41123.508761574078</v>
      </c>
      <c r="J479">
        <v>1</v>
      </c>
      <c r="K479">
        <v>5</v>
      </c>
      <c r="L479" t="s">
        <v>105</v>
      </c>
      <c r="M479">
        <v>31.94</v>
      </c>
      <c r="N479">
        <v>0</v>
      </c>
      <c r="O479" t="s">
        <v>104</v>
      </c>
      <c r="P479">
        <v>1</v>
      </c>
      <c r="Q479">
        <v>100</v>
      </c>
    </row>
    <row r="480" spans="1:17">
      <c r="A480" t="s">
        <v>98</v>
      </c>
      <c r="B480" t="s">
        <v>99</v>
      </c>
      <c r="C480">
        <v>1521</v>
      </c>
      <c r="D480" t="s">
        <v>101</v>
      </c>
      <c r="E480" t="s">
        <v>102</v>
      </c>
      <c r="G480">
        <v>1</v>
      </c>
      <c r="I480" s="1">
        <v>41123.516493055555</v>
      </c>
      <c r="J480">
        <v>1</v>
      </c>
      <c r="K480">
        <v>1</v>
      </c>
      <c r="L480" t="s">
        <v>103</v>
      </c>
      <c r="M480">
        <v>101.5</v>
      </c>
      <c r="N480">
        <v>0</v>
      </c>
      <c r="O480" t="s">
        <v>104</v>
      </c>
      <c r="P480">
        <v>1</v>
      </c>
      <c r="Q480">
        <v>100</v>
      </c>
    </row>
    <row r="481" spans="1:17">
      <c r="A481" t="s">
        <v>98</v>
      </c>
      <c r="B481" t="s">
        <v>99</v>
      </c>
      <c r="C481">
        <v>1521</v>
      </c>
      <c r="D481" t="s">
        <v>101</v>
      </c>
      <c r="E481" t="s">
        <v>102</v>
      </c>
      <c r="G481">
        <v>1</v>
      </c>
      <c r="I481" s="1">
        <v>41123.518194444441</v>
      </c>
      <c r="J481">
        <v>1</v>
      </c>
      <c r="K481">
        <v>2</v>
      </c>
      <c r="L481" t="s">
        <v>103</v>
      </c>
      <c r="M481">
        <v>97.52</v>
      </c>
      <c r="N481">
        <v>0</v>
      </c>
      <c r="O481" t="s">
        <v>104</v>
      </c>
      <c r="P481">
        <v>0</v>
      </c>
      <c r="Q481">
        <v>100</v>
      </c>
    </row>
    <row r="482" spans="1:17">
      <c r="A482" t="s">
        <v>98</v>
      </c>
      <c r="B482" t="s">
        <v>99</v>
      </c>
      <c r="C482">
        <v>1521</v>
      </c>
      <c r="D482" t="s">
        <v>101</v>
      </c>
      <c r="E482" t="s">
        <v>102</v>
      </c>
      <c r="G482">
        <v>1</v>
      </c>
      <c r="I482" s="1">
        <v>41123.519965277781</v>
      </c>
      <c r="J482">
        <v>1</v>
      </c>
      <c r="K482">
        <v>3</v>
      </c>
      <c r="L482" t="s">
        <v>103</v>
      </c>
      <c r="M482">
        <v>99.98</v>
      </c>
      <c r="N482">
        <v>0</v>
      </c>
      <c r="O482" t="s">
        <v>104</v>
      </c>
      <c r="P482">
        <v>0</v>
      </c>
      <c r="Q482">
        <v>100</v>
      </c>
    </row>
    <row r="483" spans="1:17">
      <c r="A483" t="s">
        <v>98</v>
      </c>
      <c r="B483" t="s">
        <v>99</v>
      </c>
      <c r="C483">
        <v>1521</v>
      </c>
      <c r="D483" t="s">
        <v>101</v>
      </c>
      <c r="E483" t="s">
        <v>102</v>
      </c>
      <c r="G483">
        <v>1</v>
      </c>
      <c r="I483" s="1">
        <v>41123.521527777775</v>
      </c>
      <c r="J483">
        <v>1</v>
      </c>
      <c r="K483">
        <v>4</v>
      </c>
      <c r="L483" t="s">
        <v>103</v>
      </c>
      <c r="M483">
        <v>98.3</v>
      </c>
      <c r="N483">
        <v>0</v>
      </c>
      <c r="O483" t="s">
        <v>104</v>
      </c>
      <c r="P483">
        <v>0</v>
      </c>
      <c r="Q483">
        <v>100</v>
      </c>
    </row>
    <row r="484" spans="1:17">
      <c r="A484" t="s">
        <v>98</v>
      </c>
      <c r="B484" t="s">
        <v>99</v>
      </c>
      <c r="C484">
        <v>1521</v>
      </c>
      <c r="D484" t="s">
        <v>101</v>
      </c>
      <c r="E484" t="s">
        <v>102</v>
      </c>
      <c r="G484">
        <v>1</v>
      </c>
      <c r="I484" s="1">
        <v>41123.516493055555</v>
      </c>
      <c r="J484">
        <v>1</v>
      </c>
      <c r="K484">
        <v>1</v>
      </c>
      <c r="L484" t="s">
        <v>105</v>
      </c>
      <c r="M484">
        <v>30.4</v>
      </c>
      <c r="N484">
        <v>0</v>
      </c>
      <c r="O484" t="s">
        <v>104</v>
      </c>
      <c r="P484">
        <v>0</v>
      </c>
      <c r="Q484">
        <v>100</v>
      </c>
    </row>
    <row r="485" spans="1:17">
      <c r="A485" t="s">
        <v>98</v>
      </c>
      <c r="B485" t="s">
        <v>99</v>
      </c>
      <c r="C485">
        <v>1521</v>
      </c>
      <c r="D485" t="s">
        <v>101</v>
      </c>
      <c r="E485" t="s">
        <v>102</v>
      </c>
      <c r="G485">
        <v>1</v>
      </c>
      <c r="I485" s="1">
        <v>41123.518194444441</v>
      </c>
      <c r="J485">
        <v>1</v>
      </c>
      <c r="K485">
        <v>2</v>
      </c>
      <c r="L485" t="s">
        <v>105</v>
      </c>
      <c r="M485">
        <v>29.31</v>
      </c>
      <c r="N485">
        <v>0</v>
      </c>
      <c r="O485" t="s">
        <v>104</v>
      </c>
      <c r="P485">
        <v>0</v>
      </c>
      <c r="Q485">
        <v>100</v>
      </c>
    </row>
    <row r="486" spans="1:17">
      <c r="A486" t="s">
        <v>98</v>
      </c>
      <c r="B486" t="s">
        <v>99</v>
      </c>
      <c r="C486">
        <v>1521</v>
      </c>
      <c r="D486" t="s">
        <v>101</v>
      </c>
      <c r="E486" t="s">
        <v>102</v>
      </c>
      <c r="G486">
        <v>1</v>
      </c>
      <c r="I486" s="1">
        <v>41123.519965277781</v>
      </c>
      <c r="J486">
        <v>1</v>
      </c>
      <c r="K486">
        <v>3</v>
      </c>
      <c r="L486" t="s">
        <v>105</v>
      </c>
      <c r="M486">
        <v>30.14</v>
      </c>
      <c r="N486">
        <v>0</v>
      </c>
      <c r="O486" t="s">
        <v>104</v>
      </c>
      <c r="P486">
        <v>0</v>
      </c>
      <c r="Q486">
        <v>100</v>
      </c>
    </row>
    <row r="487" spans="1:17">
      <c r="A487" t="s">
        <v>98</v>
      </c>
      <c r="B487" t="s">
        <v>99</v>
      </c>
      <c r="C487" t="s">
        <v>143</v>
      </c>
      <c r="D487" t="s">
        <v>101</v>
      </c>
      <c r="E487" t="s">
        <v>102</v>
      </c>
      <c r="G487">
        <v>1</v>
      </c>
      <c r="I487" s="1">
        <v>41123.529236111113</v>
      </c>
      <c r="J487">
        <v>1</v>
      </c>
      <c r="K487">
        <v>1</v>
      </c>
      <c r="L487" t="s">
        <v>103</v>
      </c>
      <c r="M487">
        <v>112.7</v>
      </c>
      <c r="N487">
        <v>0</v>
      </c>
      <c r="O487" t="s">
        <v>104</v>
      </c>
      <c r="P487">
        <v>0</v>
      </c>
      <c r="Q487">
        <v>100</v>
      </c>
    </row>
    <row r="488" spans="1:17">
      <c r="A488" t="s">
        <v>98</v>
      </c>
      <c r="B488" t="s">
        <v>99</v>
      </c>
      <c r="C488" t="s">
        <v>143</v>
      </c>
      <c r="D488" t="s">
        <v>101</v>
      </c>
      <c r="E488" t="s">
        <v>102</v>
      </c>
      <c r="G488">
        <v>1</v>
      </c>
      <c r="I488" s="1">
        <v>41123.531111111108</v>
      </c>
      <c r="J488">
        <v>1</v>
      </c>
      <c r="K488">
        <v>2</v>
      </c>
      <c r="L488" t="s">
        <v>103</v>
      </c>
      <c r="M488">
        <v>106.8</v>
      </c>
      <c r="N488">
        <v>0</v>
      </c>
      <c r="O488" t="s">
        <v>104</v>
      </c>
      <c r="P488">
        <v>1</v>
      </c>
      <c r="Q488">
        <v>100</v>
      </c>
    </row>
    <row r="489" spans="1:17">
      <c r="A489" t="s">
        <v>98</v>
      </c>
      <c r="B489" t="s">
        <v>99</v>
      </c>
      <c r="C489" t="s">
        <v>143</v>
      </c>
      <c r="D489" t="s">
        <v>101</v>
      </c>
      <c r="E489" t="s">
        <v>102</v>
      </c>
      <c r="G489">
        <v>1</v>
      </c>
      <c r="I489" s="1">
        <v>41123.532812500001</v>
      </c>
      <c r="J489">
        <v>1</v>
      </c>
      <c r="K489">
        <v>3</v>
      </c>
      <c r="L489" t="s">
        <v>103</v>
      </c>
      <c r="M489">
        <v>109.1</v>
      </c>
      <c r="N489">
        <v>0</v>
      </c>
      <c r="O489" t="s">
        <v>104</v>
      </c>
      <c r="P489">
        <v>0</v>
      </c>
      <c r="Q489">
        <v>100</v>
      </c>
    </row>
    <row r="490" spans="1:17">
      <c r="A490" t="s">
        <v>98</v>
      </c>
      <c r="B490" t="s">
        <v>99</v>
      </c>
      <c r="C490" t="s">
        <v>143</v>
      </c>
      <c r="D490" t="s">
        <v>101</v>
      </c>
      <c r="E490" t="s">
        <v>102</v>
      </c>
      <c r="G490">
        <v>1</v>
      </c>
      <c r="I490" s="1">
        <v>41123.534328703703</v>
      </c>
      <c r="J490">
        <v>1</v>
      </c>
      <c r="K490">
        <v>4</v>
      </c>
      <c r="L490" t="s">
        <v>103</v>
      </c>
      <c r="M490">
        <v>112.2</v>
      </c>
      <c r="N490">
        <v>0</v>
      </c>
      <c r="O490" t="s">
        <v>104</v>
      </c>
      <c r="P490">
        <v>0</v>
      </c>
      <c r="Q490">
        <v>100</v>
      </c>
    </row>
    <row r="491" spans="1:17">
      <c r="A491" t="s">
        <v>98</v>
      </c>
      <c r="B491" t="s">
        <v>99</v>
      </c>
      <c r="C491" t="s">
        <v>143</v>
      </c>
      <c r="D491" t="s">
        <v>101</v>
      </c>
      <c r="E491" t="s">
        <v>102</v>
      </c>
      <c r="G491">
        <v>1</v>
      </c>
      <c r="I491" s="1">
        <v>41123.529236111113</v>
      </c>
      <c r="J491">
        <v>1</v>
      </c>
      <c r="K491">
        <v>1</v>
      </c>
      <c r="L491" t="s">
        <v>105</v>
      </c>
      <c r="M491">
        <v>36.520000000000003</v>
      </c>
      <c r="N491">
        <v>0</v>
      </c>
      <c r="O491" t="s">
        <v>104</v>
      </c>
      <c r="P491">
        <v>0</v>
      </c>
      <c r="Q491">
        <v>100</v>
      </c>
    </row>
    <row r="492" spans="1:17">
      <c r="A492" t="s">
        <v>98</v>
      </c>
      <c r="B492" t="s">
        <v>99</v>
      </c>
      <c r="C492" t="s">
        <v>143</v>
      </c>
      <c r="D492" t="s">
        <v>101</v>
      </c>
      <c r="E492" t="s">
        <v>102</v>
      </c>
      <c r="G492">
        <v>1</v>
      </c>
      <c r="I492" s="1">
        <v>41123.531111111108</v>
      </c>
      <c r="J492">
        <v>1</v>
      </c>
      <c r="K492">
        <v>2</v>
      </c>
      <c r="L492" t="s">
        <v>105</v>
      </c>
      <c r="M492">
        <v>35.43</v>
      </c>
      <c r="N492">
        <v>0</v>
      </c>
      <c r="O492" t="s">
        <v>104</v>
      </c>
      <c r="P492">
        <v>0</v>
      </c>
      <c r="Q492">
        <v>100</v>
      </c>
    </row>
    <row r="493" spans="1:17">
      <c r="A493" t="s">
        <v>98</v>
      </c>
      <c r="B493" t="s">
        <v>99</v>
      </c>
      <c r="C493" t="s">
        <v>143</v>
      </c>
      <c r="D493" t="s">
        <v>101</v>
      </c>
      <c r="E493" t="s">
        <v>102</v>
      </c>
      <c r="G493">
        <v>1</v>
      </c>
      <c r="I493" s="1">
        <v>41123.532824074071</v>
      </c>
      <c r="J493">
        <v>1</v>
      </c>
      <c r="K493">
        <v>3</v>
      </c>
      <c r="L493" t="s">
        <v>105</v>
      </c>
      <c r="M493">
        <v>35.74</v>
      </c>
      <c r="N493">
        <v>0</v>
      </c>
      <c r="O493" t="s">
        <v>104</v>
      </c>
      <c r="P493">
        <v>0</v>
      </c>
      <c r="Q493">
        <v>100</v>
      </c>
    </row>
    <row r="494" spans="1:17">
      <c r="A494" t="s">
        <v>98</v>
      </c>
      <c r="B494" t="s">
        <v>99</v>
      </c>
      <c r="C494" t="s">
        <v>144</v>
      </c>
      <c r="D494" t="s">
        <v>101</v>
      </c>
      <c r="E494" t="s">
        <v>102</v>
      </c>
      <c r="G494">
        <v>1</v>
      </c>
      <c r="I494" s="1">
        <v>41123.541435185187</v>
      </c>
      <c r="J494">
        <v>1</v>
      </c>
      <c r="K494">
        <v>1</v>
      </c>
      <c r="L494" t="s">
        <v>103</v>
      </c>
      <c r="M494">
        <v>113.1</v>
      </c>
      <c r="N494">
        <v>0</v>
      </c>
      <c r="O494" t="s">
        <v>104</v>
      </c>
      <c r="P494">
        <v>0</v>
      </c>
      <c r="Q494">
        <v>100</v>
      </c>
    </row>
    <row r="495" spans="1:17">
      <c r="A495" t="s">
        <v>98</v>
      </c>
      <c r="B495" t="s">
        <v>99</v>
      </c>
      <c r="C495" t="s">
        <v>144</v>
      </c>
      <c r="D495" t="s">
        <v>101</v>
      </c>
      <c r="E495" t="s">
        <v>102</v>
      </c>
      <c r="G495">
        <v>1</v>
      </c>
      <c r="I495" s="1">
        <v>41123.543182870373</v>
      </c>
      <c r="J495">
        <v>1</v>
      </c>
      <c r="K495">
        <v>2</v>
      </c>
      <c r="L495" t="s">
        <v>103</v>
      </c>
      <c r="M495">
        <v>110.7</v>
      </c>
      <c r="N495">
        <v>0</v>
      </c>
      <c r="O495" t="s">
        <v>104</v>
      </c>
      <c r="P495">
        <v>0</v>
      </c>
      <c r="Q495">
        <v>100</v>
      </c>
    </row>
    <row r="496" spans="1:17">
      <c r="A496" t="s">
        <v>98</v>
      </c>
      <c r="B496" t="s">
        <v>99</v>
      </c>
      <c r="C496" t="s">
        <v>144</v>
      </c>
      <c r="D496" t="s">
        <v>101</v>
      </c>
      <c r="E496" t="s">
        <v>102</v>
      </c>
      <c r="G496">
        <v>1</v>
      </c>
      <c r="I496" s="1">
        <v>41123.545069444444</v>
      </c>
      <c r="J496">
        <v>1</v>
      </c>
      <c r="K496">
        <v>3</v>
      </c>
      <c r="L496" t="s">
        <v>103</v>
      </c>
      <c r="M496">
        <v>109.3</v>
      </c>
      <c r="N496">
        <v>0</v>
      </c>
      <c r="O496" t="s">
        <v>104</v>
      </c>
      <c r="P496">
        <v>0</v>
      </c>
      <c r="Q496">
        <v>100</v>
      </c>
    </row>
    <row r="497" spans="1:17">
      <c r="A497" t="s">
        <v>98</v>
      </c>
      <c r="B497" t="s">
        <v>99</v>
      </c>
      <c r="C497" t="s">
        <v>144</v>
      </c>
      <c r="D497" t="s">
        <v>101</v>
      </c>
      <c r="E497" t="s">
        <v>102</v>
      </c>
      <c r="G497">
        <v>1</v>
      </c>
      <c r="I497" s="1">
        <v>41123.541435185187</v>
      </c>
      <c r="J497">
        <v>1</v>
      </c>
      <c r="K497">
        <v>1</v>
      </c>
      <c r="L497" t="s">
        <v>105</v>
      </c>
      <c r="M497">
        <v>36.92</v>
      </c>
      <c r="N497">
        <v>0</v>
      </c>
      <c r="O497" t="s">
        <v>104</v>
      </c>
      <c r="P497">
        <v>0</v>
      </c>
      <c r="Q497">
        <v>100</v>
      </c>
    </row>
    <row r="498" spans="1:17">
      <c r="A498" t="s">
        <v>98</v>
      </c>
      <c r="B498" t="s">
        <v>99</v>
      </c>
      <c r="C498" t="s">
        <v>144</v>
      </c>
      <c r="D498" t="s">
        <v>101</v>
      </c>
      <c r="E498" t="s">
        <v>102</v>
      </c>
      <c r="G498">
        <v>1</v>
      </c>
      <c r="I498" s="1">
        <v>41123.543182870373</v>
      </c>
      <c r="J498">
        <v>1</v>
      </c>
      <c r="K498">
        <v>2</v>
      </c>
      <c r="L498" t="s">
        <v>105</v>
      </c>
      <c r="M498">
        <v>36.14</v>
      </c>
      <c r="N498">
        <v>0</v>
      </c>
      <c r="O498" t="s">
        <v>104</v>
      </c>
      <c r="P498">
        <v>0</v>
      </c>
      <c r="Q498">
        <v>100</v>
      </c>
    </row>
    <row r="499" spans="1:17">
      <c r="A499" t="s">
        <v>98</v>
      </c>
      <c r="B499" t="s">
        <v>99</v>
      </c>
      <c r="C499" t="s">
        <v>144</v>
      </c>
      <c r="D499" t="s">
        <v>101</v>
      </c>
      <c r="E499" t="s">
        <v>102</v>
      </c>
      <c r="G499">
        <v>1</v>
      </c>
      <c r="I499" s="1">
        <v>41123.545069444444</v>
      </c>
      <c r="J499">
        <v>1</v>
      </c>
      <c r="K499">
        <v>3</v>
      </c>
      <c r="L499" t="s">
        <v>105</v>
      </c>
      <c r="M499">
        <v>35.57</v>
      </c>
      <c r="N499">
        <v>0</v>
      </c>
      <c r="O499" t="s">
        <v>104</v>
      </c>
      <c r="P499">
        <v>0</v>
      </c>
      <c r="Q499">
        <v>100</v>
      </c>
    </row>
    <row r="500" spans="1:17">
      <c r="A500" t="s">
        <v>98</v>
      </c>
      <c r="B500" t="s">
        <v>99</v>
      </c>
      <c r="C500" t="s">
        <v>145</v>
      </c>
      <c r="D500" t="s">
        <v>101</v>
      </c>
      <c r="E500" t="s">
        <v>102</v>
      </c>
      <c r="G500">
        <v>1</v>
      </c>
      <c r="I500" s="1">
        <v>41123.552789351852</v>
      </c>
      <c r="J500">
        <v>1</v>
      </c>
      <c r="K500">
        <v>1</v>
      </c>
      <c r="L500" t="s">
        <v>103</v>
      </c>
      <c r="M500">
        <v>1.3360000000000001</v>
      </c>
      <c r="N500">
        <v>0</v>
      </c>
      <c r="O500" t="s">
        <v>104</v>
      </c>
      <c r="P500">
        <v>1</v>
      </c>
      <c r="Q500">
        <v>100</v>
      </c>
    </row>
    <row r="501" spans="1:17">
      <c r="A501" t="s">
        <v>98</v>
      </c>
      <c r="B501" t="s">
        <v>99</v>
      </c>
      <c r="C501" t="s">
        <v>145</v>
      </c>
      <c r="D501" t="s">
        <v>101</v>
      </c>
      <c r="E501" t="s">
        <v>102</v>
      </c>
      <c r="G501">
        <v>1</v>
      </c>
      <c r="I501" s="1">
        <v>41123.55431712963</v>
      </c>
      <c r="J501">
        <v>1</v>
      </c>
      <c r="K501">
        <v>2</v>
      </c>
      <c r="L501" t="s">
        <v>103</v>
      </c>
      <c r="M501">
        <v>0.68479999999999996</v>
      </c>
      <c r="N501">
        <v>0</v>
      </c>
      <c r="O501" t="s">
        <v>104</v>
      </c>
      <c r="P501">
        <v>0</v>
      </c>
      <c r="Q501">
        <v>100</v>
      </c>
    </row>
    <row r="502" spans="1:17">
      <c r="A502" t="s">
        <v>98</v>
      </c>
      <c r="B502" t="s">
        <v>99</v>
      </c>
      <c r="C502" t="s">
        <v>145</v>
      </c>
      <c r="D502" t="s">
        <v>101</v>
      </c>
      <c r="E502" t="s">
        <v>102</v>
      </c>
      <c r="G502">
        <v>1</v>
      </c>
      <c r="I502" s="1">
        <v>41123.55574074074</v>
      </c>
      <c r="J502">
        <v>1</v>
      </c>
      <c r="K502">
        <v>3</v>
      </c>
      <c r="L502" t="s">
        <v>103</v>
      </c>
      <c r="M502">
        <v>0.48780000000000001</v>
      </c>
      <c r="N502">
        <v>0</v>
      </c>
      <c r="O502" t="s">
        <v>104</v>
      </c>
      <c r="P502">
        <v>1</v>
      </c>
      <c r="Q502">
        <v>100</v>
      </c>
    </row>
    <row r="503" spans="1:17">
      <c r="A503" t="s">
        <v>98</v>
      </c>
      <c r="B503" t="s">
        <v>99</v>
      </c>
      <c r="C503" t="s">
        <v>145</v>
      </c>
      <c r="D503" t="s">
        <v>101</v>
      </c>
      <c r="E503" t="s">
        <v>102</v>
      </c>
      <c r="G503">
        <v>1</v>
      </c>
      <c r="I503" s="1">
        <v>41123.557164351849</v>
      </c>
      <c r="J503">
        <v>1</v>
      </c>
      <c r="K503">
        <v>4</v>
      </c>
      <c r="L503" t="s">
        <v>103</v>
      </c>
      <c r="M503">
        <v>0.62609999999999999</v>
      </c>
      <c r="N503">
        <v>0</v>
      </c>
      <c r="O503" t="s">
        <v>104</v>
      </c>
      <c r="P503">
        <v>0</v>
      </c>
      <c r="Q503">
        <v>100</v>
      </c>
    </row>
    <row r="504" spans="1:17">
      <c r="A504" t="s">
        <v>98</v>
      </c>
      <c r="B504" t="s">
        <v>99</v>
      </c>
      <c r="C504" t="s">
        <v>145</v>
      </c>
      <c r="D504" t="s">
        <v>101</v>
      </c>
      <c r="E504" t="s">
        <v>102</v>
      </c>
      <c r="G504">
        <v>1</v>
      </c>
      <c r="I504" s="1">
        <v>41123.558587962965</v>
      </c>
      <c r="J504">
        <v>1</v>
      </c>
      <c r="K504">
        <v>5</v>
      </c>
      <c r="L504" t="s">
        <v>103</v>
      </c>
      <c r="M504">
        <v>0.6038</v>
      </c>
      <c r="N504">
        <v>0</v>
      </c>
      <c r="O504" t="s">
        <v>104</v>
      </c>
      <c r="P504">
        <v>0</v>
      </c>
      <c r="Q504">
        <v>100</v>
      </c>
    </row>
    <row r="505" spans="1:17">
      <c r="A505" t="s">
        <v>98</v>
      </c>
      <c r="B505" t="s">
        <v>99</v>
      </c>
      <c r="C505" t="s">
        <v>145</v>
      </c>
      <c r="D505" t="s">
        <v>101</v>
      </c>
      <c r="E505" t="s">
        <v>102</v>
      </c>
      <c r="G505">
        <v>1</v>
      </c>
      <c r="I505" s="1">
        <v>41123.552789351852</v>
      </c>
      <c r="J505">
        <v>1</v>
      </c>
      <c r="K505">
        <v>1</v>
      </c>
      <c r="L505" t="s">
        <v>105</v>
      </c>
      <c r="M505">
        <v>0.32769999999999999</v>
      </c>
      <c r="N505">
        <v>0</v>
      </c>
      <c r="O505" t="s">
        <v>104</v>
      </c>
      <c r="P505">
        <v>1</v>
      </c>
      <c r="Q505">
        <v>100</v>
      </c>
    </row>
    <row r="506" spans="1:17">
      <c r="A506" t="s">
        <v>98</v>
      </c>
      <c r="B506" t="s">
        <v>99</v>
      </c>
      <c r="C506" t="s">
        <v>145</v>
      </c>
      <c r="D506" t="s">
        <v>101</v>
      </c>
      <c r="E506" t="s">
        <v>102</v>
      </c>
      <c r="G506">
        <v>1</v>
      </c>
      <c r="I506" s="1">
        <v>41123.55431712963</v>
      </c>
      <c r="J506">
        <v>1</v>
      </c>
      <c r="K506">
        <v>2</v>
      </c>
      <c r="L506" t="s">
        <v>105</v>
      </c>
      <c r="M506">
        <v>0.21929999999999999</v>
      </c>
      <c r="N506">
        <v>0</v>
      </c>
      <c r="O506" t="s">
        <v>104</v>
      </c>
      <c r="P506">
        <v>0</v>
      </c>
      <c r="Q506">
        <v>100</v>
      </c>
    </row>
    <row r="507" spans="1:17">
      <c r="A507" t="s">
        <v>98</v>
      </c>
      <c r="B507" t="s">
        <v>99</v>
      </c>
      <c r="C507" t="s">
        <v>145</v>
      </c>
      <c r="D507" t="s">
        <v>101</v>
      </c>
      <c r="E507" t="s">
        <v>102</v>
      </c>
      <c r="G507">
        <v>1</v>
      </c>
      <c r="I507" s="1">
        <v>41123.55574074074</v>
      </c>
      <c r="J507">
        <v>1</v>
      </c>
      <c r="K507">
        <v>3</v>
      </c>
      <c r="L507" t="s">
        <v>105</v>
      </c>
      <c r="M507">
        <v>0.1208</v>
      </c>
      <c r="N507">
        <v>0</v>
      </c>
      <c r="O507" t="s">
        <v>104</v>
      </c>
      <c r="P507">
        <v>0</v>
      </c>
      <c r="Q507">
        <v>100</v>
      </c>
    </row>
    <row r="508" spans="1:17">
      <c r="A508" t="s">
        <v>98</v>
      </c>
      <c r="B508" t="s">
        <v>99</v>
      </c>
      <c r="C508" t="s">
        <v>145</v>
      </c>
      <c r="D508" t="s">
        <v>101</v>
      </c>
      <c r="E508" t="s">
        <v>102</v>
      </c>
      <c r="G508">
        <v>1</v>
      </c>
      <c r="I508" s="1">
        <v>41123.557164351849</v>
      </c>
      <c r="J508">
        <v>1</v>
      </c>
      <c r="K508">
        <v>4</v>
      </c>
      <c r="L508" t="s">
        <v>105</v>
      </c>
      <c r="M508">
        <v>0.1656</v>
      </c>
      <c r="N508">
        <v>0</v>
      </c>
      <c r="O508" t="s">
        <v>104</v>
      </c>
      <c r="P508">
        <v>0</v>
      </c>
      <c r="Q508">
        <v>100</v>
      </c>
    </row>
    <row r="509" spans="1:17">
      <c r="A509" t="s">
        <v>98</v>
      </c>
      <c r="B509" t="s">
        <v>99</v>
      </c>
      <c r="C509" t="s">
        <v>59</v>
      </c>
      <c r="D509" t="s">
        <v>101</v>
      </c>
      <c r="E509" t="s">
        <v>102</v>
      </c>
      <c r="G509">
        <v>1</v>
      </c>
      <c r="I509" s="1">
        <v>41123.565925925926</v>
      </c>
      <c r="J509">
        <v>1</v>
      </c>
      <c r="K509">
        <v>1</v>
      </c>
      <c r="L509" t="s">
        <v>103</v>
      </c>
      <c r="M509">
        <v>23.28</v>
      </c>
      <c r="N509">
        <v>0</v>
      </c>
      <c r="O509" t="s">
        <v>104</v>
      </c>
      <c r="P509">
        <v>0</v>
      </c>
      <c r="Q509">
        <v>100</v>
      </c>
    </row>
    <row r="510" spans="1:17">
      <c r="A510" t="s">
        <v>98</v>
      </c>
      <c r="B510" t="s">
        <v>99</v>
      </c>
      <c r="C510" t="s">
        <v>59</v>
      </c>
      <c r="D510" t="s">
        <v>101</v>
      </c>
      <c r="E510" t="s">
        <v>102</v>
      </c>
      <c r="G510">
        <v>1</v>
      </c>
      <c r="I510" s="1">
        <v>41123.567349537036</v>
      </c>
      <c r="J510">
        <v>1</v>
      </c>
      <c r="K510">
        <v>2</v>
      </c>
      <c r="L510" t="s">
        <v>103</v>
      </c>
      <c r="M510">
        <v>22.52</v>
      </c>
      <c r="N510">
        <v>0</v>
      </c>
      <c r="O510" t="s">
        <v>104</v>
      </c>
      <c r="P510">
        <v>0</v>
      </c>
      <c r="Q510">
        <v>100</v>
      </c>
    </row>
    <row r="511" spans="1:17">
      <c r="A511" t="s">
        <v>98</v>
      </c>
      <c r="B511" t="s">
        <v>99</v>
      </c>
      <c r="C511" t="s">
        <v>59</v>
      </c>
      <c r="D511" t="s">
        <v>101</v>
      </c>
      <c r="E511" t="s">
        <v>102</v>
      </c>
      <c r="G511">
        <v>1</v>
      </c>
      <c r="I511" s="1">
        <v>41123.568819444445</v>
      </c>
      <c r="J511">
        <v>1</v>
      </c>
      <c r="K511">
        <v>3</v>
      </c>
      <c r="L511" t="s">
        <v>103</v>
      </c>
      <c r="M511">
        <v>22.99</v>
      </c>
      <c r="N511">
        <v>0</v>
      </c>
      <c r="O511" t="s">
        <v>104</v>
      </c>
      <c r="P511">
        <v>0</v>
      </c>
      <c r="Q511">
        <v>100</v>
      </c>
    </row>
    <row r="512" spans="1:17">
      <c r="A512" t="s">
        <v>98</v>
      </c>
      <c r="B512" t="s">
        <v>99</v>
      </c>
      <c r="C512" t="s">
        <v>59</v>
      </c>
      <c r="D512" t="s">
        <v>101</v>
      </c>
      <c r="E512" t="s">
        <v>102</v>
      </c>
      <c r="G512">
        <v>1</v>
      </c>
      <c r="I512" s="1">
        <v>41123.565925925926</v>
      </c>
      <c r="J512">
        <v>1</v>
      </c>
      <c r="K512">
        <v>1</v>
      </c>
      <c r="L512" t="s">
        <v>105</v>
      </c>
      <c r="M512">
        <v>0.14080000000000001</v>
      </c>
      <c r="N512">
        <v>0</v>
      </c>
      <c r="O512" t="s">
        <v>104</v>
      </c>
      <c r="P512">
        <v>0</v>
      </c>
      <c r="Q512">
        <v>100</v>
      </c>
    </row>
    <row r="513" spans="1:17">
      <c r="A513" t="s">
        <v>98</v>
      </c>
      <c r="B513" t="s">
        <v>99</v>
      </c>
      <c r="C513" t="s">
        <v>59</v>
      </c>
      <c r="D513" t="s">
        <v>101</v>
      </c>
      <c r="E513" t="s">
        <v>102</v>
      </c>
      <c r="G513">
        <v>1</v>
      </c>
      <c r="I513" s="1">
        <v>41123.567349537036</v>
      </c>
      <c r="J513">
        <v>1</v>
      </c>
      <c r="K513">
        <v>2</v>
      </c>
      <c r="L513" t="s">
        <v>105</v>
      </c>
      <c r="M513">
        <v>0.17649999999999999</v>
      </c>
      <c r="N513">
        <v>0</v>
      </c>
      <c r="O513" t="s">
        <v>104</v>
      </c>
      <c r="P513">
        <v>0</v>
      </c>
      <c r="Q513">
        <v>100</v>
      </c>
    </row>
    <row r="514" spans="1:17">
      <c r="A514" t="s">
        <v>98</v>
      </c>
      <c r="B514" t="s">
        <v>99</v>
      </c>
      <c r="C514" t="s">
        <v>59</v>
      </c>
      <c r="D514" t="s">
        <v>101</v>
      </c>
      <c r="E514" t="s">
        <v>102</v>
      </c>
      <c r="G514">
        <v>1</v>
      </c>
      <c r="I514" s="1">
        <v>41123.568819444445</v>
      </c>
      <c r="J514">
        <v>1</v>
      </c>
      <c r="K514">
        <v>3</v>
      </c>
      <c r="L514" t="s">
        <v>105</v>
      </c>
      <c r="M514">
        <v>0.72040000000000004</v>
      </c>
      <c r="N514">
        <v>0</v>
      </c>
      <c r="O514" t="s">
        <v>104</v>
      </c>
      <c r="P514">
        <v>1</v>
      </c>
      <c r="Q514">
        <v>100</v>
      </c>
    </row>
    <row r="515" spans="1:17">
      <c r="A515" t="s">
        <v>98</v>
      </c>
      <c r="B515" t="s">
        <v>99</v>
      </c>
      <c r="C515" t="s">
        <v>59</v>
      </c>
      <c r="D515" t="s">
        <v>101</v>
      </c>
      <c r="E515" t="s">
        <v>102</v>
      </c>
      <c r="G515">
        <v>1</v>
      </c>
      <c r="I515" s="1">
        <v>41123.571284722224</v>
      </c>
      <c r="J515">
        <v>1</v>
      </c>
      <c r="K515">
        <v>4</v>
      </c>
      <c r="L515" t="s">
        <v>105</v>
      </c>
      <c r="M515">
        <v>0.1285</v>
      </c>
      <c r="N515">
        <v>0</v>
      </c>
      <c r="O515" t="s">
        <v>104</v>
      </c>
      <c r="P515">
        <v>0</v>
      </c>
      <c r="Q515">
        <v>100</v>
      </c>
    </row>
    <row r="516" spans="1:17">
      <c r="A516" t="s">
        <v>98</v>
      </c>
      <c r="B516" t="s">
        <v>99</v>
      </c>
      <c r="C516" t="s">
        <v>45</v>
      </c>
      <c r="D516" t="s">
        <v>101</v>
      </c>
      <c r="E516" t="s">
        <v>102</v>
      </c>
      <c r="G516">
        <v>1</v>
      </c>
      <c r="I516" s="1">
        <v>41123.579189814816</v>
      </c>
      <c r="J516">
        <v>1</v>
      </c>
      <c r="K516">
        <v>1</v>
      </c>
      <c r="L516" t="s">
        <v>103</v>
      </c>
      <c r="M516">
        <v>22.64</v>
      </c>
      <c r="N516">
        <v>0</v>
      </c>
      <c r="O516" t="s">
        <v>104</v>
      </c>
      <c r="P516">
        <v>0</v>
      </c>
      <c r="Q516">
        <v>100</v>
      </c>
    </row>
    <row r="517" spans="1:17">
      <c r="A517" t="s">
        <v>98</v>
      </c>
      <c r="B517" t="s">
        <v>99</v>
      </c>
      <c r="C517" t="s">
        <v>45</v>
      </c>
      <c r="D517" t="s">
        <v>101</v>
      </c>
      <c r="E517" t="s">
        <v>102</v>
      </c>
      <c r="G517">
        <v>1</v>
      </c>
      <c r="I517" s="1">
        <v>41123.581180555557</v>
      </c>
      <c r="J517">
        <v>1</v>
      </c>
      <c r="K517">
        <v>2</v>
      </c>
      <c r="L517" t="s">
        <v>103</v>
      </c>
      <c r="M517">
        <v>23.33</v>
      </c>
      <c r="N517">
        <v>0</v>
      </c>
      <c r="O517" t="s">
        <v>104</v>
      </c>
      <c r="P517">
        <v>0</v>
      </c>
      <c r="Q517">
        <v>100</v>
      </c>
    </row>
    <row r="518" spans="1:17">
      <c r="A518" t="s">
        <v>98</v>
      </c>
      <c r="B518" t="s">
        <v>99</v>
      </c>
      <c r="C518" t="s">
        <v>45</v>
      </c>
      <c r="D518" t="s">
        <v>101</v>
      </c>
      <c r="E518" t="s">
        <v>102</v>
      </c>
      <c r="G518">
        <v>1</v>
      </c>
      <c r="I518" s="1">
        <v>41123.583067129628</v>
      </c>
      <c r="J518">
        <v>1</v>
      </c>
      <c r="K518">
        <v>3</v>
      </c>
      <c r="L518" t="s">
        <v>103</v>
      </c>
      <c r="M518">
        <v>22.98</v>
      </c>
      <c r="N518">
        <v>0</v>
      </c>
      <c r="O518" t="s">
        <v>104</v>
      </c>
      <c r="P518">
        <v>0</v>
      </c>
      <c r="Q518">
        <v>100</v>
      </c>
    </row>
    <row r="519" spans="1:17">
      <c r="A519" t="s">
        <v>98</v>
      </c>
      <c r="B519" t="s">
        <v>99</v>
      </c>
      <c r="C519" t="s">
        <v>45</v>
      </c>
      <c r="D519" t="s">
        <v>101</v>
      </c>
      <c r="E519" t="s">
        <v>102</v>
      </c>
      <c r="G519">
        <v>1</v>
      </c>
      <c r="I519" s="1">
        <v>41123.579189814816</v>
      </c>
      <c r="J519">
        <v>1</v>
      </c>
      <c r="K519">
        <v>1</v>
      </c>
      <c r="L519" t="s">
        <v>105</v>
      </c>
      <c r="M519">
        <v>189.1</v>
      </c>
      <c r="N519">
        <v>0</v>
      </c>
      <c r="O519" t="s">
        <v>104</v>
      </c>
      <c r="P519">
        <v>0</v>
      </c>
      <c r="Q519">
        <v>100</v>
      </c>
    </row>
    <row r="520" spans="1:17">
      <c r="A520" t="s">
        <v>98</v>
      </c>
      <c r="B520" t="s">
        <v>99</v>
      </c>
      <c r="C520" t="s">
        <v>45</v>
      </c>
      <c r="D520" t="s">
        <v>101</v>
      </c>
      <c r="E520" t="s">
        <v>102</v>
      </c>
      <c r="G520">
        <v>1</v>
      </c>
      <c r="I520" s="1">
        <v>41123.581180555557</v>
      </c>
      <c r="J520">
        <v>1</v>
      </c>
      <c r="K520">
        <v>2</v>
      </c>
      <c r="L520" t="s">
        <v>105</v>
      </c>
      <c r="M520">
        <v>190.5</v>
      </c>
      <c r="N520">
        <v>0</v>
      </c>
      <c r="O520" t="s">
        <v>104</v>
      </c>
      <c r="P520">
        <v>0</v>
      </c>
      <c r="Q520">
        <v>100</v>
      </c>
    </row>
    <row r="521" spans="1:17">
      <c r="A521" t="s">
        <v>98</v>
      </c>
      <c r="B521" t="s">
        <v>99</v>
      </c>
      <c r="C521" t="s">
        <v>45</v>
      </c>
      <c r="D521" t="s">
        <v>101</v>
      </c>
      <c r="E521" t="s">
        <v>102</v>
      </c>
      <c r="G521">
        <v>1</v>
      </c>
      <c r="I521" s="1">
        <v>41123.583067129628</v>
      </c>
      <c r="J521">
        <v>1</v>
      </c>
      <c r="K521">
        <v>3</v>
      </c>
      <c r="L521" t="s">
        <v>105</v>
      </c>
      <c r="M521">
        <v>188.7</v>
      </c>
      <c r="N521">
        <v>0</v>
      </c>
      <c r="O521" t="s">
        <v>104</v>
      </c>
      <c r="P521">
        <v>0</v>
      </c>
      <c r="Q521">
        <v>100</v>
      </c>
    </row>
    <row r="522" spans="1:17">
      <c r="A522" t="s">
        <v>98</v>
      </c>
      <c r="B522" t="s">
        <v>99</v>
      </c>
      <c r="C522" t="s">
        <v>146</v>
      </c>
      <c r="D522" t="s">
        <v>101</v>
      </c>
      <c r="E522" t="s">
        <v>102</v>
      </c>
      <c r="G522">
        <v>1</v>
      </c>
      <c r="I522" s="1">
        <v>41123.590243055558</v>
      </c>
      <c r="J522">
        <v>1</v>
      </c>
      <c r="K522">
        <v>1</v>
      </c>
      <c r="L522" t="s">
        <v>103</v>
      </c>
      <c r="M522">
        <v>0.64870000000000005</v>
      </c>
      <c r="N522">
        <v>0</v>
      </c>
      <c r="O522" t="s">
        <v>104</v>
      </c>
      <c r="P522">
        <v>1</v>
      </c>
      <c r="Q522">
        <v>100</v>
      </c>
    </row>
    <row r="523" spans="1:17">
      <c r="A523" t="s">
        <v>98</v>
      </c>
      <c r="B523" t="s">
        <v>99</v>
      </c>
      <c r="C523" t="s">
        <v>146</v>
      </c>
      <c r="D523" t="s">
        <v>101</v>
      </c>
      <c r="E523" t="s">
        <v>102</v>
      </c>
      <c r="G523">
        <v>1</v>
      </c>
      <c r="I523" s="1">
        <v>41123.591666666667</v>
      </c>
      <c r="J523">
        <v>1</v>
      </c>
      <c r="K523">
        <v>2</v>
      </c>
      <c r="L523" t="s">
        <v>103</v>
      </c>
      <c r="M523">
        <v>0.1956</v>
      </c>
      <c r="N523">
        <v>0</v>
      </c>
      <c r="O523" t="s">
        <v>104</v>
      </c>
      <c r="P523">
        <v>0</v>
      </c>
      <c r="Q523">
        <v>100</v>
      </c>
    </row>
    <row r="524" spans="1:17">
      <c r="A524" t="s">
        <v>98</v>
      </c>
      <c r="B524" t="s">
        <v>99</v>
      </c>
      <c r="C524" t="s">
        <v>146</v>
      </c>
      <c r="D524" t="s">
        <v>101</v>
      </c>
      <c r="E524" t="s">
        <v>102</v>
      </c>
      <c r="G524">
        <v>1</v>
      </c>
      <c r="I524" s="1">
        <v>41123.593090277776</v>
      </c>
      <c r="J524">
        <v>1</v>
      </c>
      <c r="K524">
        <v>3</v>
      </c>
      <c r="L524" t="s">
        <v>103</v>
      </c>
      <c r="M524">
        <v>0.21149999999999999</v>
      </c>
      <c r="N524">
        <v>0</v>
      </c>
      <c r="O524" t="s">
        <v>104</v>
      </c>
      <c r="P524">
        <v>0</v>
      </c>
      <c r="Q524">
        <v>100</v>
      </c>
    </row>
    <row r="525" spans="1:17">
      <c r="A525" t="s">
        <v>98</v>
      </c>
      <c r="B525" t="s">
        <v>99</v>
      </c>
      <c r="C525" t="s">
        <v>146</v>
      </c>
      <c r="D525" t="s">
        <v>101</v>
      </c>
      <c r="E525" t="s">
        <v>102</v>
      </c>
      <c r="G525">
        <v>1</v>
      </c>
      <c r="I525" s="1">
        <v>41123.594513888886</v>
      </c>
      <c r="J525">
        <v>1</v>
      </c>
      <c r="K525">
        <v>4</v>
      </c>
      <c r="L525" t="s">
        <v>103</v>
      </c>
      <c r="M525">
        <v>0.30990000000000001</v>
      </c>
      <c r="N525">
        <v>0</v>
      </c>
      <c r="O525" t="s">
        <v>104</v>
      </c>
      <c r="P525">
        <v>0</v>
      </c>
      <c r="Q525">
        <v>100</v>
      </c>
    </row>
    <row r="526" spans="1:17">
      <c r="A526" t="s">
        <v>98</v>
      </c>
      <c r="B526" t="s">
        <v>99</v>
      </c>
      <c r="C526" t="s">
        <v>146</v>
      </c>
      <c r="D526" t="s">
        <v>101</v>
      </c>
      <c r="E526" t="s">
        <v>102</v>
      </c>
      <c r="G526">
        <v>1</v>
      </c>
      <c r="I526" s="1">
        <v>41123.590243055558</v>
      </c>
      <c r="J526">
        <v>1</v>
      </c>
      <c r="K526">
        <v>1</v>
      </c>
      <c r="L526" t="s">
        <v>105</v>
      </c>
      <c r="M526">
        <v>1.351</v>
      </c>
      <c r="N526">
        <v>0</v>
      </c>
      <c r="O526" t="s">
        <v>104</v>
      </c>
      <c r="P526">
        <v>1</v>
      </c>
      <c r="Q526">
        <v>100</v>
      </c>
    </row>
    <row r="527" spans="1:17">
      <c r="A527" t="s">
        <v>98</v>
      </c>
      <c r="B527" t="s">
        <v>99</v>
      </c>
      <c r="C527" t="s">
        <v>146</v>
      </c>
      <c r="D527" t="s">
        <v>101</v>
      </c>
      <c r="E527" t="s">
        <v>102</v>
      </c>
      <c r="G527">
        <v>1</v>
      </c>
      <c r="I527" s="1">
        <v>41123.591666666667</v>
      </c>
      <c r="J527">
        <v>1</v>
      </c>
      <c r="K527">
        <v>2</v>
      </c>
      <c r="L527" t="s">
        <v>105</v>
      </c>
      <c r="M527">
        <v>0.31040000000000001</v>
      </c>
      <c r="N527">
        <v>0</v>
      </c>
      <c r="O527" t="s">
        <v>104</v>
      </c>
      <c r="P527">
        <v>0</v>
      </c>
      <c r="Q527">
        <v>100</v>
      </c>
    </row>
    <row r="528" spans="1:17">
      <c r="A528" t="s">
        <v>98</v>
      </c>
      <c r="B528" t="s">
        <v>99</v>
      </c>
      <c r="C528" t="s">
        <v>146</v>
      </c>
      <c r="D528" t="s">
        <v>101</v>
      </c>
      <c r="E528" t="s">
        <v>102</v>
      </c>
      <c r="G528">
        <v>1</v>
      </c>
      <c r="I528" s="1">
        <v>41123.593090277776</v>
      </c>
      <c r="J528">
        <v>1</v>
      </c>
      <c r="K528">
        <v>3</v>
      </c>
      <c r="L528" t="s">
        <v>105</v>
      </c>
      <c r="M528">
        <v>0.29099999999999998</v>
      </c>
      <c r="N528">
        <v>0</v>
      </c>
      <c r="O528" t="s">
        <v>104</v>
      </c>
      <c r="P528">
        <v>0</v>
      </c>
      <c r="Q528">
        <v>100</v>
      </c>
    </row>
    <row r="529" spans="1:17">
      <c r="A529" t="s">
        <v>98</v>
      </c>
      <c r="B529" t="s">
        <v>99</v>
      </c>
      <c r="C529" t="s">
        <v>146</v>
      </c>
      <c r="D529" t="s">
        <v>101</v>
      </c>
      <c r="E529" t="s">
        <v>102</v>
      </c>
      <c r="G529">
        <v>1</v>
      </c>
      <c r="I529" s="1">
        <v>41123.594513888886</v>
      </c>
      <c r="J529">
        <v>1</v>
      </c>
      <c r="K529">
        <v>4</v>
      </c>
      <c r="L529" t="s">
        <v>105</v>
      </c>
      <c r="M529">
        <v>0.3216</v>
      </c>
      <c r="N529">
        <v>0</v>
      </c>
      <c r="O529" t="s">
        <v>104</v>
      </c>
      <c r="P529">
        <v>0</v>
      </c>
      <c r="Q529">
        <v>100</v>
      </c>
    </row>
    <row r="530" spans="1:17">
      <c r="A530" t="s">
        <v>98</v>
      </c>
      <c r="B530" t="s">
        <v>99</v>
      </c>
      <c r="C530" t="s">
        <v>111</v>
      </c>
      <c r="D530" t="s">
        <v>101</v>
      </c>
      <c r="E530" t="s">
        <v>102</v>
      </c>
      <c r="G530">
        <v>1</v>
      </c>
      <c r="I530" s="1">
        <v>41123.602280092593</v>
      </c>
      <c r="J530">
        <v>1</v>
      </c>
      <c r="K530">
        <v>1</v>
      </c>
      <c r="L530" t="s">
        <v>103</v>
      </c>
      <c r="M530">
        <v>2.5470000000000002</v>
      </c>
      <c r="N530">
        <v>0</v>
      </c>
      <c r="O530" t="s">
        <v>104</v>
      </c>
      <c r="P530">
        <v>1</v>
      </c>
      <c r="Q530">
        <v>100</v>
      </c>
    </row>
    <row r="531" spans="1:17">
      <c r="A531" t="s">
        <v>98</v>
      </c>
      <c r="B531" t="s">
        <v>99</v>
      </c>
      <c r="C531" t="s">
        <v>111</v>
      </c>
      <c r="D531" t="s">
        <v>101</v>
      </c>
      <c r="E531" t="s">
        <v>102</v>
      </c>
      <c r="G531">
        <v>1</v>
      </c>
      <c r="I531" s="1">
        <v>41123.603877314818</v>
      </c>
      <c r="J531">
        <v>1</v>
      </c>
      <c r="K531">
        <v>2</v>
      </c>
      <c r="L531" t="s">
        <v>103</v>
      </c>
      <c r="M531">
        <v>2.2890000000000001</v>
      </c>
      <c r="N531">
        <v>0</v>
      </c>
      <c r="O531" t="s">
        <v>104</v>
      </c>
      <c r="P531">
        <v>0</v>
      </c>
      <c r="Q531">
        <v>100</v>
      </c>
    </row>
    <row r="532" spans="1:17">
      <c r="A532" t="s">
        <v>98</v>
      </c>
      <c r="B532" t="s">
        <v>99</v>
      </c>
      <c r="C532" t="s">
        <v>111</v>
      </c>
      <c r="D532" t="s">
        <v>101</v>
      </c>
      <c r="E532" t="s">
        <v>102</v>
      </c>
      <c r="G532">
        <v>1</v>
      </c>
      <c r="I532" s="1">
        <v>41123.605416666665</v>
      </c>
      <c r="J532">
        <v>1</v>
      </c>
      <c r="K532">
        <v>3</v>
      </c>
      <c r="L532" t="s">
        <v>103</v>
      </c>
      <c r="M532">
        <v>2.71</v>
      </c>
      <c r="N532">
        <v>0</v>
      </c>
      <c r="O532" t="s">
        <v>104</v>
      </c>
      <c r="P532">
        <v>1</v>
      </c>
      <c r="Q532">
        <v>100</v>
      </c>
    </row>
    <row r="533" spans="1:17">
      <c r="A533" t="s">
        <v>98</v>
      </c>
      <c r="B533" t="s">
        <v>99</v>
      </c>
      <c r="C533" t="s">
        <v>111</v>
      </c>
      <c r="D533" t="s">
        <v>101</v>
      </c>
      <c r="E533" t="s">
        <v>102</v>
      </c>
      <c r="G533">
        <v>1</v>
      </c>
      <c r="I533" s="1">
        <v>41123.606886574074</v>
      </c>
      <c r="J533">
        <v>1</v>
      </c>
      <c r="K533">
        <v>4</v>
      </c>
      <c r="L533" t="s">
        <v>103</v>
      </c>
      <c r="M533">
        <v>2.2719999999999998</v>
      </c>
      <c r="N533">
        <v>0</v>
      </c>
      <c r="O533" t="s">
        <v>104</v>
      </c>
      <c r="P533">
        <v>0</v>
      </c>
      <c r="Q533">
        <v>100</v>
      </c>
    </row>
    <row r="534" spans="1:17">
      <c r="A534" t="s">
        <v>98</v>
      </c>
      <c r="B534" t="s">
        <v>99</v>
      </c>
      <c r="C534" t="s">
        <v>111</v>
      </c>
      <c r="D534" t="s">
        <v>101</v>
      </c>
      <c r="E534" t="s">
        <v>102</v>
      </c>
      <c r="G534">
        <v>1</v>
      </c>
      <c r="I534" s="1">
        <v>41123.608437499999</v>
      </c>
      <c r="J534">
        <v>1</v>
      </c>
      <c r="K534">
        <v>5</v>
      </c>
      <c r="L534" t="s">
        <v>103</v>
      </c>
      <c r="M534">
        <v>2.242</v>
      </c>
      <c r="N534">
        <v>0</v>
      </c>
      <c r="O534" t="s">
        <v>104</v>
      </c>
      <c r="P534">
        <v>0</v>
      </c>
      <c r="Q534">
        <v>100</v>
      </c>
    </row>
    <row r="535" spans="1:17">
      <c r="A535" t="s">
        <v>98</v>
      </c>
      <c r="B535" t="s">
        <v>99</v>
      </c>
      <c r="C535" t="s">
        <v>111</v>
      </c>
      <c r="D535" t="s">
        <v>101</v>
      </c>
      <c r="E535" t="s">
        <v>102</v>
      </c>
      <c r="G535">
        <v>1</v>
      </c>
      <c r="I535" s="1">
        <v>41123.602280092593</v>
      </c>
      <c r="J535">
        <v>1</v>
      </c>
      <c r="K535">
        <v>1</v>
      </c>
      <c r="L535" t="s">
        <v>105</v>
      </c>
      <c r="M535">
        <v>8.5790000000000006</v>
      </c>
      <c r="N535">
        <v>0</v>
      </c>
      <c r="O535" t="s">
        <v>104</v>
      </c>
      <c r="P535">
        <v>0</v>
      </c>
      <c r="Q535">
        <v>100</v>
      </c>
    </row>
    <row r="536" spans="1:17">
      <c r="A536" t="s">
        <v>98</v>
      </c>
      <c r="B536" t="s">
        <v>99</v>
      </c>
      <c r="C536" t="s">
        <v>111</v>
      </c>
      <c r="D536" t="s">
        <v>101</v>
      </c>
      <c r="E536" t="s">
        <v>102</v>
      </c>
      <c r="G536">
        <v>1</v>
      </c>
      <c r="I536" s="1">
        <v>41123.603877314818</v>
      </c>
      <c r="J536">
        <v>1</v>
      </c>
      <c r="K536">
        <v>2</v>
      </c>
      <c r="L536" t="s">
        <v>105</v>
      </c>
      <c r="M536">
        <v>8.9019999999999992</v>
      </c>
      <c r="N536">
        <v>0</v>
      </c>
      <c r="O536" t="s">
        <v>104</v>
      </c>
      <c r="P536">
        <v>1</v>
      </c>
      <c r="Q536">
        <v>100</v>
      </c>
    </row>
    <row r="537" spans="1:17">
      <c r="A537" t="s">
        <v>98</v>
      </c>
      <c r="B537" t="s">
        <v>99</v>
      </c>
      <c r="C537" t="s">
        <v>111</v>
      </c>
      <c r="D537" t="s">
        <v>101</v>
      </c>
      <c r="E537" t="s">
        <v>102</v>
      </c>
      <c r="G537">
        <v>1</v>
      </c>
      <c r="I537" s="1">
        <v>41123.605416666665</v>
      </c>
      <c r="J537">
        <v>1</v>
      </c>
      <c r="K537">
        <v>3</v>
      </c>
      <c r="L537" t="s">
        <v>105</v>
      </c>
      <c r="M537">
        <v>9.3729999999999993</v>
      </c>
      <c r="N537">
        <v>0</v>
      </c>
      <c r="O537" t="s">
        <v>104</v>
      </c>
      <c r="P537">
        <v>1</v>
      </c>
      <c r="Q537">
        <v>100</v>
      </c>
    </row>
    <row r="538" spans="1:17">
      <c r="A538" t="s">
        <v>98</v>
      </c>
      <c r="B538" t="s">
        <v>99</v>
      </c>
      <c r="C538" t="s">
        <v>111</v>
      </c>
      <c r="D538" t="s">
        <v>101</v>
      </c>
      <c r="E538" t="s">
        <v>102</v>
      </c>
      <c r="G538">
        <v>1</v>
      </c>
      <c r="I538" s="1">
        <v>41123.606886574074</v>
      </c>
      <c r="J538">
        <v>1</v>
      </c>
      <c r="K538">
        <v>4</v>
      </c>
      <c r="L538" t="s">
        <v>105</v>
      </c>
      <c r="M538">
        <v>8.5299999999999994</v>
      </c>
      <c r="N538">
        <v>0</v>
      </c>
      <c r="O538" t="s">
        <v>104</v>
      </c>
      <c r="P538">
        <v>0</v>
      </c>
      <c r="Q538">
        <v>100</v>
      </c>
    </row>
    <row r="539" spans="1:17">
      <c r="A539" t="s">
        <v>98</v>
      </c>
      <c r="B539" t="s">
        <v>99</v>
      </c>
      <c r="C539" t="s">
        <v>111</v>
      </c>
      <c r="D539" t="s">
        <v>101</v>
      </c>
      <c r="E539" t="s">
        <v>102</v>
      </c>
      <c r="G539">
        <v>1</v>
      </c>
      <c r="I539" s="1">
        <v>41123.608437499999</v>
      </c>
      <c r="J539">
        <v>1</v>
      </c>
      <c r="K539">
        <v>5</v>
      </c>
      <c r="L539" t="s">
        <v>105</v>
      </c>
      <c r="M539">
        <v>8.6419999999999995</v>
      </c>
      <c r="N539">
        <v>0</v>
      </c>
      <c r="O539" t="s">
        <v>104</v>
      </c>
      <c r="P539">
        <v>0</v>
      </c>
      <c r="Q539">
        <v>100</v>
      </c>
    </row>
    <row r="540" spans="1:17">
      <c r="A540" t="s">
        <v>98</v>
      </c>
      <c r="B540" t="s">
        <v>99</v>
      </c>
      <c r="C540" t="s">
        <v>112</v>
      </c>
      <c r="D540" t="s">
        <v>101</v>
      </c>
      <c r="E540" t="s">
        <v>102</v>
      </c>
      <c r="G540">
        <v>1</v>
      </c>
      <c r="I540" s="1">
        <v>41123.616365740738</v>
      </c>
      <c r="J540">
        <v>1</v>
      </c>
      <c r="K540">
        <v>1</v>
      </c>
      <c r="L540" t="s">
        <v>103</v>
      </c>
      <c r="M540">
        <v>4.5270000000000001</v>
      </c>
      <c r="N540">
        <v>0</v>
      </c>
      <c r="O540" t="s">
        <v>104</v>
      </c>
      <c r="P540">
        <v>1</v>
      </c>
      <c r="Q540">
        <v>100</v>
      </c>
    </row>
    <row r="541" spans="1:17">
      <c r="A541" t="s">
        <v>98</v>
      </c>
      <c r="B541" t="s">
        <v>99</v>
      </c>
      <c r="C541" t="s">
        <v>112</v>
      </c>
      <c r="D541" t="s">
        <v>101</v>
      </c>
      <c r="E541" t="s">
        <v>102</v>
      </c>
      <c r="G541">
        <v>1</v>
      </c>
      <c r="I541" s="1">
        <v>41123.618217592593</v>
      </c>
      <c r="J541">
        <v>1</v>
      </c>
      <c r="K541">
        <v>2</v>
      </c>
      <c r="L541" t="s">
        <v>103</v>
      </c>
      <c r="M541">
        <v>4.7839999999999998</v>
      </c>
      <c r="N541">
        <v>0</v>
      </c>
      <c r="O541" t="s">
        <v>104</v>
      </c>
      <c r="P541">
        <v>0</v>
      </c>
      <c r="Q541">
        <v>100</v>
      </c>
    </row>
    <row r="542" spans="1:17">
      <c r="A542" t="s">
        <v>98</v>
      </c>
      <c r="B542" t="s">
        <v>99</v>
      </c>
      <c r="C542" t="s">
        <v>112</v>
      </c>
      <c r="D542" t="s">
        <v>101</v>
      </c>
      <c r="E542" t="s">
        <v>102</v>
      </c>
      <c r="G542">
        <v>1</v>
      </c>
      <c r="I542" s="1">
        <v>41123.619710648149</v>
      </c>
      <c r="J542">
        <v>1</v>
      </c>
      <c r="K542">
        <v>3</v>
      </c>
      <c r="L542" t="s">
        <v>103</v>
      </c>
      <c r="M542">
        <v>4.915</v>
      </c>
      <c r="N542">
        <v>0</v>
      </c>
      <c r="O542" t="s">
        <v>104</v>
      </c>
      <c r="P542">
        <v>0</v>
      </c>
      <c r="Q542">
        <v>100</v>
      </c>
    </row>
    <row r="543" spans="1:17">
      <c r="A543" t="s">
        <v>98</v>
      </c>
      <c r="B543" t="s">
        <v>99</v>
      </c>
      <c r="C543" t="s">
        <v>112</v>
      </c>
      <c r="D543" t="s">
        <v>101</v>
      </c>
      <c r="E543" t="s">
        <v>102</v>
      </c>
      <c r="G543">
        <v>1</v>
      </c>
      <c r="I543" s="1">
        <v>41123.621134259258</v>
      </c>
      <c r="J543">
        <v>1</v>
      </c>
      <c r="K543">
        <v>4</v>
      </c>
      <c r="L543" t="s">
        <v>103</v>
      </c>
      <c r="M543">
        <v>4.8869999999999996</v>
      </c>
      <c r="N543">
        <v>0</v>
      </c>
      <c r="O543" t="s">
        <v>104</v>
      </c>
      <c r="P543">
        <v>0</v>
      </c>
      <c r="Q543">
        <v>100</v>
      </c>
    </row>
    <row r="544" spans="1:17">
      <c r="A544" t="s">
        <v>98</v>
      </c>
      <c r="B544" t="s">
        <v>99</v>
      </c>
      <c r="C544" t="s">
        <v>112</v>
      </c>
      <c r="D544" t="s">
        <v>101</v>
      </c>
      <c r="E544" t="s">
        <v>102</v>
      </c>
      <c r="G544">
        <v>1</v>
      </c>
      <c r="I544" s="1">
        <v>41123.616365740738</v>
      </c>
      <c r="J544">
        <v>1</v>
      </c>
      <c r="K544">
        <v>1</v>
      </c>
      <c r="L544" t="s">
        <v>105</v>
      </c>
      <c r="M544">
        <v>20.61</v>
      </c>
      <c r="N544">
        <v>0</v>
      </c>
      <c r="O544" t="s">
        <v>104</v>
      </c>
      <c r="P544">
        <v>0</v>
      </c>
      <c r="Q544">
        <v>100</v>
      </c>
    </row>
    <row r="545" spans="1:17">
      <c r="A545" t="s">
        <v>98</v>
      </c>
      <c r="B545" t="s">
        <v>99</v>
      </c>
      <c r="C545" t="s">
        <v>112</v>
      </c>
      <c r="D545" t="s">
        <v>101</v>
      </c>
      <c r="E545" t="s">
        <v>102</v>
      </c>
      <c r="G545">
        <v>1</v>
      </c>
      <c r="I545" s="1">
        <v>41123.618217592593</v>
      </c>
      <c r="J545">
        <v>1</v>
      </c>
      <c r="K545">
        <v>2</v>
      </c>
      <c r="L545" t="s">
        <v>105</v>
      </c>
      <c r="M545">
        <v>20.89</v>
      </c>
      <c r="N545">
        <v>0</v>
      </c>
      <c r="O545" t="s">
        <v>104</v>
      </c>
      <c r="P545">
        <v>0</v>
      </c>
      <c r="Q545">
        <v>100</v>
      </c>
    </row>
    <row r="546" spans="1:17">
      <c r="A546" t="s">
        <v>98</v>
      </c>
      <c r="B546" t="s">
        <v>99</v>
      </c>
      <c r="C546" t="s">
        <v>112</v>
      </c>
      <c r="D546" t="s">
        <v>101</v>
      </c>
      <c r="E546" t="s">
        <v>102</v>
      </c>
      <c r="G546">
        <v>1</v>
      </c>
      <c r="I546" s="1">
        <v>41123.619710648149</v>
      </c>
      <c r="J546">
        <v>1</v>
      </c>
      <c r="K546">
        <v>3</v>
      </c>
      <c r="L546" t="s">
        <v>105</v>
      </c>
      <c r="M546">
        <v>20.41</v>
      </c>
      <c r="N546">
        <v>0</v>
      </c>
      <c r="O546" t="s">
        <v>104</v>
      </c>
      <c r="P546">
        <v>0</v>
      </c>
      <c r="Q546">
        <v>100</v>
      </c>
    </row>
    <row r="547" spans="1:17">
      <c r="A547" t="s">
        <v>98</v>
      </c>
      <c r="B547" t="s">
        <v>99</v>
      </c>
      <c r="C547" t="s">
        <v>113</v>
      </c>
      <c r="D547" t="s">
        <v>101</v>
      </c>
      <c r="E547" t="s">
        <v>102</v>
      </c>
      <c r="G547">
        <v>1</v>
      </c>
      <c r="I547" s="1">
        <v>41123.629224537035</v>
      </c>
      <c r="J547">
        <v>1</v>
      </c>
      <c r="K547">
        <v>1</v>
      </c>
      <c r="L547" t="s">
        <v>103</v>
      </c>
      <c r="M547">
        <v>11.01</v>
      </c>
      <c r="N547">
        <v>0</v>
      </c>
      <c r="O547" t="s">
        <v>104</v>
      </c>
      <c r="P547">
        <v>1</v>
      </c>
      <c r="Q547">
        <v>100</v>
      </c>
    </row>
    <row r="548" spans="1:17">
      <c r="A548" t="s">
        <v>98</v>
      </c>
      <c r="B548" t="s">
        <v>99</v>
      </c>
      <c r="C548" t="s">
        <v>113</v>
      </c>
      <c r="D548" t="s">
        <v>101</v>
      </c>
      <c r="E548" t="s">
        <v>102</v>
      </c>
      <c r="G548">
        <v>1</v>
      </c>
      <c r="I548" s="1">
        <v>41123.631157407406</v>
      </c>
      <c r="J548">
        <v>1</v>
      </c>
      <c r="K548">
        <v>2</v>
      </c>
      <c r="L548" t="s">
        <v>103</v>
      </c>
      <c r="M548">
        <v>11.21</v>
      </c>
      <c r="N548">
        <v>0</v>
      </c>
      <c r="O548" t="s">
        <v>104</v>
      </c>
      <c r="P548">
        <v>0</v>
      </c>
      <c r="Q548">
        <v>100</v>
      </c>
    </row>
    <row r="549" spans="1:17">
      <c r="A549" t="s">
        <v>98</v>
      </c>
      <c r="B549" t="s">
        <v>99</v>
      </c>
      <c r="C549" t="s">
        <v>113</v>
      </c>
      <c r="D549" t="s">
        <v>101</v>
      </c>
      <c r="E549" t="s">
        <v>102</v>
      </c>
      <c r="G549">
        <v>1</v>
      </c>
      <c r="I549" s="1">
        <v>41123.633009259262</v>
      </c>
      <c r="J549">
        <v>1</v>
      </c>
      <c r="K549">
        <v>3</v>
      </c>
      <c r="L549" t="s">
        <v>103</v>
      </c>
      <c r="M549">
        <v>11.51</v>
      </c>
      <c r="N549">
        <v>0</v>
      </c>
      <c r="O549" t="s">
        <v>104</v>
      </c>
      <c r="P549">
        <v>0</v>
      </c>
      <c r="Q549">
        <v>100</v>
      </c>
    </row>
    <row r="550" spans="1:17">
      <c r="A550" t="s">
        <v>98</v>
      </c>
      <c r="B550" t="s">
        <v>99</v>
      </c>
      <c r="C550" t="s">
        <v>113</v>
      </c>
      <c r="D550" t="s">
        <v>101</v>
      </c>
      <c r="E550" t="s">
        <v>102</v>
      </c>
      <c r="G550">
        <v>1</v>
      </c>
      <c r="I550" s="1">
        <v>41123.634432870371</v>
      </c>
      <c r="J550">
        <v>1</v>
      </c>
      <c r="K550">
        <v>4</v>
      </c>
      <c r="L550" t="s">
        <v>103</v>
      </c>
      <c r="M550">
        <v>11.45</v>
      </c>
      <c r="N550">
        <v>0</v>
      </c>
      <c r="O550" t="s">
        <v>104</v>
      </c>
      <c r="P550">
        <v>0</v>
      </c>
      <c r="Q550">
        <v>100</v>
      </c>
    </row>
    <row r="551" spans="1:17">
      <c r="A551" t="s">
        <v>98</v>
      </c>
      <c r="B551" t="s">
        <v>99</v>
      </c>
      <c r="C551" t="s">
        <v>113</v>
      </c>
      <c r="D551" t="s">
        <v>101</v>
      </c>
      <c r="E551" t="s">
        <v>102</v>
      </c>
      <c r="G551">
        <v>1</v>
      </c>
      <c r="I551" s="1">
        <v>41123.629224537035</v>
      </c>
      <c r="J551">
        <v>1</v>
      </c>
      <c r="K551">
        <v>1</v>
      </c>
      <c r="L551" t="s">
        <v>105</v>
      </c>
      <c r="M551">
        <v>51.68</v>
      </c>
      <c r="N551">
        <v>0</v>
      </c>
      <c r="O551" t="s">
        <v>104</v>
      </c>
      <c r="P551">
        <v>0</v>
      </c>
      <c r="Q551">
        <v>100</v>
      </c>
    </row>
    <row r="552" spans="1:17">
      <c r="A552" t="s">
        <v>98</v>
      </c>
      <c r="B552" t="s">
        <v>99</v>
      </c>
      <c r="C552" t="s">
        <v>113</v>
      </c>
      <c r="D552" t="s">
        <v>101</v>
      </c>
      <c r="E552" t="s">
        <v>102</v>
      </c>
      <c r="G552">
        <v>1</v>
      </c>
      <c r="I552" s="1">
        <v>41123.631157407406</v>
      </c>
      <c r="J552">
        <v>1</v>
      </c>
      <c r="K552">
        <v>2</v>
      </c>
      <c r="L552" t="s">
        <v>105</v>
      </c>
      <c r="M552">
        <v>51.62</v>
      </c>
      <c r="N552">
        <v>0</v>
      </c>
      <c r="O552" t="s">
        <v>104</v>
      </c>
      <c r="P552">
        <v>0</v>
      </c>
      <c r="Q552">
        <v>100</v>
      </c>
    </row>
    <row r="553" spans="1:17">
      <c r="A553" t="s">
        <v>98</v>
      </c>
      <c r="B553" t="s">
        <v>99</v>
      </c>
      <c r="C553" t="s">
        <v>113</v>
      </c>
      <c r="D553" t="s">
        <v>101</v>
      </c>
      <c r="E553" t="s">
        <v>102</v>
      </c>
      <c r="G553">
        <v>1</v>
      </c>
      <c r="I553" s="1">
        <v>41123.633009259262</v>
      </c>
      <c r="J553">
        <v>1</v>
      </c>
      <c r="K553">
        <v>3</v>
      </c>
      <c r="L553" t="s">
        <v>105</v>
      </c>
      <c r="M553">
        <v>52.75</v>
      </c>
      <c r="N553">
        <v>0</v>
      </c>
      <c r="O553" t="s">
        <v>104</v>
      </c>
      <c r="P553">
        <v>0</v>
      </c>
      <c r="Q553">
        <v>100</v>
      </c>
    </row>
    <row r="554" spans="1:17">
      <c r="A554" t="s">
        <v>98</v>
      </c>
      <c r="B554" t="s">
        <v>99</v>
      </c>
      <c r="C554" t="s">
        <v>114</v>
      </c>
      <c r="D554" t="s">
        <v>101</v>
      </c>
      <c r="E554" t="s">
        <v>102</v>
      </c>
      <c r="G554">
        <v>1</v>
      </c>
      <c r="I554" s="1">
        <v>41123.642337962963</v>
      </c>
      <c r="J554">
        <v>1</v>
      </c>
      <c r="K554">
        <v>1</v>
      </c>
      <c r="L554" t="s">
        <v>103</v>
      </c>
      <c r="M554">
        <v>22.18</v>
      </c>
      <c r="N554">
        <v>0</v>
      </c>
      <c r="O554" t="s">
        <v>104</v>
      </c>
      <c r="P554">
        <v>0</v>
      </c>
      <c r="Q554">
        <v>100</v>
      </c>
    </row>
    <row r="555" spans="1:17">
      <c r="A555" t="s">
        <v>98</v>
      </c>
      <c r="B555" t="s">
        <v>99</v>
      </c>
      <c r="C555" t="s">
        <v>114</v>
      </c>
      <c r="D555" t="s">
        <v>101</v>
      </c>
      <c r="E555" t="s">
        <v>102</v>
      </c>
      <c r="G555">
        <v>1</v>
      </c>
      <c r="I555" s="1">
        <v>41123.644050925926</v>
      </c>
      <c r="J555">
        <v>1</v>
      </c>
      <c r="K555">
        <v>2</v>
      </c>
      <c r="L555" t="s">
        <v>103</v>
      </c>
      <c r="M555">
        <v>22.54</v>
      </c>
      <c r="N555">
        <v>0</v>
      </c>
      <c r="O555" t="s">
        <v>104</v>
      </c>
      <c r="P555">
        <v>0</v>
      </c>
      <c r="Q555">
        <v>100</v>
      </c>
    </row>
    <row r="556" spans="1:17">
      <c r="A556" t="s">
        <v>98</v>
      </c>
      <c r="B556" t="s">
        <v>99</v>
      </c>
      <c r="C556" t="s">
        <v>114</v>
      </c>
      <c r="D556" t="s">
        <v>101</v>
      </c>
      <c r="E556" t="s">
        <v>102</v>
      </c>
      <c r="G556">
        <v>1</v>
      </c>
      <c r="I556" s="1">
        <v>41123.645949074074</v>
      </c>
      <c r="J556">
        <v>1</v>
      </c>
      <c r="K556">
        <v>3</v>
      </c>
      <c r="L556" t="s">
        <v>103</v>
      </c>
      <c r="M556">
        <v>23.19</v>
      </c>
      <c r="N556">
        <v>0</v>
      </c>
      <c r="O556" t="s">
        <v>104</v>
      </c>
      <c r="P556">
        <v>1</v>
      </c>
      <c r="Q556">
        <v>100</v>
      </c>
    </row>
    <row r="557" spans="1:17">
      <c r="A557" t="s">
        <v>98</v>
      </c>
      <c r="B557" t="s">
        <v>99</v>
      </c>
      <c r="C557" t="s">
        <v>114</v>
      </c>
      <c r="D557" t="s">
        <v>101</v>
      </c>
      <c r="E557" t="s">
        <v>102</v>
      </c>
      <c r="G557">
        <v>1</v>
      </c>
      <c r="I557" s="1">
        <v>41123.64739583333</v>
      </c>
      <c r="J557">
        <v>1</v>
      </c>
      <c r="K557">
        <v>4</v>
      </c>
      <c r="L557" t="s">
        <v>103</v>
      </c>
      <c r="M557">
        <v>22.43</v>
      </c>
      <c r="N557">
        <v>0</v>
      </c>
      <c r="O557" t="s">
        <v>104</v>
      </c>
      <c r="P557">
        <v>0</v>
      </c>
      <c r="Q557">
        <v>100</v>
      </c>
    </row>
    <row r="558" spans="1:17">
      <c r="A558" t="s">
        <v>98</v>
      </c>
      <c r="B558" t="s">
        <v>99</v>
      </c>
      <c r="C558" t="s">
        <v>114</v>
      </c>
      <c r="D558" t="s">
        <v>101</v>
      </c>
      <c r="E558" t="s">
        <v>102</v>
      </c>
      <c r="G558">
        <v>1</v>
      </c>
      <c r="I558" s="1">
        <v>41123.642337962963</v>
      </c>
      <c r="J558">
        <v>1</v>
      </c>
      <c r="K558">
        <v>1</v>
      </c>
      <c r="L558" t="s">
        <v>105</v>
      </c>
      <c r="M558">
        <v>105.2</v>
      </c>
      <c r="N558">
        <v>0</v>
      </c>
      <c r="O558" t="s">
        <v>104</v>
      </c>
      <c r="P558">
        <v>0</v>
      </c>
      <c r="Q558">
        <v>100</v>
      </c>
    </row>
    <row r="559" spans="1:17">
      <c r="A559" t="s">
        <v>98</v>
      </c>
      <c r="B559" t="s">
        <v>99</v>
      </c>
      <c r="C559" t="s">
        <v>114</v>
      </c>
      <c r="D559" t="s">
        <v>101</v>
      </c>
      <c r="E559" t="s">
        <v>102</v>
      </c>
      <c r="G559">
        <v>1</v>
      </c>
      <c r="I559" s="1">
        <v>41123.644050925926</v>
      </c>
      <c r="J559">
        <v>1</v>
      </c>
      <c r="K559">
        <v>2</v>
      </c>
      <c r="L559" t="s">
        <v>105</v>
      </c>
      <c r="M559">
        <v>105.6</v>
      </c>
      <c r="N559">
        <v>0</v>
      </c>
      <c r="O559" t="s">
        <v>104</v>
      </c>
      <c r="P559">
        <v>0</v>
      </c>
      <c r="Q559">
        <v>100</v>
      </c>
    </row>
    <row r="560" spans="1:17">
      <c r="A560" t="s">
        <v>98</v>
      </c>
      <c r="B560" t="s">
        <v>99</v>
      </c>
      <c r="C560" t="s">
        <v>114</v>
      </c>
      <c r="D560" t="s">
        <v>101</v>
      </c>
      <c r="E560" t="s">
        <v>102</v>
      </c>
      <c r="G560">
        <v>1</v>
      </c>
      <c r="I560" s="1">
        <v>41123.645949074074</v>
      </c>
      <c r="J560">
        <v>1</v>
      </c>
      <c r="K560">
        <v>3</v>
      </c>
      <c r="L560" t="s">
        <v>105</v>
      </c>
      <c r="M560">
        <v>108.1</v>
      </c>
      <c r="N560">
        <v>0</v>
      </c>
      <c r="O560" t="s">
        <v>104</v>
      </c>
      <c r="P560">
        <v>0</v>
      </c>
      <c r="Q560">
        <v>100</v>
      </c>
    </row>
    <row r="561" spans="1:17">
      <c r="A561" t="s">
        <v>98</v>
      </c>
      <c r="B561" t="s">
        <v>99</v>
      </c>
      <c r="C561" t="s">
        <v>115</v>
      </c>
      <c r="D561" t="s">
        <v>101</v>
      </c>
      <c r="E561" t="s">
        <v>102</v>
      </c>
      <c r="G561">
        <v>1</v>
      </c>
      <c r="I561" s="1">
        <v>41123.654803240737</v>
      </c>
      <c r="J561">
        <v>1</v>
      </c>
      <c r="K561">
        <v>1</v>
      </c>
      <c r="L561" t="s">
        <v>103</v>
      </c>
      <c r="M561">
        <v>54.56</v>
      </c>
      <c r="N561">
        <v>0</v>
      </c>
      <c r="O561" t="s">
        <v>104</v>
      </c>
      <c r="P561">
        <v>0</v>
      </c>
      <c r="Q561">
        <v>100</v>
      </c>
    </row>
    <row r="562" spans="1:17">
      <c r="A562" t="s">
        <v>98</v>
      </c>
      <c r="B562" t="s">
        <v>99</v>
      </c>
      <c r="C562" t="s">
        <v>115</v>
      </c>
      <c r="D562" t="s">
        <v>101</v>
      </c>
      <c r="E562" t="s">
        <v>102</v>
      </c>
      <c r="G562">
        <v>1</v>
      </c>
      <c r="I562" s="1">
        <v>41123.656967592593</v>
      </c>
      <c r="J562">
        <v>1</v>
      </c>
      <c r="K562">
        <v>2</v>
      </c>
      <c r="L562" t="s">
        <v>103</v>
      </c>
      <c r="M562">
        <v>55.09</v>
      </c>
      <c r="N562">
        <v>0</v>
      </c>
      <c r="O562" t="s">
        <v>104</v>
      </c>
      <c r="P562">
        <v>0</v>
      </c>
      <c r="Q562">
        <v>100</v>
      </c>
    </row>
    <row r="563" spans="1:17">
      <c r="A563" t="s">
        <v>98</v>
      </c>
      <c r="B563" t="s">
        <v>99</v>
      </c>
      <c r="C563" t="s">
        <v>115</v>
      </c>
      <c r="D563" t="s">
        <v>101</v>
      </c>
      <c r="E563" t="s">
        <v>102</v>
      </c>
      <c r="G563">
        <v>1</v>
      </c>
      <c r="I563" s="1">
        <v>41123.659120370372</v>
      </c>
      <c r="J563">
        <v>1</v>
      </c>
      <c r="K563">
        <v>3</v>
      </c>
      <c r="L563" t="s">
        <v>103</v>
      </c>
      <c r="M563">
        <v>56.83</v>
      </c>
      <c r="N563">
        <v>0</v>
      </c>
      <c r="O563" t="s">
        <v>104</v>
      </c>
      <c r="P563">
        <v>1</v>
      </c>
      <c r="Q563">
        <v>100</v>
      </c>
    </row>
    <row r="564" spans="1:17">
      <c r="A564" t="s">
        <v>98</v>
      </c>
      <c r="B564" t="s">
        <v>99</v>
      </c>
      <c r="C564" t="s">
        <v>115</v>
      </c>
      <c r="D564" t="s">
        <v>101</v>
      </c>
      <c r="E564" t="s">
        <v>102</v>
      </c>
      <c r="G564">
        <v>1</v>
      </c>
      <c r="I564" s="1">
        <v>41123.660555555558</v>
      </c>
      <c r="J564">
        <v>1</v>
      </c>
      <c r="K564">
        <v>4</v>
      </c>
      <c r="L564" t="s">
        <v>103</v>
      </c>
      <c r="M564">
        <v>55.65</v>
      </c>
      <c r="N564">
        <v>0</v>
      </c>
      <c r="O564" t="s">
        <v>104</v>
      </c>
      <c r="P564">
        <v>0</v>
      </c>
      <c r="Q564">
        <v>100</v>
      </c>
    </row>
    <row r="565" spans="1:17">
      <c r="A565" t="s">
        <v>98</v>
      </c>
      <c r="B565" t="s">
        <v>99</v>
      </c>
      <c r="C565" t="s">
        <v>115</v>
      </c>
      <c r="D565" t="s">
        <v>101</v>
      </c>
      <c r="E565" t="s">
        <v>102</v>
      </c>
      <c r="G565">
        <v>1</v>
      </c>
      <c r="I565" s="1">
        <v>41123.654803240737</v>
      </c>
      <c r="J565">
        <v>1</v>
      </c>
      <c r="K565">
        <v>1</v>
      </c>
      <c r="L565" t="s">
        <v>105</v>
      </c>
      <c r="M565">
        <v>267.3</v>
      </c>
      <c r="N565">
        <v>0</v>
      </c>
      <c r="O565" t="s">
        <v>104</v>
      </c>
      <c r="P565">
        <v>0</v>
      </c>
      <c r="Q565">
        <v>100</v>
      </c>
    </row>
    <row r="566" spans="1:17">
      <c r="A566" t="s">
        <v>98</v>
      </c>
      <c r="B566" t="s">
        <v>99</v>
      </c>
      <c r="C566" t="s">
        <v>115</v>
      </c>
      <c r="D566" t="s">
        <v>101</v>
      </c>
      <c r="E566" t="s">
        <v>102</v>
      </c>
      <c r="G566">
        <v>1</v>
      </c>
      <c r="I566" s="1">
        <v>41123.656967592593</v>
      </c>
      <c r="J566">
        <v>1</v>
      </c>
      <c r="K566">
        <v>2</v>
      </c>
      <c r="L566" t="s">
        <v>105</v>
      </c>
      <c r="M566">
        <v>268.5</v>
      </c>
      <c r="N566">
        <v>0</v>
      </c>
      <c r="O566" t="s">
        <v>104</v>
      </c>
      <c r="P566">
        <v>0</v>
      </c>
      <c r="Q566">
        <v>100</v>
      </c>
    </row>
    <row r="567" spans="1:17">
      <c r="A567" t="s">
        <v>98</v>
      </c>
      <c r="B567" t="s">
        <v>99</v>
      </c>
      <c r="C567" t="s">
        <v>115</v>
      </c>
      <c r="D567" t="s">
        <v>101</v>
      </c>
      <c r="E567" t="s">
        <v>102</v>
      </c>
      <c r="G567">
        <v>1</v>
      </c>
      <c r="I567" s="1">
        <v>41123.659120370372</v>
      </c>
      <c r="J567">
        <v>1</v>
      </c>
      <c r="K567">
        <v>3</v>
      </c>
      <c r="L567" t="s">
        <v>105</v>
      </c>
      <c r="M567">
        <v>274.3</v>
      </c>
      <c r="N567">
        <v>0</v>
      </c>
      <c r="O567" t="s">
        <v>104</v>
      </c>
      <c r="P567">
        <v>0</v>
      </c>
      <c r="Q567">
        <v>100</v>
      </c>
    </row>
    <row r="568" spans="1:17">
      <c r="A568" t="s">
        <v>98</v>
      </c>
      <c r="B568" t="s">
        <v>99</v>
      </c>
      <c r="C568" t="s">
        <v>116</v>
      </c>
      <c r="D568" t="s">
        <v>101</v>
      </c>
      <c r="E568" t="s">
        <v>102</v>
      </c>
      <c r="G568">
        <v>1</v>
      </c>
      <c r="I568" s="1">
        <v>41123.668692129628</v>
      </c>
      <c r="J568">
        <v>1</v>
      </c>
      <c r="K568">
        <v>1</v>
      </c>
      <c r="L568" t="s">
        <v>103</v>
      </c>
      <c r="M568">
        <v>108.9</v>
      </c>
      <c r="N568">
        <v>0</v>
      </c>
      <c r="O568" t="s">
        <v>104</v>
      </c>
      <c r="P568">
        <v>1</v>
      </c>
      <c r="Q568">
        <v>100</v>
      </c>
    </row>
    <row r="569" spans="1:17">
      <c r="A569" t="s">
        <v>98</v>
      </c>
      <c r="B569" t="s">
        <v>99</v>
      </c>
      <c r="C569" t="s">
        <v>116</v>
      </c>
      <c r="D569" t="s">
        <v>101</v>
      </c>
      <c r="E569" t="s">
        <v>102</v>
      </c>
      <c r="G569">
        <v>1</v>
      </c>
      <c r="I569" s="1">
        <v>41123.670949074076</v>
      </c>
      <c r="J569">
        <v>1</v>
      </c>
      <c r="K569">
        <v>2</v>
      </c>
      <c r="L569" t="s">
        <v>103</v>
      </c>
      <c r="M569">
        <v>113.6</v>
      </c>
      <c r="N569">
        <v>0</v>
      </c>
      <c r="O569" t="s">
        <v>104</v>
      </c>
      <c r="P569">
        <v>0</v>
      </c>
      <c r="Q569">
        <v>100</v>
      </c>
    </row>
    <row r="570" spans="1:17">
      <c r="A570" t="s">
        <v>98</v>
      </c>
      <c r="B570" t="s">
        <v>99</v>
      </c>
      <c r="C570" t="s">
        <v>116</v>
      </c>
      <c r="D570" t="s">
        <v>101</v>
      </c>
      <c r="E570" t="s">
        <v>102</v>
      </c>
      <c r="G570">
        <v>1</v>
      </c>
      <c r="I570" s="1">
        <v>41123.673113425924</v>
      </c>
      <c r="J570">
        <v>1</v>
      </c>
      <c r="K570">
        <v>3</v>
      </c>
      <c r="L570" t="s">
        <v>103</v>
      </c>
      <c r="M570">
        <v>112.6</v>
      </c>
      <c r="N570">
        <v>0</v>
      </c>
      <c r="O570" t="s">
        <v>104</v>
      </c>
      <c r="P570">
        <v>0</v>
      </c>
      <c r="Q570">
        <v>100</v>
      </c>
    </row>
    <row r="571" spans="1:17">
      <c r="A571" t="s">
        <v>98</v>
      </c>
      <c r="B571" t="s">
        <v>99</v>
      </c>
      <c r="C571" t="s">
        <v>116</v>
      </c>
      <c r="D571" t="s">
        <v>101</v>
      </c>
      <c r="E571" t="s">
        <v>102</v>
      </c>
      <c r="G571">
        <v>1</v>
      </c>
      <c r="I571" s="1">
        <v>41123.674583333333</v>
      </c>
      <c r="J571">
        <v>1</v>
      </c>
      <c r="K571">
        <v>4</v>
      </c>
      <c r="L571" t="s">
        <v>103</v>
      </c>
      <c r="M571">
        <v>114.5</v>
      </c>
      <c r="N571">
        <v>0</v>
      </c>
      <c r="O571" t="s">
        <v>104</v>
      </c>
      <c r="P571">
        <v>0</v>
      </c>
      <c r="Q571">
        <v>100</v>
      </c>
    </row>
    <row r="572" spans="1:17">
      <c r="A572" t="s">
        <v>98</v>
      </c>
      <c r="B572" t="s">
        <v>99</v>
      </c>
      <c r="C572" t="s">
        <v>116</v>
      </c>
      <c r="D572" t="s">
        <v>101</v>
      </c>
      <c r="E572" t="s">
        <v>102</v>
      </c>
      <c r="G572">
        <v>1</v>
      </c>
      <c r="I572" s="1">
        <v>41123.668692129628</v>
      </c>
      <c r="J572">
        <v>1</v>
      </c>
      <c r="K572">
        <v>1</v>
      </c>
      <c r="L572" t="s">
        <v>105</v>
      </c>
      <c r="M572">
        <v>534.20000000000005</v>
      </c>
      <c r="N572">
        <v>0</v>
      </c>
      <c r="O572" t="s">
        <v>104</v>
      </c>
      <c r="P572">
        <v>0</v>
      </c>
      <c r="Q572">
        <v>100</v>
      </c>
    </row>
    <row r="573" spans="1:17">
      <c r="A573" t="s">
        <v>98</v>
      </c>
      <c r="B573" t="s">
        <v>99</v>
      </c>
      <c r="C573" t="s">
        <v>116</v>
      </c>
      <c r="D573" t="s">
        <v>101</v>
      </c>
      <c r="E573" t="s">
        <v>102</v>
      </c>
      <c r="G573">
        <v>1</v>
      </c>
      <c r="I573" s="1">
        <v>41123.670949074076</v>
      </c>
      <c r="J573">
        <v>1</v>
      </c>
      <c r="K573">
        <v>2</v>
      </c>
      <c r="L573" t="s">
        <v>105</v>
      </c>
      <c r="M573">
        <v>549.4</v>
      </c>
      <c r="N573">
        <v>0</v>
      </c>
      <c r="O573" t="s">
        <v>104</v>
      </c>
      <c r="P573">
        <v>0</v>
      </c>
      <c r="Q573">
        <v>100</v>
      </c>
    </row>
    <row r="574" spans="1:17">
      <c r="A574" t="s">
        <v>98</v>
      </c>
      <c r="B574" t="s">
        <v>99</v>
      </c>
      <c r="C574" t="s">
        <v>116</v>
      </c>
      <c r="D574" t="s">
        <v>101</v>
      </c>
      <c r="E574" t="s">
        <v>102</v>
      </c>
      <c r="G574">
        <v>1</v>
      </c>
      <c r="I574" s="1">
        <v>41123.673113425924</v>
      </c>
      <c r="J574">
        <v>1</v>
      </c>
      <c r="K574">
        <v>3</v>
      </c>
      <c r="L574" t="s">
        <v>105</v>
      </c>
      <c r="M574">
        <v>547.79999999999995</v>
      </c>
      <c r="N574">
        <v>0</v>
      </c>
      <c r="O574" t="s">
        <v>104</v>
      </c>
      <c r="P574">
        <v>0</v>
      </c>
      <c r="Q574">
        <v>100</v>
      </c>
    </row>
    <row r="575" spans="1:17">
      <c r="A575" t="s">
        <v>98</v>
      </c>
      <c r="B575" t="s">
        <v>99</v>
      </c>
      <c r="C575" t="s">
        <v>117</v>
      </c>
      <c r="D575" t="s">
        <v>101</v>
      </c>
      <c r="E575" t="s">
        <v>102</v>
      </c>
      <c r="G575">
        <v>1</v>
      </c>
      <c r="I575" s="1">
        <v>41123.68310185185</v>
      </c>
      <c r="J575">
        <v>1</v>
      </c>
      <c r="K575">
        <v>1</v>
      </c>
      <c r="L575" t="s">
        <v>103</v>
      </c>
      <c r="M575">
        <v>162.6</v>
      </c>
      <c r="N575">
        <v>0</v>
      </c>
      <c r="O575" t="s">
        <v>104</v>
      </c>
      <c r="P575">
        <v>0</v>
      </c>
      <c r="Q575">
        <v>100</v>
      </c>
    </row>
    <row r="576" spans="1:17">
      <c r="A576" t="s">
        <v>98</v>
      </c>
      <c r="B576" t="s">
        <v>99</v>
      </c>
      <c r="C576" t="s">
        <v>117</v>
      </c>
      <c r="D576" t="s">
        <v>101</v>
      </c>
      <c r="E576" t="s">
        <v>102</v>
      </c>
      <c r="G576">
        <v>1</v>
      </c>
      <c r="I576" s="1">
        <v>41123.685578703706</v>
      </c>
      <c r="J576">
        <v>1</v>
      </c>
      <c r="K576">
        <v>2</v>
      </c>
      <c r="L576" t="s">
        <v>103</v>
      </c>
      <c r="M576">
        <v>165.9</v>
      </c>
      <c r="N576">
        <v>0</v>
      </c>
      <c r="O576" t="s">
        <v>104</v>
      </c>
      <c r="P576">
        <v>0</v>
      </c>
      <c r="Q576">
        <v>100</v>
      </c>
    </row>
    <row r="577" spans="1:17">
      <c r="A577" t="s">
        <v>98</v>
      </c>
      <c r="B577" t="s">
        <v>99</v>
      </c>
      <c r="C577" t="s">
        <v>117</v>
      </c>
      <c r="D577" t="s">
        <v>101</v>
      </c>
      <c r="E577" t="s">
        <v>102</v>
      </c>
      <c r="G577">
        <v>1</v>
      </c>
      <c r="I577" s="1">
        <v>41123.688078703701</v>
      </c>
      <c r="J577">
        <v>1</v>
      </c>
      <c r="K577">
        <v>3</v>
      </c>
      <c r="L577" t="s">
        <v>103</v>
      </c>
      <c r="M577">
        <v>167.7</v>
      </c>
      <c r="N577">
        <v>0</v>
      </c>
      <c r="O577" t="s">
        <v>104</v>
      </c>
      <c r="P577">
        <v>0</v>
      </c>
      <c r="Q577">
        <v>100</v>
      </c>
    </row>
    <row r="578" spans="1:17">
      <c r="A578" t="s">
        <v>98</v>
      </c>
      <c r="B578" t="s">
        <v>99</v>
      </c>
      <c r="C578" t="s">
        <v>117</v>
      </c>
      <c r="D578" t="s">
        <v>101</v>
      </c>
      <c r="E578" t="s">
        <v>102</v>
      </c>
      <c r="G578">
        <v>1</v>
      </c>
      <c r="I578" s="1">
        <v>41123.68310185185</v>
      </c>
      <c r="J578">
        <v>1</v>
      </c>
      <c r="K578">
        <v>1</v>
      </c>
      <c r="L578" t="s">
        <v>105</v>
      </c>
      <c r="M578">
        <v>795.7</v>
      </c>
      <c r="N578">
        <v>0</v>
      </c>
      <c r="O578" t="s">
        <v>104</v>
      </c>
      <c r="P578">
        <v>0</v>
      </c>
      <c r="Q578">
        <v>100</v>
      </c>
    </row>
    <row r="579" spans="1:17">
      <c r="A579" t="s">
        <v>98</v>
      </c>
      <c r="B579" t="s">
        <v>99</v>
      </c>
      <c r="C579" t="s">
        <v>117</v>
      </c>
      <c r="D579" t="s">
        <v>101</v>
      </c>
      <c r="E579" t="s">
        <v>102</v>
      </c>
      <c r="G579">
        <v>1</v>
      </c>
      <c r="I579" s="1">
        <v>41123.685578703706</v>
      </c>
      <c r="J579">
        <v>1</v>
      </c>
      <c r="K579">
        <v>2</v>
      </c>
      <c r="L579" t="s">
        <v>105</v>
      </c>
      <c r="M579">
        <v>811.3</v>
      </c>
      <c r="N579">
        <v>0</v>
      </c>
      <c r="O579" t="s">
        <v>104</v>
      </c>
      <c r="P579">
        <v>0</v>
      </c>
      <c r="Q579">
        <v>100</v>
      </c>
    </row>
    <row r="580" spans="1:17">
      <c r="A580" t="s">
        <v>98</v>
      </c>
      <c r="B580" t="s">
        <v>99</v>
      </c>
      <c r="C580" t="s">
        <v>117</v>
      </c>
      <c r="D580" t="s">
        <v>101</v>
      </c>
      <c r="E580" t="s">
        <v>102</v>
      </c>
      <c r="G580">
        <v>1</v>
      </c>
      <c r="I580" s="1">
        <v>41123.688078703701</v>
      </c>
      <c r="J580">
        <v>1</v>
      </c>
      <c r="K580">
        <v>3</v>
      </c>
      <c r="L580" t="s">
        <v>105</v>
      </c>
      <c r="M580">
        <v>817.7</v>
      </c>
      <c r="N580">
        <v>0</v>
      </c>
      <c r="O580" t="s">
        <v>104</v>
      </c>
      <c r="P580">
        <v>0</v>
      </c>
      <c r="Q580">
        <v>100</v>
      </c>
    </row>
    <row r="581" spans="1:17">
      <c r="A581" t="s">
        <v>98</v>
      </c>
      <c r="B581" t="s">
        <v>99</v>
      </c>
      <c r="C581" t="s">
        <v>118</v>
      </c>
      <c r="D581" t="s">
        <v>101</v>
      </c>
      <c r="E581" t="s">
        <v>102</v>
      </c>
      <c r="G581">
        <v>1</v>
      </c>
      <c r="I581" s="1">
        <v>41123.696145833332</v>
      </c>
      <c r="J581">
        <v>1</v>
      </c>
      <c r="K581">
        <v>1</v>
      </c>
      <c r="L581" t="s">
        <v>103</v>
      </c>
      <c r="M581">
        <v>319.3</v>
      </c>
      <c r="N581">
        <v>0</v>
      </c>
      <c r="O581" t="s">
        <v>104</v>
      </c>
      <c r="P581">
        <v>1</v>
      </c>
      <c r="Q581">
        <v>100</v>
      </c>
    </row>
    <row r="582" spans="1:17">
      <c r="A582" t="s">
        <v>98</v>
      </c>
      <c r="B582" t="s">
        <v>99</v>
      </c>
      <c r="C582" t="s">
        <v>118</v>
      </c>
      <c r="D582" t="s">
        <v>101</v>
      </c>
      <c r="E582" t="s">
        <v>102</v>
      </c>
      <c r="G582">
        <v>1</v>
      </c>
      <c r="I582" s="1">
        <v>41123.699606481481</v>
      </c>
      <c r="J582">
        <v>1</v>
      </c>
      <c r="K582">
        <v>2</v>
      </c>
      <c r="L582" t="s">
        <v>103</v>
      </c>
      <c r="M582">
        <v>343.2</v>
      </c>
      <c r="N582">
        <v>0</v>
      </c>
      <c r="O582" t="s">
        <v>104</v>
      </c>
      <c r="P582">
        <v>0</v>
      </c>
      <c r="Q582">
        <v>100</v>
      </c>
    </row>
    <row r="583" spans="1:17">
      <c r="A583" t="s">
        <v>98</v>
      </c>
      <c r="B583" t="s">
        <v>99</v>
      </c>
      <c r="C583" t="s">
        <v>118</v>
      </c>
      <c r="D583" t="s">
        <v>101</v>
      </c>
      <c r="E583" t="s">
        <v>102</v>
      </c>
      <c r="G583">
        <v>1</v>
      </c>
      <c r="I583" s="1">
        <v>41123.702488425923</v>
      </c>
      <c r="J583">
        <v>1</v>
      </c>
      <c r="K583">
        <v>3</v>
      </c>
      <c r="L583" t="s">
        <v>103</v>
      </c>
      <c r="M583">
        <v>335.4</v>
      </c>
      <c r="N583">
        <v>0</v>
      </c>
      <c r="O583" t="s">
        <v>104</v>
      </c>
      <c r="P583">
        <v>0</v>
      </c>
      <c r="Q583">
        <v>100</v>
      </c>
    </row>
    <row r="584" spans="1:17">
      <c r="A584" t="s">
        <v>98</v>
      </c>
      <c r="B584" t="s">
        <v>99</v>
      </c>
      <c r="C584" t="s">
        <v>118</v>
      </c>
      <c r="D584" t="s">
        <v>101</v>
      </c>
      <c r="E584" t="s">
        <v>102</v>
      </c>
      <c r="G584">
        <v>1</v>
      </c>
      <c r="I584" s="1">
        <v>41123.705949074072</v>
      </c>
      <c r="J584">
        <v>1</v>
      </c>
      <c r="K584">
        <v>4</v>
      </c>
      <c r="L584" t="s">
        <v>103</v>
      </c>
      <c r="M584">
        <v>339.7</v>
      </c>
      <c r="N584">
        <v>0</v>
      </c>
      <c r="O584" t="s">
        <v>104</v>
      </c>
      <c r="P584">
        <v>0</v>
      </c>
      <c r="Q584">
        <v>100</v>
      </c>
    </row>
    <row r="585" spans="1:17">
      <c r="A585" t="s">
        <v>98</v>
      </c>
      <c r="B585" t="s">
        <v>99</v>
      </c>
      <c r="C585" t="s">
        <v>118</v>
      </c>
      <c r="D585" t="s">
        <v>101</v>
      </c>
      <c r="E585" t="s">
        <v>102</v>
      </c>
      <c r="G585">
        <v>1</v>
      </c>
      <c r="I585" s="1">
        <v>41123.696145833332</v>
      </c>
      <c r="J585">
        <v>1</v>
      </c>
      <c r="K585">
        <v>1</v>
      </c>
      <c r="L585" t="s">
        <v>105</v>
      </c>
      <c r="M585">
        <v>1532</v>
      </c>
      <c r="N585">
        <v>0</v>
      </c>
      <c r="O585" t="s">
        <v>104</v>
      </c>
      <c r="P585">
        <v>1</v>
      </c>
      <c r="Q585">
        <v>100</v>
      </c>
    </row>
    <row r="586" spans="1:17">
      <c r="A586" t="s">
        <v>98</v>
      </c>
      <c r="B586" t="s">
        <v>99</v>
      </c>
      <c r="C586" t="s">
        <v>118</v>
      </c>
      <c r="D586" t="s">
        <v>101</v>
      </c>
      <c r="E586" t="s">
        <v>102</v>
      </c>
      <c r="G586">
        <v>1</v>
      </c>
      <c r="I586" s="1">
        <v>41123.699606481481</v>
      </c>
      <c r="J586">
        <v>1</v>
      </c>
      <c r="K586">
        <v>2</v>
      </c>
      <c r="L586" t="s">
        <v>105</v>
      </c>
      <c r="M586">
        <v>1636</v>
      </c>
      <c r="N586">
        <v>0</v>
      </c>
      <c r="O586" t="s">
        <v>104</v>
      </c>
      <c r="P586">
        <v>0</v>
      </c>
      <c r="Q586">
        <v>100</v>
      </c>
    </row>
    <row r="587" spans="1:17">
      <c r="A587" t="s">
        <v>98</v>
      </c>
      <c r="B587" t="s">
        <v>99</v>
      </c>
      <c r="C587" t="s">
        <v>118</v>
      </c>
      <c r="D587" t="s">
        <v>101</v>
      </c>
      <c r="E587" t="s">
        <v>102</v>
      </c>
      <c r="G587">
        <v>1</v>
      </c>
      <c r="I587" s="1">
        <v>41123.702488425923</v>
      </c>
      <c r="J587">
        <v>1</v>
      </c>
      <c r="K587">
        <v>3</v>
      </c>
      <c r="L587" t="s">
        <v>105</v>
      </c>
      <c r="M587">
        <v>1595</v>
      </c>
      <c r="N587">
        <v>0</v>
      </c>
      <c r="O587" t="s">
        <v>104</v>
      </c>
      <c r="P587">
        <v>0</v>
      </c>
      <c r="Q587">
        <v>100</v>
      </c>
    </row>
    <row r="588" spans="1:17">
      <c r="A588" t="s">
        <v>98</v>
      </c>
      <c r="B588" t="s">
        <v>99</v>
      </c>
      <c r="C588" t="s">
        <v>118</v>
      </c>
      <c r="D588" t="s">
        <v>101</v>
      </c>
      <c r="E588" t="s">
        <v>102</v>
      </c>
      <c r="G588">
        <v>1</v>
      </c>
      <c r="I588" s="1">
        <v>41123.705949074072</v>
      </c>
      <c r="J588">
        <v>1</v>
      </c>
      <c r="K588">
        <v>4</v>
      </c>
      <c r="L588" t="s">
        <v>105</v>
      </c>
      <c r="M588">
        <v>1608</v>
      </c>
      <c r="N588">
        <v>0</v>
      </c>
      <c r="O588" t="s">
        <v>104</v>
      </c>
      <c r="P588">
        <v>0</v>
      </c>
      <c r="Q588">
        <v>100</v>
      </c>
    </row>
    <row r="589" spans="1:17">
      <c r="A589" t="s">
        <v>98</v>
      </c>
      <c r="B589" t="s">
        <v>99</v>
      </c>
      <c r="C589" t="s">
        <v>147</v>
      </c>
      <c r="D589" t="s">
        <v>101</v>
      </c>
      <c r="E589" t="s">
        <v>102</v>
      </c>
      <c r="G589">
        <v>1</v>
      </c>
      <c r="I589" s="1">
        <v>41123.713379629633</v>
      </c>
      <c r="J589">
        <v>1</v>
      </c>
      <c r="K589">
        <v>1</v>
      </c>
      <c r="L589" t="s">
        <v>103</v>
      </c>
      <c r="M589">
        <v>0.63870000000000005</v>
      </c>
      <c r="N589">
        <v>0</v>
      </c>
      <c r="O589" t="s">
        <v>104</v>
      </c>
      <c r="P589">
        <v>0</v>
      </c>
      <c r="Q589">
        <v>100</v>
      </c>
    </row>
    <row r="590" spans="1:17">
      <c r="A590" t="s">
        <v>98</v>
      </c>
      <c r="B590" t="s">
        <v>99</v>
      </c>
      <c r="C590" t="s">
        <v>147</v>
      </c>
      <c r="D590" t="s">
        <v>101</v>
      </c>
      <c r="E590" t="s">
        <v>102</v>
      </c>
      <c r="G590">
        <v>1</v>
      </c>
      <c r="I590" s="1">
        <v>41123.714849537035</v>
      </c>
      <c r="J590">
        <v>1</v>
      </c>
      <c r="K590">
        <v>2</v>
      </c>
      <c r="L590" t="s">
        <v>103</v>
      </c>
      <c r="M590">
        <v>0.65059999999999996</v>
      </c>
      <c r="N590">
        <v>0</v>
      </c>
      <c r="O590" t="s">
        <v>104</v>
      </c>
      <c r="P590">
        <v>0</v>
      </c>
      <c r="Q590">
        <v>100</v>
      </c>
    </row>
    <row r="591" spans="1:17">
      <c r="A591" t="s">
        <v>98</v>
      </c>
      <c r="B591" t="s">
        <v>99</v>
      </c>
      <c r="C591" t="s">
        <v>147</v>
      </c>
      <c r="D591" t="s">
        <v>101</v>
      </c>
      <c r="E591" t="s">
        <v>102</v>
      </c>
      <c r="G591">
        <v>1</v>
      </c>
      <c r="I591" s="1">
        <v>41123.716365740744</v>
      </c>
      <c r="J591">
        <v>1</v>
      </c>
      <c r="K591">
        <v>3</v>
      </c>
      <c r="L591" t="s">
        <v>103</v>
      </c>
      <c r="M591">
        <v>4.9710000000000001</v>
      </c>
      <c r="N591">
        <v>0</v>
      </c>
      <c r="O591" t="s">
        <v>104</v>
      </c>
      <c r="P591">
        <v>1</v>
      </c>
      <c r="Q591">
        <v>100</v>
      </c>
    </row>
    <row r="592" spans="1:17">
      <c r="A592" t="s">
        <v>98</v>
      </c>
      <c r="B592" t="s">
        <v>99</v>
      </c>
      <c r="C592" t="s">
        <v>147</v>
      </c>
      <c r="D592" t="s">
        <v>101</v>
      </c>
      <c r="E592" t="s">
        <v>102</v>
      </c>
      <c r="G592">
        <v>1</v>
      </c>
      <c r="I592" s="1">
        <v>41123.717881944445</v>
      </c>
      <c r="J592">
        <v>1</v>
      </c>
      <c r="K592">
        <v>4</v>
      </c>
      <c r="L592" t="s">
        <v>103</v>
      </c>
      <c r="M592">
        <v>2.581</v>
      </c>
      <c r="N592">
        <v>0</v>
      </c>
      <c r="O592" t="s">
        <v>104</v>
      </c>
      <c r="P592">
        <v>1</v>
      </c>
      <c r="Q592">
        <v>100</v>
      </c>
    </row>
    <row r="593" spans="1:17">
      <c r="A593" t="s">
        <v>98</v>
      </c>
      <c r="B593" t="s">
        <v>99</v>
      </c>
      <c r="C593" t="s">
        <v>147</v>
      </c>
      <c r="D593" t="s">
        <v>101</v>
      </c>
      <c r="E593" t="s">
        <v>102</v>
      </c>
      <c r="G593">
        <v>1</v>
      </c>
      <c r="I593" s="1">
        <v>41123.719456018516</v>
      </c>
      <c r="J593">
        <v>1</v>
      </c>
      <c r="K593">
        <v>5</v>
      </c>
      <c r="L593" t="s">
        <v>103</v>
      </c>
      <c r="M593">
        <v>1.0349999999999999</v>
      </c>
      <c r="N593">
        <v>0</v>
      </c>
      <c r="O593" t="s">
        <v>104</v>
      </c>
      <c r="P593">
        <v>0</v>
      </c>
      <c r="Q593">
        <v>100</v>
      </c>
    </row>
    <row r="594" spans="1:17">
      <c r="A594" t="s">
        <v>98</v>
      </c>
      <c r="B594" t="s">
        <v>99</v>
      </c>
      <c r="C594" t="s">
        <v>147</v>
      </c>
      <c r="D594" t="s">
        <v>101</v>
      </c>
      <c r="E594" t="s">
        <v>102</v>
      </c>
      <c r="G594">
        <v>1</v>
      </c>
      <c r="I594" s="1">
        <v>41123.713379629633</v>
      </c>
      <c r="J594">
        <v>1</v>
      </c>
      <c r="K594">
        <v>1</v>
      </c>
      <c r="L594" t="s">
        <v>105</v>
      </c>
      <c r="M594">
        <v>2.6139999999999999</v>
      </c>
      <c r="N594">
        <v>0</v>
      </c>
      <c r="O594" t="s">
        <v>104</v>
      </c>
      <c r="P594">
        <v>0</v>
      </c>
      <c r="Q594">
        <v>100</v>
      </c>
    </row>
    <row r="595" spans="1:17">
      <c r="A595" t="s">
        <v>98</v>
      </c>
      <c r="B595" t="s">
        <v>99</v>
      </c>
      <c r="C595" t="s">
        <v>147</v>
      </c>
      <c r="D595" t="s">
        <v>101</v>
      </c>
      <c r="E595" t="s">
        <v>102</v>
      </c>
      <c r="G595">
        <v>1</v>
      </c>
      <c r="I595" s="1">
        <v>41123.714849537035</v>
      </c>
      <c r="J595">
        <v>1</v>
      </c>
      <c r="K595">
        <v>2</v>
      </c>
      <c r="L595" t="s">
        <v>105</v>
      </c>
      <c r="M595">
        <v>2.512</v>
      </c>
      <c r="N595">
        <v>0</v>
      </c>
      <c r="O595" t="s">
        <v>104</v>
      </c>
      <c r="P595">
        <v>0</v>
      </c>
      <c r="Q595">
        <v>100</v>
      </c>
    </row>
    <row r="596" spans="1:17">
      <c r="A596" t="s">
        <v>98</v>
      </c>
      <c r="B596" t="s">
        <v>99</v>
      </c>
      <c r="C596" t="s">
        <v>147</v>
      </c>
      <c r="D596" t="s">
        <v>101</v>
      </c>
      <c r="E596" t="s">
        <v>102</v>
      </c>
      <c r="G596">
        <v>1</v>
      </c>
      <c r="I596" s="1">
        <v>41123.716365740744</v>
      </c>
      <c r="J596">
        <v>1</v>
      </c>
      <c r="K596">
        <v>3</v>
      </c>
      <c r="L596" t="s">
        <v>105</v>
      </c>
      <c r="M596">
        <v>8.9689999999999994</v>
      </c>
      <c r="N596">
        <v>0</v>
      </c>
      <c r="O596" t="s">
        <v>104</v>
      </c>
      <c r="P596">
        <v>1</v>
      </c>
      <c r="Q596">
        <v>100</v>
      </c>
    </row>
    <row r="597" spans="1:17">
      <c r="A597" t="s">
        <v>98</v>
      </c>
      <c r="B597" t="s">
        <v>99</v>
      </c>
      <c r="C597" t="s">
        <v>147</v>
      </c>
      <c r="D597" t="s">
        <v>101</v>
      </c>
      <c r="E597" t="s">
        <v>102</v>
      </c>
      <c r="G597">
        <v>1</v>
      </c>
      <c r="I597" s="1">
        <v>41123.717881944445</v>
      </c>
      <c r="J597">
        <v>1</v>
      </c>
      <c r="K597">
        <v>4</v>
      </c>
      <c r="L597" t="s">
        <v>105</v>
      </c>
      <c r="M597">
        <v>10.8</v>
      </c>
      <c r="N597">
        <v>0</v>
      </c>
      <c r="O597" t="s">
        <v>104</v>
      </c>
      <c r="P597">
        <v>1</v>
      </c>
      <c r="Q597">
        <v>100</v>
      </c>
    </row>
    <row r="598" spans="1:17">
      <c r="A598" t="s">
        <v>98</v>
      </c>
      <c r="B598" t="s">
        <v>99</v>
      </c>
      <c r="C598" t="s">
        <v>147</v>
      </c>
      <c r="D598" t="s">
        <v>101</v>
      </c>
      <c r="E598" t="s">
        <v>102</v>
      </c>
      <c r="G598">
        <v>1</v>
      </c>
      <c r="I598" s="1">
        <v>41123.719456018516</v>
      </c>
      <c r="J598">
        <v>1</v>
      </c>
      <c r="K598">
        <v>5</v>
      </c>
      <c r="L598" t="s">
        <v>105</v>
      </c>
      <c r="M598">
        <v>2.456</v>
      </c>
      <c r="N598">
        <v>0</v>
      </c>
      <c r="O598" t="s">
        <v>104</v>
      </c>
      <c r="P598">
        <v>0</v>
      </c>
      <c r="Q598">
        <v>100</v>
      </c>
    </row>
    <row r="599" spans="1:17">
      <c r="A599" t="s">
        <v>98</v>
      </c>
      <c r="B599" t="s">
        <v>99</v>
      </c>
      <c r="C599" t="s">
        <v>148</v>
      </c>
      <c r="D599" t="s">
        <v>101</v>
      </c>
      <c r="E599" t="s">
        <v>102</v>
      </c>
      <c r="G599">
        <v>1</v>
      </c>
      <c r="I599" s="1">
        <v>41123.726666666669</v>
      </c>
      <c r="J599">
        <v>1</v>
      </c>
      <c r="K599">
        <v>1</v>
      </c>
      <c r="L599" t="s">
        <v>103</v>
      </c>
      <c r="M599">
        <v>0.96550000000000002</v>
      </c>
      <c r="N599">
        <v>0</v>
      </c>
      <c r="O599" t="s">
        <v>104</v>
      </c>
      <c r="P599">
        <v>1</v>
      </c>
      <c r="Q599">
        <v>100</v>
      </c>
    </row>
    <row r="600" spans="1:17">
      <c r="A600" t="s">
        <v>98</v>
      </c>
      <c r="B600" t="s">
        <v>99</v>
      </c>
      <c r="C600" t="s">
        <v>148</v>
      </c>
      <c r="D600" t="s">
        <v>101</v>
      </c>
      <c r="E600" t="s">
        <v>102</v>
      </c>
      <c r="G600">
        <v>1</v>
      </c>
      <c r="I600" s="1">
        <v>41123.728472222225</v>
      </c>
      <c r="J600">
        <v>1</v>
      </c>
      <c r="K600">
        <v>2</v>
      </c>
      <c r="L600" t="s">
        <v>103</v>
      </c>
      <c r="M600">
        <v>0.75390000000000001</v>
      </c>
      <c r="N600">
        <v>0</v>
      </c>
      <c r="O600" t="s">
        <v>104</v>
      </c>
      <c r="P600">
        <v>0</v>
      </c>
      <c r="Q600">
        <v>100</v>
      </c>
    </row>
    <row r="601" spans="1:17">
      <c r="A601" t="s">
        <v>98</v>
      </c>
      <c r="B601" t="s">
        <v>99</v>
      </c>
      <c r="C601" t="s">
        <v>148</v>
      </c>
      <c r="D601" t="s">
        <v>101</v>
      </c>
      <c r="E601" t="s">
        <v>102</v>
      </c>
      <c r="G601">
        <v>1</v>
      </c>
      <c r="I601" s="1">
        <v>41123.729942129627</v>
      </c>
      <c r="J601">
        <v>1</v>
      </c>
      <c r="K601">
        <v>3</v>
      </c>
      <c r="L601" t="s">
        <v>103</v>
      </c>
      <c r="M601">
        <v>0</v>
      </c>
      <c r="N601">
        <v>0</v>
      </c>
      <c r="O601" t="s">
        <v>104</v>
      </c>
      <c r="P601">
        <v>1</v>
      </c>
      <c r="Q601">
        <v>100</v>
      </c>
    </row>
    <row r="602" spans="1:17">
      <c r="A602" t="s">
        <v>98</v>
      </c>
      <c r="B602" t="s">
        <v>99</v>
      </c>
      <c r="C602" t="s">
        <v>148</v>
      </c>
      <c r="D602" t="s">
        <v>101</v>
      </c>
      <c r="E602" t="s">
        <v>102</v>
      </c>
      <c r="G602">
        <v>1</v>
      </c>
      <c r="I602" s="1">
        <v>41123.732638888891</v>
      </c>
      <c r="J602">
        <v>1</v>
      </c>
      <c r="K602">
        <v>4</v>
      </c>
      <c r="L602" t="s">
        <v>103</v>
      </c>
      <c r="M602">
        <v>0.68410000000000004</v>
      </c>
      <c r="N602">
        <v>0</v>
      </c>
      <c r="O602" t="s">
        <v>104</v>
      </c>
      <c r="P602">
        <v>0</v>
      </c>
      <c r="Q602">
        <v>100</v>
      </c>
    </row>
    <row r="603" spans="1:17">
      <c r="A603" t="s">
        <v>98</v>
      </c>
      <c r="B603" t="s">
        <v>99</v>
      </c>
      <c r="C603" t="s">
        <v>148</v>
      </c>
      <c r="D603" t="s">
        <v>101</v>
      </c>
      <c r="E603" t="s">
        <v>102</v>
      </c>
      <c r="G603">
        <v>1</v>
      </c>
      <c r="I603" s="1">
        <v>41123.734097222223</v>
      </c>
      <c r="J603">
        <v>1</v>
      </c>
      <c r="K603">
        <v>5</v>
      </c>
      <c r="L603" t="s">
        <v>103</v>
      </c>
      <c r="M603">
        <v>0.5363</v>
      </c>
      <c r="N603">
        <v>0</v>
      </c>
      <c r="O603" t="s">
        <v>104</v>
      </c>
      <c r="P603">
        <v>0</v>
      </c>
      <c r="Q603">
        <v>100</v>
      </c>
    </row>
    <row r="604" spans="1:17">
      <c r="A604" t="s">
        <v>98</v>
      </c>
      <c r="B604" t="s">
        <v>99</v>
      </c>
      <c r="C604" t="s">
        <v>148</v>
      </c>
      <c r="D604" t="s">
        <v>101</v>
      </c>
      <c r="E604" t="s">
        <v>102</v>
      </c>
      <c r="G604">
        <v>1</v>
      </c>
      <c r="I604" s="1">
        <v>41123.726666666669</v>
      </c>
      <c r="J604">
        <v>1</v>
      </c>
      <c r="K604">
        <v>1</v>
      </c>
      <c r="L604" t="s">
        <v>105</v>
      </c>
      <c r="M604">
        <v>3.4590000000000001</v>
      </c>
      <c r="N604">
        <v>0</v>
      </c>
      <c r="O604" t="s">
        <v>104</v>
      </c>
      <c r="P604">
        <v>0</v>
      </c>
      <c r="Q604">
        <v>100</v>
      </c>
    </row>
    <row r="605" spans="1:17">
      <c r="A605" t="s">
        <v>98</v>
      </c>
      <c r="B605" t="s">
        <v>99</v>
      </c>
      <c r="C605" t="s">
        <v>148</v>
      </c>
      <c r="D605" t="s">
        <v>101</v>
      </c>
      <c r="E605" t="s">
        <v>102</v>
      </c>
      <c r="G605">
        <v>1</v>
      </c>
      <c r="I605" s="1">
        <v>41123.728472222225</v>
      </c>
      <c r="J605">
        <v>1</v>
      </c>
      <c r="K605">
        <v>2</v>
      </c>
      <c r="L605" t="s">
        <v>105</v>
      </c>
      <c r="M605">
        <v>2.472</v>
      </c>
      <c r="N605">
        <v>0</v>
      </c>
      <c r="O605" t="s">
        <v>104</v>
      </c>
      <c r="P605">
        <v>0</v>
      </c>
      <c r="Q605">
        <v>100</v>
      </c>
    </row>
    <row r="606" spans="1:17">
      <c r="A606" t="s">
        <v>98</v>
      </c>
      <c r="B606" t="s">
        <v>99</v>
      </c>
      <c r="C606" t="s">
        <v>148</v>
      </c>
      <c r="D606" t="s">
        <v>101</v>
      </c>
      <c r="E606" t="s">
        <v>102</v>
      </c>
      <c r="G606">
        <v>1</v>
      </c>
      <c r="I606" s="1">
        <v>41123.729942129627</v>
      </c>
      <c r="J606">
        <v>1</v>
      </c>
      <c r="K606">
        <v>3</v>
      </c>
      <c r="L606" t="s">
        <v>105</v>
      </c>
      <c r="M606">
        <v>0.99239999999999995</v>
      </c>
      <c r="N606">
        <v>0</v>
      </c>
      <c r="O606" t="s">
        <v>104</v>
      </c>
      <c r="P606">
        <v>1</v>
      </c>
      <c r="Q606">
        <v>100</v>
      </c>
    </row>
    <row r="607" spans="1:17">
      <c r="A607" t="s">
        <v>98</v>
      </c>
      <c r="B607" t="s">
        <v>99</v>
      </c>
      <c r="C607" t="s">
        <v>148</v>
      </c>
      <c r="D607" t="s">
        <v>101</v>
      </c>
      <c r="E607" t="s">
        <v>102</v>
      </c>
      <c r="G607">
        <v>1</v>
      </c>
      <c r="I607" s="1">
        <v>41123.732638888891</v>
      </c>
      <c r="J607">
        <v>1</v>
      </c>
      <c r="K607">
        <v>4</v>
      </c>
      <c r="L607" t="s">
        <v>105</v>
      </c>
      <c r="M607">
        <v>4.0090000000000003</v>
      </c>
      <c r="N607">
        <v>0</v>
      </c>
      <c r="O607" t="s">
        <v>104</v>
      </c>
      <c r="P607">
        <v>1</v>
      </c>
      <c r="Q607">
        <v>100</v>
      </c>
    </row>
    <row r="608" spans="1:17">
      <c r="A608" t="s">
        <v>98</v>
      </c>
      <c r="B608" t="s">
        <v>99</v>
      </c>
      <c r="C608" t="s">
        <v>148</v>
      </c>
      <c r="D608" t="s">
        <v>101</v>
      </c>
      <c r="E608" t="s">
        <v>102</v>
      </c>
      <c r="G608">
        <v>1</v>
      </c>
      <c r="I608" s="1">
        <v>41123.734097222223</v>
      </c>
      <c r="J608">
        <v>1</v>
      </c>
      <c r="K608">
        <v>5</v>
      </c>
      <c r="L608" t="s">
        <v>105</v>
      </c>
      <c r="M608">
        <v>2.1520000000000001</v>
      </c>
      <c r="N608">
        <v>0</v>
      </c>
      <c r="O608" t="s">
        <v>104</v>
      </c>
      <c r="P608">
        <v>0</v>
      </c>
      <c r="Q608">
        <v>100</v>
      </c>
    </row>
    <row r="609" spans="1:17">
      <c r="A609" t="s">
        <v>98</v>
      </c>
      <c r="B609" t="s">
        <v>99</v>
      </c>
      <c r="C609" t="s">
        <v>149</v>
      </c>
      <c r="D609" t="s">
        <v>101</v>
      </c>
      <c r="E609" t="s">
        <v>102</v>
      </c>
      <c r="G609">
        <v>1</v>
      </c>
      <c r="I609" s="1">
        <v>41123.741261574076</v>
      </c>
      <c r="J609">
        <v>1</v>
      </c>
      <c r="K609">
        <v>1</v>
      </c>
      <c r="L609" t="s">
        <v>103</v>
      </c>
      <c r="M609">
        <v>0</v>
      </c>
      <c r="N609">
        <v>0</v>
      </c>
      <c r="O609" t="s">
        <v>104</v>
      </c>
      <c r="P609">
        <v>1</v>
      </c>
      <c r="Q609">
        <v>100</v>
      </c>
    </row>
    <row r="610" spans="1:17">
      <c r="A610" t="s">
        <v>98</v>
      </c>
      <c r="B610" t="s">
        <v>99</v>
      </c>
      <c r="C610" t="s">
        <v>149</v>
      </c>
      <c r="D610" t="s">
        <v>101</v>
      </c>
      <c r="E610" t="s">
        <v>102</v>
      </c>
      <c r="G610">
        <v>1</v>
      </c>
      <c r="I610" s="1">
        <v>41123.742685185185</v>
      </c>
      <c r="J610">
        <v>1</v>
      </c>
      <c r="K610">
        <v>2</v>
      </c>
      <c r="L610" t="s">
        <v>103</v>
      </c>
      <c r="M610">
        <v>0.5454</v>
      </c>
      <c r="N610">
        <v>0</v>
      </c>
      <c r="O610" t="s">
        <v>104</v>
      </c>
      <c r="P610">
        <v>0</v>
      </c>
      <c r="Q610">
        <v>100</v>
      </c>
    </row>
    <row r="611" spans="1:17">
      <c r="A611" t="s">
        <v>98</v>
      </c>
      <c r="B611" t="s">
        <v>99</v>
      </c>
      <c r="C611" t="s">
        <v>149</v>
      </c>
      <c r="D611" t="s">
        <v>101</v>
      </c>
      <c r="E611" t="s">
        <v>102</v>
      </c>
      <c r="G611">
        <v>1</v>
      </c>
      <c r="I611" s="1">
        <v>41123.744108796294</v>
      </c>
      <c r="J611">
        <v>1</v>
      </c>
      <c r="K611">
        <v>3</v>
      </c>
      <c r="L611" t="s">
        <v>103</v>
      </c>
      <c r="M611">
        <v>0.40620000000000001</v>
      </c>
      <c r="N611">
        <v>0</v>
      </c>
      <c r="O611" t="s">
        <v>104</v>
      </c>
      <c r="P611">
        <v>0</v>
      </c>
      <c r="Q611">
        <v>100</v>
      </c>
    </row>
    <row r="612" spans="1:17">
      <c r="A612" t="s">
        <v>98</v>
      </c>
      <c r="B612" t="s">
        <v>99</v>
      </c>
      <c r="C612" t="s">
        <v>149</v>
      </c>
      <c r="D612" t="s">
        <v>101</v>
      </c>
      <c r="E612" t="s">
        <v>102</v>
      </c>
      <c r="G612">
        <v>1</v>
      </c>
      <c r="I612" s="1">
        <v>41123.745555555557</v>
      </c>
      <c r="J612">
        <v>1</v>
      </c>
      <c r="K612">
        <v>4</v>
      </c>
      <c r="L612" t="s">
        <v>103</v>
      </c>
      <c r="M612">
        <v>0.20810000000000001</v>
      </c>
      <c r="N612">
        <v>0</v>
      </c>
      <c r="O612" t="s">
        <v>104</v>
      </c>
      <c r="P612">
        <v>1</v>
      </c>
      <c r="Q612">
        <v>100</v>
      </c>
    </row>
    <row r="613" spans="1:17">
      <c r="A613" t="s">
        <v>98</v>
      </c>
      <c r="B613" t="s">
        <v>99</v>
      </c>
      <c r="C613" t="s">
        <v>149</v>
      </c>
      <c r="D613" t="s">
        <v>101</v>
      </c>
      <c r="E613" t="s">
        <v>102</v>
      </c>
      <c r="G613">
        <v>1</v>
      </c>
      <c r="I613" s="1">
        <v>41123.746979166666</v>
      </c>
      <c r="J613">
        <v>1</v>
      </c>
      <c r="K613">
        <v>5</v>
      </c>
      <c r="L613" t="s">
        <v>103</v>
      </c>
      <c r="M613">
        <v>0.50170000000000003</v>
      </c>
      <c r="N613">
        <v>0</v>
      </c>
      <c r="O613" t="s">
        <v>104</v>
      </c>
      <c r="P613">
        <v>0</v>
      </c>
      <c r="Q613">
        <v>100</v>
      </c>
    </row>
    <row r="614" spans="1:17">
      <c r="A614" t="s">
        <v>98</v>
      </c>
      <c r="B614" t="s">
        <v>99</v>
      </c>
      <c r="C614" t="s">
        <v>149</v>
      </c>
      <c r="D614" t="s">
        <v>101</v>
      </c>
      <c r="E614" t="s">
        <v>102</v>
      </c>
      <c r="G614">
        <v>1</v>
      </c>
      <c r="I614" s="1">
        <v>41123.741261574076</v>
      </c>
      <c r="J614">
        <v>1</v>
      </c>
      <c r="K614">
        <v>1</v>
      </c>
      <c r="L614" t="s">
        <v>105</v>
      </c>
      <c r="M614">
        <v>1.1479999999999999</v>
      </c>
      <c r="N614">
        <v>0</v>
      </c>
      <c r="O614" t="s">
        <v>104</v>
      </c>
      <c r="P614">
        <v>1</v>
      </c>
      <c r="Q614">
        <v>100</v>
      </c>
    </row>
    <row r="615" spans="1:17">
      <c r="A615" t="s">
        <v>98</v>
      </c>
      <c r="B615" t="s">
        <v>99</v>
      </c>
      <c r="C615" t="s">
        <v>149</v>
      </c>
      <c r="D615" t="s">
        <v>101</v>
      </c>
      <c r="E615" t="s">
        <v>102</v>
      </c>
      <c r="G615">
        <v>1</v>
      </c>
      <c r="I615" s="1">
        <v>41123.742685185185</v>
      </c>
      <c r="J615">
        <v>1</v>
      </c>
      <c r="K615">
        <v>2</v>
      </c>
      <c r="L615" t="s">
        <v>105</v>
      </c>
      <c r="M615">
        <v>1.7330000000000001</v>
      </c>
      <c r="N615">
        <v>0</v>
      </c>
      <c r="O615" t="s">
        <v>104</v>
      </c>
      <c r="P615">
        <v>1</v>
      </c>
      <c r="Q615">
        <v>100</v>
      </c>
    </row>
    <row r="616" spans="1:17">
      <c r="A616" t="s">
        <v>98</v>
      </c>
      <c r="B616" t="s">
        <v>99</v>
      </c>
      <c r="C616" t="s">
        <v>149</v>
      </c>
      <c r="D616" t="s">
        <v>101</v>
      </c>
      <c r="E616" t="s">
        <v>102</v>
      </c>
      <c r="G616">
        <v>1</v>
      </c>
      <c r="I616" s="1">
        <v>41123.744108796294</v>
      </c>
      <c r="J616">
        <v>1</v>
      </c>
      <c r="K616">
        <v>3</v>
      </c>
      <c r="L616" t="s">
        <v>105</v>
      </c>
      <c r="M616">
        <v>0.54210000000000003</v>
      </c>
      <c r="N616">
        <v>0</v>
      </c>
      <c r="O616" t="s">
        <v>104</v>
      </c>
      <c r="P616">
        <v>0</v>
      </c>
      <c r="Q616">
        <v>100</v>
      </c>
    </row>
    <row r="617" spans="1:17">
      <c r="A617" t="s">
        <v>98</v>
      </c>
      <c r="B617" t="s">
        <v>99</v>
      </c>
      <c r="C617" t="s">
        <v>149</v>
      </c>
      <c r="D617" t="s">
        <v>101</v>
      </c>
      <c r="E617" t="s">
        <v>102</v>
      </c>
      <c r="G617">
        <v>1</v>
      </c>
      <c r="I617" s="1">
        <v>41123.745555555557</v>
      </c>
      <c r="J617">
        <v>1</v>
      </c>
      <c r="K617">
        <v>4</v>
      </c>
      <c r="L617" t="s">
        <v>105</v>
      </c>
      <c r="M617">
        <v>0.84279999999999999</v>
      </c>
      <c r="N617">
        <v>0</v>
      </c>
      <c r="O617" t="s">
        <v>104</v>
      </c>
      <c r="P617">
        <v>0</v>
      </c>
      <c r="Q617">
        <v>100</v>
      </c>
    </row>
    <row r="618" spans="1:17">
      <c r="A618" t="s">
        <v>98</v>
      </c>
      <c r="B618" t="s">
        <v>99</v>
      </c>
      <c r="C618" t="s">
        <v>149</v>
      </c>
      <c r="D618" t="s">
        <v>101</v>
      </c>
      <c r="E618" t="s">
        <v>102</v>
      </c>
      <c r="G618">
        <v>1</v>
      </c>
      <c r="I618" s="1">
        <v>41123.746979166666</v>
      </c>
      <c r="J618">
        <v>1</v>
      </c>
      <c r="K618">
        <v>5</v>
      </c>
      <c r="L618" t="s">
        <v>105</v>
      </c>
      <c r="M618">
        <v>0.69930000000000003</v>
      </c>
      <c r="N618">
        <v>0</v>
      </c>
      <c r="O618" t="s">
        <v>104</v>
      </c>
      <c r="P618">
        <v>0</v>
      </c>
      <c r="Q618">
        <v>100</v>
      </c>
    </row>
    <row r="619" spans="1:17">
      <c r="A619" t="s">
        <v>98</v>
      </c>
      <c r="B619" t="s">
        <v>99</v>
      </c>
      <c r="C619" t="s">
        <v>150</v>
      </c>
      <c r="D619" t="s">
        <v>101</v>
      </c>
      <c r="E619" t="s">
        <v>102</v>
      </c>
      <c r="G619">
        <v>1</v>
      </c>
      <c r="I619" s="1">
        <v>41123.754444444443</v>
      </c>
      <c r="J619">
        <v>1</v>
      </c>
      <c r="K619">
        <v>1</v>
      </c>
      <c r="L619" t="s">
        <v>103</v>
      </c>
      <c r="M619">
        <v>1.431</v>
      </c>
      <c r="N619">
        <v>0</v>
      </c>
      <c r="O619" t="s">
        <v>104</v>
      </c>
      <c r="P619">
        <v>1</v>
      </c>
      <c r="Q619">
        <v>100</v>
      </c>
    </row>
    <row r="620" spans="1:17">
      <c r="A620" t="s">
        <v>98</v>
      </c>
      <c r="B620" t="s">
        <v>99</v>
      </c>
      <c r="C620" t="s">
        <v>150</v>
      </c>
      <c r="D620" t="s">
        <v>101</v>
      </c>
      <c r="E620" t="s">
        <v>102</v>
      </c>
      <c r="G620">
        <v>1</v>
      </c>
      <c r="I620" s="1">
        <v>41123.755868055552</v>
      </c>
      <c r="J620">
        <v>1</v>
      </c>
      <c r="K620">
        <v>2</v>
      </c>
      <c r="L620" t="s">
        <v>103</v>
      </c>
      <c r="M620">
        <v>0</v>
      </c>
      <c r="N620">
        <v>0</v>
      </c>
      <c r="O620" t="s">
        <v>104</v>
      </c>
      <c r="P620">
        <v>1</v>
      </c>
      <c r="Q620">
        <v>100</v>
      </c>
    </row>
    <row r="621" spans="1:17">
      <c r="A621" t="s">
        <v>98</v>
      </c>
      <c r="B621" t="s">
        <v>99</v>
      </c>
      <c r="C621" t="s">
        <v>150</v>
      </c>
      <c r="D621" t="s">
        <v>101</v>
      </c>
      <c r="E621" t="s">
        <v>102</v>
      </c>
      <c r="G621">
        <v>1</v>
      </c>
      <c r="I621" s="1">
        <v>41123.757291666669</v>
      </c>
      <c r="J621">
        <v>1</v>
      </c>
      <c r="K621">
        <v>3</v>
      </c>
      <c r="L621" t="s">
        <v>103</v>
      </c>
      <c r="M621">
        <v>0.63770000000000004</v>
      </c>
      <c r="N621">
        <v>0</v>
      </c>
      <c r="O621" t="s">
        <v>104</v>
      </c>
      <c r="P621">
        <v>0</v>
      </c>
      <c r="Q621">
        <v>100</v>
      </c>
    </row>
    <row r="622" spans="1:17">
      <c r="A622" t="s">
        <v>98</v>
      </c>
      <c r="B622" t="s">
        <v>99</v>
      </c>
      <c r="C622" t="s">
        <v>150</v>
      </c>
      <c r="D622" t="s">
        <v>101</v>
      </c>
      <c r="E622" t="s">
        <v>102</v>
      </c>
      <c r="G622">
        <v>1</v>
      </c>
      <c r="I622" s="1">
        <v>41123.758715277778</v>
      </c>
      <c r="J622">
        <v>1</v>
      </c>
      <c r="K622">
        <v>4</v>
      </c>
      <c r="L622" t="s">
        <v>103</v>
      </c>
      <c r="M622">
        <v>0.77700000000000002</v>
      </c>
      <c r="N622">
        <v>0</v>
      </c>
      <c r="O622" t="s">
        <v>104</v>
      </c>
      <c r="P622">
        <v>0</v>
      </c>
      <c r="Q622">
        <v>100</v>
      </c>
    </row>
    <row r="623" spans="1:17">
      <c r="A623" t="s">
        <v>98</v>
      </c>
      <c r="B623" t="s">
        <v>99</v>
      </c>
      <c r="C623" t="s">
        <v>150</v>
      </c>
      <c r="D623" t="s">
        <v>101</v>
      </c>
      <c r="E623" t="s">
        <v>102</v>
      </c>
      <c r="G623">
        <v>1</v>
      </c>
      <c r="I623" s="1">
        <v>41123.760138888887</v>
      </c>
      <c r="J623">
        <v>1</v>
      </c>
      <c r="K623">
        <v>5</v>
      </c>
      <c r="L623" t="s">
        <v>103</v>
      </c>
      <c r="M623">
        <v>0.7429</v>
      </c>
      <c r="N623">
        <v>0</v>
      </c>
      <c r="O623" t="s">
        <v>104</v>
      </c>
      <c r="P623">
        <v>0</v>
      </c>
      <c r="Q623">
        <v>100</v>
      </c>
    </row>
    <row r="624" spans="1:17">
      <c r="A624" t="s">
        <v>98</v>
      </c>
      <c r="B624" t="s">
        <v>99</v>
      </c>
      <c r="C624" t="s">
        <v>150</v>
      </c>
      <c r="D624" t="s">
        <v>101</v>
      </c>
      <c r="E624" t="s">
        <v>102</v>
      </c>
      <c r="G624">
        <v>1</v>
      </c>
      <c r="I624" s="1">
        <v>41123.754444444443</v>
      </c>
      <c r="J624">
        <v>1</v>
      </c>
      <c r="K624">
        <v>1</v>
      </c>
      <c r="L624" t="s">
        <v>105</v>
      </c>
      <c r="M624">
        <v>4.819</v>
      </c>
      <c r="N624">
        <v>0</v>
      </c>
      <c r="O624" t="s">
        <v>104</v>
      </c>
      <c r="P624">
        <v>1</v>
      </c>
      <c r="Q624">
        <v>100</v>
      </c>
    </row>
    <row r="625" spans="1:17">
      <c r="A625" t="s">
        <v>98</v>
      </c>
      <c r="B625" t="s">
        <v>99</v>
      </c>
      <c r="C625" t="s">
        <v>150</v>
      </c>
      <c r="D625" t="s">
        <v>101</v>
      </c>
      <c r="E625" t="s">
        <v>102</v>
      </c>
      <c r="G625">
        <v>1</v>
      </c>
      <c r="I625" s="1">
        <v>41123.755868055552</v>
      </c>
      <c r="J625">
        <v>1</v>
      </c>
      <c r="K625">
        <v>2</v>
      </c>
      <c r="L625" t="s">
        <v>105</v>
      </c>
      <c r="M625">
        <v>0.43080000000000002</v>
      </c>
      <c r="N625">
        <v>0</v>
      </c>
      <c r="O625" t="s">
        <v>104</v>
      </c>
      <c r="P625">
        <v>1</v>
      </c>
      <c r="Q625">
        <v>100</v>
      </c>
    </row>
    <row r="626" spans="1:17">
      <c r="A626" t="s">
        <v>98</v>
      </c>
      <c r="B626" t="s">
        <v>99</v>
      </c>
      <c r="C626" t="s">
        <v>150</v>
      </c>
      <c r="D626" t="s">
        <v>101</v>
      </c>
      <c r="E626" t="s">
        <v>102</v>
      </c>
      <c r="G626">
        <v>1</v>
      </c>
      <c r="I626" s="1">
        <v>41123.757291666669</v>
      </c>
      <c r="J626">
        <v>1</v>
      </c>
      <c r="K626">
        <v>3</v>
      </c>
      <c r="L626" t="s">
        <v>105</v>
      </c>
      <c r="M626">
        <v>1.8340000000000001</v>
      </c>
      <c r="N626">
        <v>0</v>
      </c>
      <c r="O626" t="s">
        <v>104</v>
      </c>
      <c r="P626">
        <v>0</v>
      </c>
      <c r="Q626">
        <v>100</v>
      </c>
    </row>
    <row r="627" spans="1:17">
      <c r="A627" t="s">
        <v>98</v>
      </c>
      <c r="B627" t="s">
        <v>99</v>
      </c>
      <c r="C627" t="s">
        <v>150</v>
      </c>
      <c r="D627" t="s">
        <v>101</v>
      </c>
      <c r="E627" t="s">
        <v>102</v>
      </c>
      <c r="G627">
        <v>1</v>
      </c>
      <c r="I627" s="1">
        <v>41123.758715277778</v>
      </c>
      <c r="J627">
        <v>1</v>
      </c>
      <c r="K627">
        <v>4</v>
      </c>
      <c r="L627" t="s">
        <v>105</v>
      </c>
      <c r="M627">
        <v>2.706</v>
      </c>
      <c r="N627">
        <v>0</v>
      </c>
      <c r="O627" t="s">
        <v>104</v>
      </c>
      <c r="P627">
        <v>0</v>
      </c>
      <c r="Q627">
        <v>100</v>
      </c>
    </row>
    <row r="628" spans="1:17">
      <c r="A628" t="s">
        <v>98</v>
      </c>
      <c r="B628" t="s">
        <v>99</v>
      </c>
      <c r="C628" t="s">
        <v>150</v>
      </c>
      <c r="D628" t="s">
        <v>101</v>
      </c>
      <c r="E628" t="s">
        <v>102</v>
      </c>
      <c r="G628">
        <v>1</v>
      </c>
      <c r="I628" s="1">
        <v>41123.760138888887</v>
      </c>
      <c r="J628">
        <v>1</v>
      </c>
      <c r="K628">
        <v>5</v>
      </c>
      <c r="L628" t="s">
        <v>105</v>
      </c>
      <c r="M628">
        <v>2.1800000000000002</v>
      </c>
      <c r="N628">
        <v>0</v>
      </c>
      <c r="O628" t="s">
        <v>104</v>
      </c>
      <c r="P628">
        <v>0</v>
      </c>
      <c r="Q628">
        <v>100</v>
      </c>
    </row>
    <row r="629" spans="1:17">
      <c r="A629" t="s">
        <v>98</v>
      </c>
      <c r="B629" t="s">
        <v>99</v>
      </c>
      <c r="C629" t="s">
        <v>151</v>
      </c>
      <c r="D629" t="s">
        <v>101</v>
      </c>
      <c r="E629" t="s">
        <v>102</v>
      </c>
      <c r="G629">
        <v>1</v>
      </c>
      <c r="I629" s="1">
        <v>41123.767291666663</v>
      </c>
      <c r="J629">
        <v>1</v>
      </c>
      <c r="K629">
        <v>1</v>
      </c>
      <c r="L629" t="s">
        <v>103</v>
      </c>
      <c r="M629">
        <v>0.64259999999999995</v>
      </c>
      <c r="N629">
        <v>0</v>
      </c>
      <c r="O629" t="s">
        <v>104</v>
      </c>
      <c r="P629">
        <v>1</v>
      </c>
      <c r="Q629">
        <v>100</v>
      </c>
    </row>
    <row r="630" spans="1:17">
      <c r="A630" t="s">
        <v>98</v>
      </c>
      <c r="B630" t="s">
        <v>99</v>
      </c>
      <c r="C630" t="s">
        <v>151</v>
      </c>
      <c r="D630" t="s">
        <v>101</v>
      </c>
      <c r="E630" t="s">
        <v>102</v>
      </c>
      <c r="G630">
        <v>1</v>
      </c>
      <c r="I630" s="1">
        <v>41123.76871527778</v>
      </c>
      <c r="J630">
        <v>1</v>
      </c>
      <c r="K630">
        <v>2</v>
      </c>
      <c r="L630" t="s">
        <v>103</v>
      </c>
      <c r="M630">
        <v>0.2457</v>
      </c>
      <c r="N630">
        <v>0</v>
      </c>
      <c r="O630" t="s">
        <v>104</v>
      </c>
      <c r="P630">
        <v>0</v>
      </c>
      <c r="Q630">
        <v>100</v>
      </c>
    </row>
    <row r="631" spans="1:17">
      <c r="A631" t="s">
        <v>98</v>
      </c>
      <c r="B631" t="s">
        <v>99</v>
      </c>
      <c r="C631" t="s">
        <v>151</v>
      </c>
      <c r="D631" t="s">
        <v>101</v>
      </c>
      <c r="E631" t="s">
        <v>102</v>
      </c>
      <c r="G631">
        <v>1</v>
      </c>
      <c r="I631" s="1">
        <v>41123.770138888889</v>
      </c>
      <c r="J631">
        <v>1</v>
      </c>
      <c r="K631">
        <v>3</v>
      </c>
      <c r="L631" t="s">
        <v>103</v>
      </c>
      <c r="M631">
        <v>0</v>
      </c>
      <c r="N631">
        <v>0</v>
      </c>
      <c r="O631" t="s">
        <v>104</v>
      </c>
      <c r="P631">
        <v>1</v>
      </c>
      <c r="Q631">
        <v>100</v>
      </c>
    </row>
    <row r="632" spans="1:17">
      <c r="A632" t="s">
        <v>98</v>
      </c>
      <c r="B632" t="s">
        <v>99</v>
      </c>
      <c r="C632" t="s">
        <v>151</v>
      </c>
      <c r="D632" t="s">
        <v>101</v>
      </c>
      <c r="E632" t="s">
        <v>102</v>
      </c>
      <c r="G632">
        <v>1</v>
      </c>
      <c r="I632" s="1">
        <v>41123.771562499998</v>
      </c>
      <c r="J632">
        <v>1</v>
      </c>
      <c r="K632">
        <v>4</v>
      </c>
      <c r="L632" t="s">
        <v>103</v>
      </c>
      <c r="M632">
        <v>0.32469999999999999</v>
      </c>
      <c r="N632">
        <v>0</v>
      </c>
      <c r="O632" t="s">
        <v>104</v>
      </c>
      <c r="P632">
        <v>0</v>
      </c>
      <c r="Q632">
        <v>100</v>
      </c>
    </row>
    <row r="633" spans="1:17">
      <c r="A633" t="s">
        <v>98</v>
      </c>
      <c r="B633" t="s">
        <v>99</v>
      </c>
      <c r="C633" t="s">
        <v>151</v>
      </c>
      <c r="D633" t="s">
        <v>101</v>
      </c>
      <c r="E633" t="s">
        <v>102</v>
      </c>
      <c r="G633">
        <v>1</v>
      </c>
      <c r="I633" s="1">
        <v>41123.772986111115</v>
      </c>
      <c r="J633">
        <v>1</v>
      </c>
      <c r="K633">
        <v>5</v>
      </c>
      <c r="L633" t="s">
        <v>103</v>
      </c>
      <c r="M633">
        <v>0.55510000000000004</v>
      </c>
      <c r="N633">
        <v>0</v>
      </c>
      <c r="O633" t="s">
        <v>104</v>
      </c>
      <c r="P633">
        <v>0</v>
      </c>
      <c r="Q633">
        <v>100</v>
      </c>
    </row>
    <row r="634" spans="1:17">
      <c r="A634" t="s">
        <v>98</v>
      </c>
      <c r="B634" t="s">
        <v>99</v>
      </c>
      <c r="C634" t="s">
        <v>151</v>
      </c>
      <c r="D634" t="s">
        <v>101</v>
      </c>
      <c r="E634" t="s">
        <v>102</v>
      </c>
      <c r="G634">
        <v>1</v>
      </c>
      <c r="I634" s="1">
        <v>41123.767291666663</v>
      </c>
      <c r="J634">
        <v>1</v>
      </c>
      <c r="K634">
        <v>1</v>
      </c>
      <c r="L634" t="s">
        <v>105</v>
      </c>
      <c r="M634">
        <v>2.032</v>
      </c>
      <c r="N634">
        <v>0</v>
      </c>
      <c r="O634" t="s">
        <v>104</v>
      </c>
      <c r="P634">
        <v>1</v>
      </c>
      <c r="Q634">
        <v>100</v>
      </c>
    </row>
    <row r="635" spans="1:17">
      <c r="A635" t="s">
        <v>98</v>
      </c>
      <c r="B635" t="s">
        <v>99</v>
      </c>
      <c r="C635" t="s">
        <v>151</v>
      </c>
      <c r="D635" t="s">
        <v>101</v>
      </c>
      <c r="E635" t="s">
        <v>102</v>
      </c>
      <c r="G635">
        <v>1</v>
      </c>
      <c r="I635" s="1">
        <v>41123.76871527778</v>
      </c>
      <c r="J635">
        <v>1</v>
      </c>
      <c r="K635">
        <v>2</v>
      </c>
      <c r="L635" t="s">
        <v>105</v>
      </c>
      <c r="M635">
        <v>0.43830000000000002</v>
      </c>
      <c r="N635">
        <v>0</v>
      </c>
      <c r="O635" t="s">
        <v>104</v>
      </c>
      <c r="P635">
        <v>0</v>
      </c>
      <c r="Q635">
        <v>100</v>
      </c>
    </row>
    <row r="636" spans="1:17">
      <c r="A636" t="s">
        <v>98</v>
      </c>
      <c r="B636" t="s">
        <v>99</v>
      </c>
      <c r="C636" t="s">
        <v>151</v>
      </c>
      <c r="D636" t="s">
        <v>101</v>
      </c>
      <c r="E636" t="s">
        <v>102</v>
      </c>
      <c r="G636">
        <v>1</v>
      </c>
      <c r="I636" s="1">
        <v>41123.770138888889</v>
      </c>
      <c r="J636">
        <v>1</v>
      </c>
      <c r="K636">
        <v>3</v>
      </c>
      <c r="L636" t="s">
        <v>105</v>
      </c>
      <c r="M636">
        <v>0.45669999999999999</v>
      </c>
      <c r="N636">
        <v>0</v>
      </c>
      <c r="O636" t="s">
        <v>104</v>
      </c>
      <c r="P636">
        <v>0</v>
      </c>
      <c r="Q636">
        <v>100</v>
      </c>
    </row>
    <row r="637" spans="1:17">
      <c r="A637" t="s">
        <v>98</v>
      </c>
      <c r="B637" t="s">
        <v>99</v>
      </c>
      <c r="C637" t="s">
        <v>151</v>
      </c>
      <c r="D637" t="s">
        <v>101</v>
      </c>
      <c r="E637" t="s">
        <v>102</v>
      </c>
      <c r="G637">
        <v>1</v>
      </c>
      <c r="I637" s="1">
        <v>41123.771562499998</v>
      </c>
      <c r="J637">
        <v>1</v>
      </c>
      <c r="K637">
        <v>4</v>
      </c>
      <c r="L637" t="s">
        <v>105</v>
      </c>
      <c r="M637">
        <v>0.37990000000000002</v>
      </c>
      <c r="N637">
        <v>0</v>
      </c>
      <c r="O637" t="s">
        <v>104</v>
      </c>
      <c r="P637">
        <v>0</v>
      </c>
      <c r="Q637"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>
      <selection activeCell="M5" sqref="M5:M6"/>
    </sheetView>
  </sheetViews>
  <sheetFormatPr defaultRowHeight="12.75"/>
  <sheetData>
    <row r="1" spans="1:13">
      <c r="A1" t="s">
        <v>0</v>
      </c>
      <c r="B1" t="s">
        <v>1</v>
      </c>
      <c r="C1" t="s">
        <v>3</v>
      </c>
      <c r="D1" t="s">
        <v>4</v>
      </c>
      <c r="G1" t="s">
        <v>0</v>
      </c>
      <c r="H1" t="s">
        <v>1</v>
      </c>
      <c r="I1" t="s">
        <v>3</v>
      </c>
      <c r="J1" t="s">
        <v>4</v>
      </c>
    </row>
    <row r="2" spans="1:13">
      <c r="A2" t="s">
        <v>106</v>
      </c>
      <c r="B2">
        <v>1</v>
      </c>
      <c r="C2">
        <v>7.141</v>
      </c>
      <c r="D2">
        <v>0</v>
      </c>
      <c r="G2" t="s">
        <v>107</v>
      </c>
      <c r="H2">
        <v>1</v>
      </c>
      <c r="I2">
        <v>0</v>
      </c>
      <c r="J2">
        <v>0</v>
      </c>
    </row>
    <row r="3" spans="1:13">
      <c r="A3" t="s">
        <v>106</v>
      </c>
      <c r="B3">
        <v>2</v>
      </c>
      <c r="C3">
        <v>7.2960000000000003</v>
      </c>
      <c r="D3">
        <v>0</v>
      </c>
      <c r="G3" t="s">
        <v>107</v>
      </c>
      <c r="H3">
        <v>2</v>
      </c>
      <c r="I3">
        <v>0</v>
      </c>
      <c r="J3">
        <v>0</v>
      </c>
    </row>
    <row r="4" spans="1:13">
      <c r="A4" t="s">
        <v>106</v>
      </c>
      <c r="B4">
        <v>3</v>
      </c>
      <c r="C4">
        <v>7.3540000000000001</v>
      </c>
      <c r="D4">
        <v>0</v>
      </c>
      <c r="G4" t="s">
        <v>107</v>
      </c>
      <c r="H4">
        <v>4</v>
      </c>
      <c r="I4">
        <v>0</v>
      </c>
      <c r="J4">
        <v>0</v>
      </c>
    </row>
    <row r="5" spans="1:13">
      <c r="A5" t="s">
        <v>107</v>
      </c>
      <c r="B5">
        <v>1</v>
      </c>
      <c r="C5">
        <v>0</v>
      </c>
      <c r="D5">
        <v>0</v>
      </c>
      <c r="G5" t="s">
        <v>108</v>
      </c>
      <c r="H5">
        <v>1</v>
      </c>
      <c r="I5">
        <v>0</v>
      </c>
      <c r="J5">
        <v>1</v>
      </c>
      <c r="L5" t="s">
        <v>46</v>
      </c>
      <c r="M5">
        <f>AVERAGE(I22:I88)</f>
        <v>0.35427164179104476</v>
      </c>
    </row>
    <row r="6" spans="1:13">
      <c r="A6" t="s">
        <v>107</v>
      </c>
      <c r="B6">
        <v>2</v>
      </c>
      <c r="C6">
        <v>0</v>
      </c>
      <c r="D6">
        <v>0</v>
      </c>
      <c r="G6" t="s">
        <v>109</v>
      </c>
      <c r="H6">
        <v>1</v>
      </c>
      <c r="I6">
        <v>0</v>
      </c>
      <c r="J6">
        <v>1</v>
      </c>
      <c r="L6" t="s">
        <v>47</v>
      </c>
      <c r="M6">
        <f>STDEV(I22:I88)</f>
        <v>0.23686548657219325</v>
      </c>
    </row>
    <row r="7" spans="1:13">
      <c r="A7" t="s">
        <v>107</v>
      </c>
      <c r="B7">
        <v>3</v>
      </c>
      <c r="C7">
        <v>0.3483</v>
      </c>
      <c r="D7">
        <v>1</v>
      </c>
      <c r="G7" t="s">
        <v>120</v>
      </c>
      <c r="H7">
        <v>1</v>
      </c>
      <c r="I7">
        <v>0</v>
      </c>
      <c r="J7">
        <v>0</v>
      </c>
    </row>
    <row r="8" spans="1:13">
      <c r="A8" t="s">
        <v>107</v>
      </c>
      <c r="B8">
        <v>4</v>
      </c>
      <c r="C8">
        <v>0</v>
      </c>
      <c r="D8">
        <v>0</v>
      </c>
      <c r="G8" t="s">
        <v>120</v>
      </c>
      <c r="H8">
        <v>3</v>
      </c>
      <c r="I8">
        <v>0</v>
      </c>
      <c r="J8">
        <v>0</v>
      </c>
    </row>
    <row r="9" spans="1:13">
      <c r="A9" t="s">
        <v>108</v>
      </c>
      <c r="B9">
        <v>1</v>
      </c>
      <c r="C9">
        <v>0</v>
      </c>
      <c r="D9">
        <v>1</v>
      </c>
      <c r="G9" t="s">
        <v>123</v>
      </c>
      <c r="H9">
        <v>1</v>
      </c>
      <c r="I9">
        <v>0</v>
      </c>
      <c r="J9">
        <v>1</v>
      </c>
    </row>
    <row r="10" spans="1:13">
      <c r="A10" t="s">
        <v>108</v>
      </c>
      <c r="B10">
        <v>2</v>
      </c>
      <c r="C10">
        <v>0.36599999999999999</v>
      </c>
      <c r="D10">
        <v>0</v>
      </c>
      <c r="G10" t="s">
        <v>124</v>
      </c>
      <c r="H10">
        <v>1</v>
      </c>
      <c r="I10">
        <v>0</v>
      </c>
      <c r="J10">
        <v>0</v>
      </c>
    </row>
    <row r="11" spans="1:13">
      <c r="A11" t="s">
        <v>108</v>
      </c>
      <c r="B11">
        <v>3</v>
      </c>
      <c r="C11">
        <v>0.2225</v>
      </c>
      <c r="D11">
        <v>0</v>
      </c>
      <c r="G11" t="s">
        <v>127</v>
      </c>
      <c r="H11">
        <v>1</v>
      </c>
      <c r="I11">
        <v>0</v>
      </c>
      <c r="J11">
        <v>1</v>
      </c>
    </row>
    <row r="12" spans="1:13">
      <c r="A12" t="s">
        <v>108</v>
      </c>
      <c r="B12">
        <v>4</v>
      </c>
      <c r="C12">
        <v>1.796</v>
      </c>
      <c r="D12">
        <v>1</v>
      </c>
      <c r="G12" t="s">
        <v>128</v>
      </c>
      <c r="H12">
        <v>1</v>
      </c>
      <c r="I12">
        <v>0</v>
      </c>
      <c r="J12">
        <v>0</v>
      </c>
    </row>
    <row r="13" spans="1:13">
      <c r="A13" t="s">
        <v>108</v>
      </c>
      <c r="B13">
        <v>5</v>
      </c>
      <c r="C13">
        <v>0.19969999999999999</v>
      </c>
      <c r="D13">
        <v>0</v>
      </c>
      <c r="G13" t="s">
        <v>132</v>
      </c>
      <c r="H13">
        <v>1</v>
      </c>
      <c r="I13">
        <v>0</v>
      </c>
      <c r="J13">
        <v>1</v>
      </c>
    </row>
    <row r="14" spans="1:13">
      <c r="A14" t="s">
        <v>109</v>
      </c>
      <c r="B14">
        <v>1</v>
      </c>
      <c r="C14">
        <v>0</v>
      </c>
      <c r="D14">
        <v>1</v>
      </c>
      <c r="G14" t="s">
        <v>133</v>
      </c>
      <c r="H14">
        <v>1</v>
      </c>
      <c r="I14">
        <v>0</v>
      </c>
      <c r="J14">
        <v>0</v>
      </c>
    </row>
    <row r="15" spans="1:13">
      <c r="A15" t="s">
        <v>109</v>
      </c>
      <c r="B15">
        <v>2</v>
      </c>
      <c r="C15">
        <v>0.13930000000000001</v>
      </c>
      <c r="D15">
        <v>0</v>
      </c>
      <c r="G15" t="s">
        <v>137</v>
      </c>
      <c r="H15">
        <v>1</v>
      </c>
      <c r="I15">
        <v>0</v>
      </c>
      <c r="J15">
        <v>0</v>
      </c>
    </row>
    <row r="16" spans="1:13">
      <c r="A16" t="s">
        <v>109</v>
      </c>
      <c r="B16">
        <v>3</v>
      </c>
      <c r="C16">
        <v>0.20849999999999999</v>
      </c>
      <c r="D16">
        <v>0</v>
      </c>
      <c r="G16" t="s">
        <v>137</v>
      </c>
      <c r="H16">
        <v>2</v>
      </c>
      <c r="I16">
        <v>0</v>
      </c>
      <c r="J16">
        <v>0</v>
      </c>
    </row>
    <row r="17" spans="1:10">
      <c r="A17" t="s">
        <v>109</v>
      </c>
      <c r="B17">
        <v>4</v>
      </c>
      <c r="C17">
        <v>0.1263</v>
      </c>
      <c r="D17">
        <v>0</v>
      </c>
      <c r="G17" t="s">
        <v>137</v>
      </c>
      <c r="H17">
        <v>3</v>
      </c>
      <c r="I17">
        <v>0</v>
      </c>
      <c r="J17">
        <v>0</v>
      </c>
    </row>
    <row r="18" spans="1:10">
      <c r="A18" t="s">
        <v>110</v>
      </c>
      <c r="B18">
        <v>1</v>
      </c>
      <c r="C18">
        <v>0.1125</v>
      </c>
      <c r="D18">
        <v>0</v>
      </c>
      <c r="G18" t="s">
        <v>138</v>
      </c>
      <c r="H18">
        <v>1</v>
      </c>
      <c r="I18">
        <v>0</v>
      </c>
      <c r="J18">
        <v>0</v>
      </c>
    </row>
    <row r="19" spans="1:10">
      <c r="A19" t="s">
        <v>110</v>
      </c>
      <c r="B19">
        <v>2</v>
      </c>
      <c r="C19">
        <v>0.14760000000000001</v>
      </c>
      <c r="D19">
        <v>0</v>
      </c>
      <c r="G19" t="s">
        <v>138</v>
      </c>
      <c r="H19">
        <v>3</v>
      </c>
      <c r="I19">
        <v>0</v>
      </c>
      <c r="J19">
        <v>0</v>
      </c>
    </row>
    <row r="20" spans="1:10">
      <c r="A20" t="s">
        <v>110</v>
      </c>
      <c r="B20">
        <v>3</v>
      </c>
      <c r="C20">
        <v>0.1159</v>
      </c>
      <c r="D20">
        <v>0</v>
      </c>
      <c r="G20" t="s">
        <v>141</v>
      </c>
      <c r="H20">
        <v>1</v>
      </c>
      <c r="I20">
        <v>0</v>
      </c>
      <c r="J20">
        <v>1</v>
      </c>
    </row>
    <row r="21" spans="1:10">
      <c r="A21" t="s">
        <v>119</v>
      </c>
      <c r="B21">
        <v>1</v>
      </c>
      <c r="C21">
        <v>0.2666</v>
      </c>
      <c r="D21">
        <v>1</v>
      </c>
      <c r="G21" t="s">
        <v>148</v>
      </c>
      <c r="H21">
        <v>3</v>
      </c>
      <c r="I21">
        <v>0</v>
      </c>
      <c r="J21">
        <v>1</v>
      </c>
    </row>
    <row r="22" spans="1:10">
      <c r="A22" t="s">
        <v>119</v>
      </c>
      <c r="B22">
        <v>2</v>
      </c>
      <c r="C22">
        <v>0.77569999999999995</v>
      </c>
      <c r="D22">
        <v>0</v>
      </c>
      <c r="G22" t="s">
        <v>149</v>
      </c>
      <c r="H22">
        <v>1</v>
      </c>
      <c r="I22">
        <v>0</v>
      </c>
      <c r="J22">
        <v>1</v>
      </c>
    </row>
    <row r="23" spans="1:10">
      <c r="A23" t="s">
        <v>119</v>
      </c>
      <c r="B23">
        <v>3</v>
      </c>
      <c r="C23">
        <v>1.0509999999999999</v>
      </c>
      <c r="D23">
        <v>1</v>
      </c>
      <c r="G23" t="s">
        <v>150</v>
      </c>
      <c r="H23">
        <v>2</v>
      </c>
      <c r="I23">
        <v>0</v>
      </c>
      <c r="J23">
        <v>1</v>
      </c>
    </row>
    <row r="24" spans="1:10">
      <c r="A24" t="s">
        <v>119</v>
      </c>
      <c r="B24">
        <v>4</v>
      </c>
      <c r="C24">
        <v>0.81130000000000002</v>
      </c>
      <c r="D24">
        <v>0</v>
      </c>
      <c r="G24" t="s">
        <v>151</v>
      </c>
      <c r="H24">
        <v>3</v>
      </c>
      <c r="I24">
        <v>0</v>
      </c>
      <c r="J24">
        <v>1</v>
      </c>
    </row>
    <row r="25" spans="1:10">
      <c r="A25" t="s">
        <v>119</v>
      </c>
      <c r="B25">
        <v>5</v>
      </c>
      <c r="C25">
        <v>0.82420000000000004</v>
      </c>
      <c r="D25">
        <v>0</v>
      </c>
      <c r="G25" t="s">
        <v>110</v>
      </c>
      <c r="H25">
        <v>1</v>
      </c>
      <c r="I25">
        <v>0.1125</v>
      </c>
      <c r="J25">
        <v>0</v>
      </c>
    </row>
    <row r="26" spans="1:10">
      <c r="A26" t="s">
        <v>120</v>
      </c>
      <c r="B26">
        <v>1</v>
      </c>
      <c r="C26">
        <v>0</v>
      </c>
      <c r="D26">
        <v>0</v>
      </c>
      <c r="G26" t="s">
        <v>110</v>
      </c>
      <c r="H26">
        <v>3</v>
      </c>
      <c r="I26">
        <v>0.1159</v>
      </c>
      <c r="J26">
        <v>0</v>
      </c>
    </row>
    <row r="27" spans="1:10">
      <c r="A27" t="s">
        <v>120</v>
      </c>
      <c r="B27">
        <v>2</v>
      </c>
      <c r="C27">
        <v>0.16289999999999999</v>
      </c>
      <c r="D27">
        <v>0</v>
      </c>
      <c r="G27" t="s">
        <v>123</v>
      </c>
      <c r="H27">
        <v>3</v>
      </c>
      <c r="I27">
        <v>0.12479999999999999</v>
      </c>
      <c r="J27">
        <v>0</v>
      </c>
    </row>
    <row r="28" spans="1:10">
      <c r="A28" t="s">
        <v>120</v>
      </c>
      <c r="B28">
        <v>3</v>
      </c>
      <c r="C28">
        <v>0</v>
      </c>
      <c r="D28">
        <v>0</v>
      </c>
      <c r="G28" t="s">
        <v>109</v>
      </c>
      <c r="H28">
        <v>4</v>
      </c>
      <c r="I28">
        <v>0.1263</v>
      </c>
      <c r="J28">
        <v>0</v>
      </c>
    </row>
    <row r="29" spans="1:10">
      <c r="A29" t="s">
        <v>123</v>
      </c>
      <c r="B29">
        <v>1</v>
      </c>
      <c r="C29">
        <v>0</v>
      </c>
      <c r="D29">
        <v>1</v>
      </c>
      <c r="G29" t="s">
        <v>128</v>
      </c>
      <c r="H29">
        <v>2</v>
      </c>
      <c r="I29">
        <v>0.128</v>
      </c>
      <c r="J29">
        <v>0</v>
      </c>
    </row>
    <row r="30" spans="1:10">
      <c r="A30" t="s">
        <v>123</v>
      </c>
      <c r="B30">
        <v>2</v>
      </c>
      <c r="C30">
        <v>0.20069999999999999</v>
      </c>
      <c r="D30">
        <v>0</v>
      </c>
      <c r="G30" t="s">
        <v>127</v>
      </c>
      <c r="H30">
        <v>3</v>
      </c>
      <c r="I30">
        <v>0.1295</v>
      </c>
      <c r="J30">
        <v>0</v>
      </c>
    </row>
    <row r="31" spans="1:10">
      <c r="A31" t="s">
        <v>123</v>
      </c>
      <c r="B31">
        <v>3</v>
      </c>
      <c r="C31">
        <v>0.12479999999999999</v>
      </c>
      <c r="D31">
        <v>0</v>
      </c>
      <c r="G31" t="s">
        <v>138</v>
      </c>
      <c r="H31">
        <v>2</v>
      </c>
      <c r="I31">
        <v>0.13270000000000001</v>
      </c>
      <c r="J31">
        <v>0</v>
      </c>
    </row>
    <row r="32" spans="1:10">
      <c r="A32" t="s">
        <v>123</v>
      </c>
      <c r="B32">
        <v>4</v>
      </c>
      <c r="C32">
        <v>0.17319999999999999</v>
      </c>
      <c r="D32">
        <v>0</v>
      </c>
      <c r="G32" t="s">
        <v>133</v>
      </c>
      <c r="H32">
        <v>5</v>
      </c>
      <c r="I32">
        <v>0.1331</v>
      </c>
      <c r="J32">
        <v>0</v>
      </c>
    </row>
    <row r="33" spans="1:10">
      <c r="A33" t="s">
        <v>124</v>
      </c>
      <c r="B33">
        <v>1</v>
      </c>
      <c r="C33">
        <v>0</v>
      </c>
      <c r="D33">
        <v>0</v>
      </c>
      <c r="G33" t="s">
        <v>109</v>
      </c>
      <c r="H33">
        <v>2</v>
      </c>
      <c r="I33">
        <v>0.13930000000000001</v>
      </c>
      <c r="J33">
        <v>0</v>
      </c>
    </row>
    <row r="34" spans="1:10">
      <c r="A34" t="s">
        <v>124</v>
      </c>
      <c r="B34">
        <v>2</v>
      </c>
      <c r="C34">
        <v>0.15490000000000001</v>
      </c>
      <c r="D34">
        <v>0</v>
      </c>
      <c r="G34" t="s">
        <v>110</v>
      </c>
      <c r="H34">
        <v>2</v>
      </c>
      <c r="I34">
        <v>0.14760000000000001</v>
      </c>
      <c r="J34">
        <v>0</v>
      </c>
    </row>
    <row r="35" spans="1:10">
      <c r="A35" t="s">
        <v>124</v>
      </c>
      <c r="B35">
        <v>3</v>
      </c>
      <c r="C35">
        <v>0.15279999999999999</v>
      </c>
      <c r="D35">
        <v>0</v>
      </c>
      <c r="G35" t="s">
        <v>142</v>
      </c>
      <c r="H35">
        <v>1</v>
      </c>
      <c r="I35">
        <v>0.14990000000000001</v>
      </c>
      <c r="J35">
        <v>0</v>
      </c>
    </row>
    <row r="36" spans="1:10">
      <c r="A36" t="s">
        <v>127</v>
      </c>
      <c r="B36">
        <v>1</v>
      </c>
      <c r="C36">
        <v>0</v>
      </c>
      <c r="D36">
        <v>1</v>
      </c>
      <c r="G36" t="s">
        <v>124</v>
      </c>
      <c r="H36">
        <v>3</v>
      </c>
      <c r="I36">
        <v>0.15279999999999999</v>
      </c>
      <c r="J36">
        <v>0</v>
      </c>
    </row>
    <row r="37" spans="1:10">
      <c r="A37" t="s">
        <v>127</v>
      </c>
      <c r="B37">
        <v>2</v>
      </c>
      <c r="C37">
        <v>0.25469999999999998</v>
      </c>
      <c r="D37">
        <v>0</v>
      </c>
      <c r="G37" t="s">
        <v>124</v>
      </c>
      <c r="H37">
        <v>2</v>
      </c>
      <c r="I37">
        <v>0.15490000000000001</v>
      </c>
      <c r="J37">
        <v>0</v>
      </c>
    </row>
    <row r="38" spans="1:10">
      <c r="A38" t="s">
        <v>127</v>
      </c>
      <c r="B38">
        <v>3</v>
      </c>
      <c r="C38">
        <v>0.1295</v>
      </c>
      <c r="D38">
        <v>0</v>
      </c>
      <c r="G38" t="s">
        <v>142</v>
      </c>
      <c r="H38">
        <v>2</v>
      </c>
      <c r="I38">
        <v>0.15590000000000001</v>
      </c>
      <c r="J38">
        <v>0</v>
      </c>
    </row>
    <row r="39" spans="1:10">
      <c r="A39" t="s">
        <v>127</v>
      </c>
      <c r="B39">
        <v>4</v>
      </c>
      <c r="C39">
        <v>0.28699999999999998</v>
      </c>
      <c r="D39">
        <v>0</v>
      </c>
      <c r="G39" t="s">
        <v>120</v>
      </c>
      <c r="H39">
        <v>2</v>
      </c>
      <c r="I39">
        <v>0.16289999999999999</v>
      </c>
      <c r="J39">
        <v>0</v>
      </c>
    </row>
    <row r="40" spans="1:10">
      <c r="A40" t="s">
        <v>128</v>
      </c>
      <c r="B40">
        <v>1</v>
      </c>
      <c r="C40">
        <v>0</v>
      </c>
      <c r="D40">
        <v>0</v>
      </c>
      <c r="G40" t="s">
        <v>133</v>
      </c>
      <c r="H40">
        <v>2</v>
      </c>
      <c r="I40">
        <v>0.1651</v>
      </c>
      <c r="J40">
        <v>0</v>
      </c>
    </row>
    <row r="41" spans="1:10">
      <c r="A41" t="s">
        <v>128</v>
      </c>
      <c r="B41">
        <v>2</v>
      </c>
      <c r="C41">
        <v>0.128</v>
      </c>
      <c r="D41">
        <v>0</v>
      </c>
      <c r="G41" t="s">
        <v>128</v>
      </c>
      <c r="H41">
        <v>3</v>
      </c>
      <c r="I41">
        <v>0.1663</v>
      </c>
      <c r="J41">
        <v>0</v>
      </c>
    </row>
    <row r="42" spans="1:10">
      <c r="A42" t="s">
        <v>128</v>
      </c>
      <c r="B42">
        <v>3</v>
      </c>
      <c r="C42">
        <v>0.1663</v>
      </c>
      <c r="D42">
        <v>0</v>
      </c>
      <c r="G42" t="s">
        <v>123</v>
      </c>
      <c r="H42">
        <v>4</v>
      </c>
      <c r="I42">
        <v>0.17319999999999999</v>
      </c>
      <c r="J42">
        <v>0</v>
      </c>
    </row>
    <row r="43" spans="1:10">
      <c r="A43" t="s">
        <v>132</v>
      </c>
      <c r="B43">
        <v>1</v>
      </c>
      <c r="C43">
        <v>0</v>
      </c>
      <c r="D43">
        <v>1</v>
      </c>
      <c r="G43" t="s">
        <v>142</v>
      </c>
      <c r="H43">
        <v>3</v>
      </c>
      <c r="I43">
        <v>0.1744</v>
      </c>
      <c r="J43">
        <v>0</v>
      </c>
    </row>
    <row r="44" spans="1:10">
      <c r="A44" t="s">
        <v>132</v>
      </c>
      <c r="B44">
        <v>2</v>
      </c>
      <c r="C44">
        <v>0.40839999999999999</v>
      </c>
      <c r="D44">
        <v>1</v>
      </c>
      <c r="G44" t="s">
        <v>146</v>
      </c>
      <c r="H44">
        <v>2</v>
      </c>
      <c r="I44">
        <v>0.1956</v>
      </c>
      <c r="J44">
        <v>0</v>
      </c>
    </row>
    <row r="45" spans="1:10">
      <c r="A45" t="s">
        <v>132</v>
      </c>
      <c r="B45">
        <v>3</v>
      </c>
      <c r="C45">
        <v>0.20910000000000001</v>
      </c>
      <c r="D45">
        <v>0</v>
      </c>
      <c r="G45" t="s">
        <v>108</v>
      </c>
      <c r="H45">
        <v>5</v>
      </c>
      <c r="I45">
        <v>0.19969999999999999</v>
      </c>
      <c r="J45">
        <v>0</v>
      </c>
    </row>
    <row r="46" spans="1:10">
      <c r="A46" t="s">
        <v>132</v>
      </c>
      <c r="B46">
        <v>4</v>
      </c>
      <c r="C46">
        <v>0.21099999999999999</v>
      </c>
      <c r="D46">
        <v>0</v>
      </c>
      <c r="G46" t="s">
        <v>123</v>
      </c>
      <c r="H46">
        <v>2</v>
      </c>
      <c r="I46">
        <v>0.20069999999999999</v>
      </c>
      <c r="J46">
        <v>0</v>
      </c>
    </row>
    <row r="47" spans="1:10">
      <c r="A47" t="s">
        <v>132</v>
      </c>
      <c r="B47">
        <v>5</v>
      </c>
      <c r="C47">
        <v>0.22040000000000001</v>
      </c>
      <c r="D47">
        <v>0</v>
      </c>
      <c r="G47" t="s">
        <v>149</v>
      </c>
      <c r="H47">
        <v>4</v>
      </c>
      <c r="I47">
        <v>0.20810000000000001</v>
      </c>
      <c r="J47">
        <v>1</v>
      </c>
    </row>
    <row r="48" spans="1:10">
      <c r="A48" t="s">
        <v>133</v>
      </c>
      <c r="B48">
        <v>1</v>
      </c>
      <c r="C48">
        <v>0</v>
      </c>
      <c r="D48">
        <v>0</v>
      </c>
      <c r="G48" t="s">
        <v>109</v>
      </c>
      <c r="H48">
        <v>3</v>
      </c>
      <c r="I48">
        <v>0.20849999999999999</v>
      </c>
      <c r="J48">
        <v>0</v>
      </c>
    </row>
    <row r="49" spans="1:10">
      <c r="A49" t="s">
        <v>133</v>
      </c>
      <c r="B49">
        <v>2</v>
      </c>
      <c r="C49">
        <v>0.1651</v>
      </c>
      <c r="D49">
        <v>0</v>
      </c>
      <c r="G49" t="s">
        <v>132</v>
      </c>
      <c r="H49">
        <v>3</v>
      </c>
      <c r="I49">
        <v>0.20910000000000001</v>
      </c>
      <c r="J49">
        <v>0</v>
      </c>
    </row>
    <row r="50" spans="1:10">
      <c r="A50" t="s">
        <v>133</v>
      </c>
      <c r="B50">
        <v>3</v>
      </c>
      <c r="C50">
        <v>0.72619999999999996</v>
      </c>
      <c r="D50">
        <v>1</v>
      </c>
      <c r="G50" t="s">
        <v>132</v>
      </c>
      <c r="H50">
        <v>4</v>
      </c>
      <c r="I50">
        <v>0.21099999999999999</v>
      </c>
      <c r="J50">
        <v>0</v>
      </c>
    </row>
    <row r="51" spans="1:10">
      <c r="A51" t="s">
        <v>133</v>
      </c>
      <c r="B51">
        <v>4</v>
      </c>
      <c r="C51">
        <v>0.31490000000000001</v>
      </c>
      <c r="D51">
        <v>1</v>
      </c>
      <c r="G51" t="s">
        <v>146</v>
      </c>
      <c r="H51">
        <v>3</v>
      </c>
      <c r="I51">
        <v>0.21149999999999999</v>
      </c>
      <c r="J51">
        <v>0</v>
      </c>
    </row>
    <row r="52" spans="1:10">
      <c r="A52" t="s">
        <v>133</v>
      </c>
      <c r="B52">
        <v>5</v>
      </c>
      <c r="C52">
        <v>0.1331</v>
      </c>
      <c r="D52">
        <v>0</v>
      </c>
      <c r="G52" t="s">
        <v>132</v>
      </c>
      <c r="H52">
        <v>5</v>
      </c>
      <c r="I52">
        <v>0.22040000000000001</v>
      </c>
      <c r="J52">
        <v>0</v>
      </c>
    </row>
    <row r="53" spans="1:10">
      <c r="A53" t="s">
        <v>137</v>
      </c>
      <c r="B53">
        <v>1</v>
      </c>
      <c r="C53">
        <v>0</v>
      </c>
      <c r="D53">
        <v>0</v>
      </c>
      <c r="G53" t="s">
        <v>108</v>
      </c>
      <c r="H53">
        <v>3</v>
      </c>
      <c r="I53">
        <v>0.2225</v>
      </c>
      <c r="J53">
        <v>0</v>
      </c>
    </row>
    <row r="54" spans="1:10">
      <c r="A54" t="s">
        <v>137</v>
      </c>
      <c r="B54">
        <v>2</v>
      </c>
      <c r="C54">
        <v>0</v>
      </c>
      <c r="D54">
        <v>0</v>
      </c>
      <c r="G54" t="s">
        <v>151</v>
      </c>
      <c r="H54">
        <v>2</v>
      </c>
      <c r="I54">
        <v>0.2457</v>
      </c>
      <c r="J54">
        <v>0</v>
      </c>
    </row>
    <row r="55" spans="1:10">
      <c r="A55" t="s">
        <v>137</v>
      </c>
      <c r="B55">
        <v>3</v>
      </c>
      <c r="C55">
        <v>0</v>
      </c>
      <c r="D55">
        <v>0</v>
      </c>
      <c r="G55" t="s">
        <v>127</v>
      </c>
      <c r="H55">
        <v>2</v>
      </c>
      <c r="I55">
        <v>0.25469999999999998</v>
      </c>
      <c r="J55">
        <v>0</v>
      </c>
    </row>
    <row r="56" spans="1:10">
      <c r="A56" t="s">
        <v>138</v>
      </c>
      <c r="B56">
        <v>1</v>
      </c>
      <c r="C56">
        <v>0</v>
      </c>
      <c r="D56">
        <v>0</v>
      </c>
      <c r="G56" t="s">
        <v>119</v>
      </c>
      <c r="H56">
        <v>1</v>
      </c>
      <c r="I56">
        <v>0.2666</v>
      </c>
      <c r="J56">
        <v>1</v>
      </c>
    </row>
    <row r="57" spans="1:10">
      <c r="A57" t="s">
        <v>138</v>
      </c>
      <c r="B57">
        <v>2</v>
      </c>
      <c r="C57">
        <v>0.13270000000000001</v>
      </c>
      <c r="D57">
        <v>0</v>
      </c>
      <c r="G57" t="s">
        <v>127</v>
      </c>
      <c r="H57">
        <v>4</v>
      </c>
      <c r="I57">
        <v>0.28699999999999998</v>
      </c>
      <c r="J57">
        <v>0</v>
      </c>
    </row>
    <row r="58" spans="1:10">
      <c r="A58" t="s">
        <v>138</v>
      </c>
      <c r="B58">
        <v>3</v>
      </c>
      <c r="C58">
        <v>0</v>
      </c>
      <c r="D58">
        <v>0</v>
      </c>
      <c r="G58" t="s">
        <v>146</v>
      </c>
      <c r="H58">
        <v>4</v>
      </c>
      <c r="I58">
        <v>0.30990000000000001</v>
      </c>
      <c r="J58">
        <v>0</v>
      </c>
    </row>
    <row r="59" spans="1:10">
      <c r="A59" t="s">
        <v>141</v>
      </c>
      <c r="B59">
        <v>1</v>
      </c>
      <c r="C59">
        <v>0</v>
      </c>
      <c r="D59">
        <v>1</v>
      </c>
      <c r="G59" t="s">
        <v>133</v>
      </c>
      <c r="H59">
        <v>4</v>
      </c>
      <c r="I59">
        <v>0.31490000000000001</v>
      </c>
      <c r="J59">
        <v>1</v>
      </c>
    </row>
    <row r="60" spans="1:10">
      <c r="A60" t="s">
        <v>141</v>
      </c>
      <c r="B60">
        <v>2</v>
      </c>
      <c r="C60">
        <v>0.49980000000000002</v>
      </c>
      <c r="D60">
        <v>0</v>
      </c>
      <c r="G60" t="s">
        <v>151</v>
      </c>
      <c r="H60">
        <v>4</v>
      </c>
      <c r="I60">
        <v>0.32469999999999999</v>
      </c>
      <c r="J60">
        <v>0</v>
      </c>
    </row>
    <row r="61" spans="1:10">
      <c r="A61" t="s">
        <v>141</v>
      </c>
      <c r="B61">
        <v>3</v>
      </c>
      <c r="C61">
        <v>0.5222</v>
      </c>
      <c r="D61">
        <v>0</v>
      </c>
      <c r="G61" t="s">
        <v>107</v>
      </c>
      <c r="H61">
        <v>3</v>
      </c>
      <c r="I61">
        <v>0.3483</v>
      </c>
      <c r="J61">
        <v>1</v>
      </c>
    </row>
    <row r="62" spans="1:10">
      <c r="A62" t="s">
        <v>141</v>
      </c>
      <c r="B62">
        <v>4</v>
      </c>
      <c r="C62">
        <v>0.495</v>
      </c>
      <c r="D62">
        <v>0</v>
      </c>
      <c r="G62" t="s">
        <v>108</v>
      </c>
      <c r="H62">
        <v>2</v>
      </c>
      <c r="I62">
        <v>0.36599999999999999</v>
      </c>
      <c r="J62">
        <v>0</v>
      </c>
    </row>
    <row r="63" spans="1:10">
      <c r="A63" t="s">
        <v>142</v>
      </c>
      <c r="B63">
        <v>1</v>
      </c>
      <c r="C63">
        <v>0.14990000000000001</v>
      </c>
      <c r="D63">
        <v>0</v>
      </c>
      <c r="G63" t="s">
        <v>149</v>
      </c>
      <c r="H63">
        <v>3</v>
      </c>
      <c r="I63">
        <v>0.40620000000000001</v>
      </c>
      <c r="J63">
        <v>0</v>
      </c>
    </row>
    <row r="64" spans="1:10">
      <c r="A64" t="s">
        <v>142</v>
      </c>
      <c r="B64">
        <v>2</v>
      </c>
      <c r="C64">
        <v>0.15590000000000001</v>
      </c>
      <c r="D64">
        <v>0</v>
      </c>
      <c r="G64" t="s">
        <v>132</v>
      </c>
      <c r="H64">
        <v>2</v>
      </c>
      <c r="I64">
        <v>0.40839999999999999</v>
      </c>
      <c r="J64">
        <v>1</v>
      </c>
    </row>
    <row r="65" spans="1:10">
      <c r="A65" t="s">
        <v>142</v>
      </c>
      <c r="B65">
        <v>3</v>
      </c>
      <c r="C65">
        <v>0.1744</v>
      </c>
      <c r="D65">
        <v>0</v>
      </c>
      <c r="G65" t="s">
        <v>145</v>
      </c>
      <c r="H65">
        <v>3</v>
      </c>
      <c r="I65">
        <v>0.48780000000000001</v>
      </c>
      <c r="J65">
        <v>1</v>
      </c>
    </row>
    <row r="66" spans="1:10">
      <c r="A66" t="s">
        <v>145</v>
      </c>
      <c r="B66">
        <v>1</v>
      </c>
      <c r="C66">
        <v>1.3360000000000001</v>
      </c>
      <c r="D66">
        <v>1</v>
      </c>
      <c r="G66" t="s">
        <v>141</v>
      </c>
      <c r="H66">
        <v>4</v>
      </c>
      <c r="I66">
        <v>0.495</v>
      </c>
      <c r="J66">
        <v>0</v>
      </c>
    </row>
    <row r="67" spans="1:10">
      <c r="A67" t="s">
        <v>145</v>
      </c>
      <c r="B67">
        <v>2</v>
      </c>
      <c r="C67">
        <v>0.68479999999999996</v>
      </c>
      <c r="D67">
        <v>0</v>
      </c>
      <c r="G67" t="s">
        <v>141</v>
      </c>
      <c r="H67">
        <v>2</v>
      </c>
      <c r="I67">
        <v>0.49980000000000002</v>
      </c>
      <c r="J67">
        <v>0</v>
      </c>
    </row>
    <row r="68" spans="1:10">
      <c r="A68" t="s">
        <v>145</v>
      </c>
      <c r="B68">
        <v>3</v>
      </c>
      <c r="C68">
        <v>0.48780000000000001</v>
      </c>
      <c r="D68">
        <v>1</v>
      </c>
      <c r="G68" t="s">
        <v>149</v>
      </c>
      <c r="H68">
        <v>5</v>
      </c>
      <c r="I68">
        <v>0.50170000000000003</v>
      </c>
      <c r="J68">
        <v>0</v>
      </c>
    </row>
    <row r="69" spans="1:10">
      <c r="A69" t="s">
        <v>145</v>
      </c>
      <c r="B69">
        <v>4</v>
      </c>
      <c r="C69">
        <v>0.62609999999999999</v>
      </c>
      <c r="D69">
        <v>0</v>
      </c>
      <c r="G69" t="s">
        <v>141</v>
      </c>
      <c r="H69">
        <v>3</v>
      </c>
      <c r="I69">
        <v>0.5222</v>
      </c>
      <c r="J69">
        <v>0</v>
      </c>
    </row>
    <row r="70" spans="1:10">
      <c r="A70" t="s">
        <v>145</v>
      </c>
      <c r="B70">
        <v>5</v>
      </c>
      <c r="C70">
        <v>0.6038</v>
      </c>
      <c r="D70">
        <v>0</v>
      </c>
      <c r="G70" t="s">
        <v>148</v>
      </c>
      <c r="H70">
        <v>5</v>
      </c>
      <c r="I70">
        <v>0.5363</v>
      </c>
      <c r="J70">
        <v>0</v>
      </c>
    </row>
    <row r="71" spans="1:10">
      <c r="A71" t="s">
        <v>146</v>
      </c>
      <c r="B71">
        <v>1</v>
      </c>
      <c r="C71">
        <v>0.64870000000000005</v>
      </c>
      <c r="D71">
        <v>1</v>
      </c>
      <c r="G71" t="s">
        <v>149</v>
      </c>
      <c r="H71">
        <v>2</v>
      </c>
      <c r="I71">
        <v>0.5454</v>
      </c>
      <c r="J71">
        <v>0</v>
      </c>
    </row>
    <row r="72" spans="1:10">
      <c r="A72" t="s">
        <v>146</v>
      </c>
      <c r="B72">
        <v>2</v>
      </c>
      <c r="C72">
        <v>0.1956</v>
      </c>
      <c r="D72">
        <v>0</v>
      </c>
      <c r="G72" t="s">
        <v>151</v>
      </c>
      <c r="H72">
        <v>5</v>
      </c>
      <c r="I72">
        <v>0.55510000000000004</v>
      </c>
      <c r="J72">
        <v>0</v>
      </c>
    </row>
    <row r="73" spans="1:10">
      <c r="A73" t="s">
        <v>146</v>
      </c>
      <c r="B73">
        <v>3</v>
      </c>
      <c r="C73">
        <v>0.21149999999999999</v>
      </c>
      <c r="D73">
        <v>0</v>
      </c>
      <c r="G73" t="s">
        <v>145</v>
      </c>
      <c r="H73">
        <v>5</v>
      </c>
      <c r="I73">
        <v>0.6038</v>
      </c>
      <c r="J73">
        <v>0</v>
      </c>
    </row>
    <row r="74" spans="1:10">
      <c r="A74" t="s">
        <v>146</v>
      </c>
      <c r="B74">
        <v>4</v>
      </c>
      <c r="C74">
        <v>0.30990000000000001</v>
      </c>
      <c r="D74">
        <v>0</v>
      </c>
      <c r="G74" t="s">
        <v>145</v>
      </c>
      <c r="H74">
        <v>4</v>
      </c>
      <c r="I74">
        <v>0.62609999999999999</v>
      </c>
      <c r="J74">
        <v>0</v>
      </c>
    </row>
    <row r="75" spans="1:10">
      <c r="A75" t="s">
        <v>147</v>
      </c>
      <c r="B75">
        <v>1</v>
      </c>
      <c r="C75">
        <v>0.63870000000000005</v>
      </c>
      <c r="D75">
        <v>0</v>
      </c>
      <c r="G75" t="s">
        <v>150</v>
      </c>
      <c r="H75">
        <v>3</v>
      </c>
      <c r="I75">
        <v>0.63770000000000004</v>
      </c>
      <c r="J75">
        <v>0</v>
      </c>
    </row>
    <row r="76" spans="1:10">
      <c r="A76" t="s">
        <v>147</v>
      </c>
      <c r="B76">
        <v>2</v>
      </c>
      <c r="C76">
        <v>0.65059999999999996</v>
      </c>
      <c r="D76">
        <v>0</v>
      </c>
      <c r="G76" t="s">
        <v>147</v>
      </c>
      <c r="H76">
        <v>1</v>
      </c>
      <c r="I76">
        <v>0.63870000000000005</v>
      </c>
      <c r="J76">
        <v>0</v>
      </c>
    </row>
    <row r="77" spans="1:10">
      <c r="A77" t="s">
        <v>147</v>
      </c>
      <c r="B77">
        <v>3</v>
      </c>
      <c r="C77">
        <v>4.9710000000000001</v>
      </c>
      <c r="D77">
        <v>1</v>
      </c>
      <c r="G77" t="s">
        <v>151</v>
      </c>
      <c r="H77">
        <v>1</v>
      </c>
      <c r="I77">
        <v>0.64259999999999995</v>
      </c>
      <c r="J77">
        <v>1</v>
      </c>
    </row>
    <row r="78" spans="1:10">
      <c r="A78" t="s">
        <v>147</v>
      </c>
      <c r="B78">
        <v>4</v>
      </c>
      <c r="C78">
        <v>2.581</v>
      </c>
      <c r="D78">
        <v>1</v>
      </c>
      <c r="G78" t="s">
        <v>146</v>
      </c>
      <c r="H78">
        <v>1</v>
      </c>
      <c r="I78">
        <v>0.64870000000000005</v>
      </c>
      <c r="J78">
        <v>1</v>
      </c>
    </row>
    <row r="79" spans="1:10">
      <c r="A79" t="s">
        <v>147</v>
      </c>
      <c r="B79">
        <v>5</v>
      </c>
      <c r="C79">
        <v>1.0349999999999999</v>
      </c>
      <c r="D79">
        <v>0</v>
      </c>
      <c r="G79" t="s">
        <v>147</v>
      </c>
      <c r="H79">
        <v>2</v>
      </c>
      <c r="I79">
        <v>0.65059999999999996</v>
      </c>
      <c r="J79">
        <v>0</v>
      </c>
    </row>
    <row r="80" spans="1:10">
      <c r="A80" t="s">
        <v>148</v>
      </c>
      <c r="B80">
        <v>1</v>
      </c>
      <c r="C80">
        <v>0.96550000000000002</v>
      </c>
      <c r="D80">
        <v>1</v>
      </c>
      <c r="G80" t="s">
        <v>148</v>
      </c>
      <c r="H80">
        <v>4</v>
      </c>
      <c r="I80">
        <v>0.68410000000000004</v>
      </c>
      <c r="J80">
        <v>0</v>
      </c>
    </row>
    <row r="81" spans="1:10">
      <c r="A81" t="s">
        <v>148</v>
      </c>
      <c r="B81">
        <v>2</v>
      </c>
      <c r="C81">
        <v>0.75390000000000001</v>
      </c>
      <c r="D81">
        <v>0</v>
      </c>
      <c r="G81" t="s">
        <v>145</v>
      </c>
      <c r="H81">
        <v>2</v>
      </c>
      <c r="I81">
        <v>0.68479999999999996</v>
      </c>
      <c r="J81">
        <v>0</v>
      </c>
    </row>
    <row r="82" spans="1:10">
      <c r="A82" t="s">
        <v>148</v>
      </c>
      <c r="B82">
        <v>3</v>
      </c>
      <c r="C82">
        <v>0</v>
      </c>
      <c r="D82">
        <v>1</v>
      </c>
      <c r="G82" t="s">
        <v>133</v>
      </c>
      <c r="H82">
        <v>3</v>
      </c>
      <c r="I82">
        <v>0.72619999999999996</v>
      </c>
      <c r="J82">
        <v>1</v>
      </c>
    </row>
    <row r="83" spans="1:10">
      <c r="A83" t="s">
        <v>148</v>
      </c>
      <c r="B83">
        <v>4</v>
      </c>
      <c r="C83">
        <v>0.68410000000000004</v>
      </c>
      <c r="D83">
        <v>0</v>
      </c>
      <c r="G83" t="s">
        <v>150</v>
      </c>
      <c r="H83">
        <v>5</v>
      </c>
      <c r="I83">
        <v>0.7429</v>
      </c>
      <c r="J83">
        <v>0</v>
      </c>
    </row>
    <row r="84" spans="1:10">
      <c r="A84" t="s">
        <v>148</v>
      </c>
      <c r="B84">
        <v>5</v>
      </c>
      <c r="C84">
        <v>0.5363</v>
      </c>
      <c r="D84">
        <v>0</v>
      </c>
      <c r="G84" t="s">
        <v>148</v>
      </c>
      <c r="H84">
        <v>2</v>
      </c>
      <c r="I84">
        <v>0.75390000000000001</v>
      </c>
      <c r="J84">
        <v>0</v>
      </c>
    </row>
    <row r="85" spans="1:10">
      <c r="A85" t="s">
        <v>149</v>
      </c>
      <c r="B85">
        <v>1</v>
      </c>
      <c r="C85">
        <v>0</v>
      </c>
      <c r="D85">
        <v>1</v>
      </c>
      <c r="G85" t="s">
        <v>119</v>
      </c>
      <c r="H85">
        <v>2</v>
      </c>
      <c r="I85">
        <v>0.77569999999999995</v>
      </c>
      <c r="J85">
        <v>0</v>
      </c>
    </row>
    <row r="86" spans="1:10">
      <c r="A86" t="s">
        <v>149</v>
      </c>
      <c r="B86">
        <v>2</v>
      </c>
      <c r="C86">
        <v>0.5454</v>
      </c>
      <c r="D86">
        <v>0</v>
      </c>
      <c r="G86" t="s">
        <v>150</v>
      </c>
      <c r="H86">
        <v>4</v>
      </c>
      <c r="I86">
        <v>0.77700000000000002</v>
      </c>
      <c r="J86">
        <v>0</v>
      </c>
    </row>
    <row r="87" spans="1:10">
      <c r="A87" t="s">
        <v>149</v>
      </c>
      <c r="B87">
        <v>3</v>
      </c>
      <c r="C87">
        <v>0.40620000000000001</v>
      </c>
      <c r="D87">
        <v>0</v>
      </c>
      <c r="G87" t="s">
        <v>119</v>
      </c>
      <c r="H87">
        <v>4</v>
      </c>
      <c r="I87">
        <v>0.81130000000000002</v>
      </c>
      <c r="J87">
        <v>0</v>
      </c>
    </row>
    <row r="88" spans="1:10">
      <c r="A88" t="s">
        <v>149</v>
      </c>
      <c r="B88">
        <v>4</v>
      </c>
      <c r="C88">
        <v>0.20810000000000001</v>
      </c>
      <c r="D88">
        <v>1</v>
      </c>
      <c r="G88" t="s">
        <v>119</v>
      </c>
      <c r="H88">
        <v>5</v>
      </c>
      <c r="I88">
        <v>0.82420000000000004</v>
      </c>
      <c r="J88">
        <v>0</v>
      </c>
    </row>
    <row r="89" spans="1:10">
      <c r="A89" t="s">
        <v>149</v>
      </c>
      <c r="B89">
        <v>5</v>
      </c>
      <c r="C89">
        <v>0.50170000000000003</v>
      </c>
      <c r="D89">
        <v>0</v>
      </c>
      <c r="G89" t="s">
        <v>148</v>
      </c>
      <c r="H89">
        <v>1</v>
      </c>
      <c r="I89">
        <v>0.96550000000000002</v>
      </c>
      <c r="J89">
        <v>1</v>
      </c>
    </row>
    <row r="90" spans="1:10">
      <c r="A90" t="s">
        <v>150</v>
      </c>
      <c r="B90">
        <v>1</v>
      </c>
      <c r="C90">
        <v>1.431</v>
      </c>
      <c r="D90">
        <v>1</v>
      </c>
      <c r="G90" t="s">
        <v>147</v>
      </c>
      <c r="H90">
        <v>5</v>
      </c>
      <c r="I90">
        <v>1.0349999999999999</v>
      </c>
      <c r="J90">
        <v>0</v>
      </c>
    </row>
    <row r="91" spans="1:10">
      <c r="A91" t="s">
        <v>150</v>
      </c>
      <c r="B91">
        <v>2</v>
      </c>
      <c r="C91">
        <v>0</v>
      </c>
      <c r="D91">
        <v>1</v>
      </c>
      <c r="G91" t="s">
        <v>119</v>
      </c>
      <c r="H91">
        <v>3</v>
      </c>
      <c r="I91">
        <v>1.0509999999999999</v>
      </c>
      <c r="J91">
        <v>1</v>
      </c>
    </row>
    <row r="92" spans="1:10">
      <c r="A92" t="s">
        <v>150</v>
      </c>
      <c r="B92">
        <v>3</v>
      </c>
      <c r="C92">
        <v>0.63770000000000004</v>
      </c>
      <c r="D92">
        <v>0</v>
      </c>
      <c r="G92" t="s">
        <v>145</v>
      </c>
      <c r="H92">
        <v>1</v>
      </c>
      <c r="I92">
        <v>1.3360000000000001</v>
      </c>
      <c r="J92">
        <v>1</v>
      </c>
    </row>
    <row r="93" spans="1:10">
      <c r="A93" t="s">
        <v>150</v>
      </c>
      <c r="B93">
        <v>4</v>
      </c>
      <c r="C93">
        <v>0.77700000000000002</v>
      </c>
      <c r="D93">
        <v>0</v>
      </c>
      <c r="G93" t="s">
        <v>150</v>
      </c>
      <c r="H93">
        <v>1</v>
      </c>
      <c r="I93">
        <v>1.431</v>
      </c>
      <c r="J93">
        <v>1</v>
      </c>
    </row>
    <row r="94" spans="1:10">
      <c r="A94" t="s">
        <v>150</v>
      </c>
      <c r="B94">
        <v>5</v>
      </c>
      <c r="C94">
        <v>0.7429</v>
      </c>
      <c r="D94">
        <v>0</v>
      </c>
      <c r="G94" t="s">
        <v>108</v>
      </c>
      <c r="H94">
        <v>4</v>
      </c>
      <c r="I94">
        <v>1.796</v>
      </c>
      <c r="J94">
        <v>1</v>
      </c>
    </row>
    <row r="95" spans="1:10">
      <c r="A95" t="s">
        <v>151</v>
      </c>
      <c r="B95">
        <v>1</v>
      </c>
      <c r="C95">
        <v>0.64259999999999995</v>
      </c>
      <c r="D95">
        <v>1</v>
      </c>
      <c r="G95" t="s">
        <v>147</v>
      </c>
      <c r="H95">
        <v>4</v>
      </c>
      <c r="I95">
        <v>2.581</v>
      </c>
      <c r="J95">
        <v>1</v>
      </c>
    </row>
    <row r="96" spans="1:10">
      <c r="A96" t="s">
        <v>151</v>
      </c>
      <c r="B96">
        <v>2</v>
      </c>
      <c r="C96">
        <v>0.2457</v>
      </c>
      <c r="D96">
        <v>0</v>
      </c>
      <c r="G96" t="s">
        <v>147</v>
      </c>
      <c r="H96">
        <v>3</v>
      </c>
      <c r="I96">
        <v>4.9710000000000001</v>
      </c>
      <c r="J96">
        <v>1</v>
      </c>
    </row>
    <row r="97" spans="1:10">
      <c r="A97" t="s">
        <v>151</v>
      </c>
      <c r="B97">
        <v>3</v>
      </c>
      <c r="C97">
        <v>0</v>
      </c>
      <c r="D97">
        <v>1</v>
      </c>
      <c r="G97" t="s">
        <v>106</v>
      </c>
      <c r="H97">
        <v>1</v>
      </c>
      <c r="I97">
        <v>7.141</v>
      </c>
      <c r="J97">
        <v>0</v>
      </c>
    </row>
    <row r="98" spans="1:10">
      <c r="A98" t="s">
        <v>151</v>
      </c>
      <c r="B98">
        <v>4</v>
      </c>
      <c r="C98">
        <v>0.32469999999999999</v>
      </c>
      <c r="D98">
        <v>0</v>
      </c>
      <c r="G98" t="s">
        <v>106</v>
      </c>
      <c r="H98">
        <v>2</v>
      </c>
      <c r="I98">
        <v>7.2960000000000003</v>
      </c>
      <c r="J98">
        <v>0</v>
      </c>
    </row>
    <row r="99" spans="1:10">
      <c r="A99" t="s">
        <v>151</v>
      </c>
      <c r="B99">
        <v>5</v>
      </c>
      <c r="C99">
        <v>0.55510000000000004</v>
      </c>
      <c r="D99">
        <v>0</v>
      </c>
      <c r="G99" t="s">
        <v>106</v>
      </c>
      <c r="H99">
        <v>3</v>
      </c>
      <c r="I99">
        <v>7.3540000000000001</v>
      </c>
      <c r="J99">
        <v>0</v>
      </c>
    </row>
  </sheetData>
  <sortState ref="G2:J599">
    <sortCondition ref="I1"/>
  </sortState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9"/>
  <sheetViews>
    <sheetView workbookViewId="0">
      <selection activeCell="O12" sqref="N9:O12"/>
    </sheetView>
  </sheetViews>
  <sheetFormatPr defaultRowHeight="12.75"/>
  <sheetData>
    <row r="1" spans="1:16">
      <c r="A1" t="s">
        <v>0</v>
      </c>
      <c r="B1" t="s">
        <v>1</v>
      </c>
      <c r="C1" t="s">
        <v>3</v>
      </c>
      <c r="D1" t="s">
        <v>4</v>
      </c>
      <c r="F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/>
      <c r="L1" s="2" t="s">
        <v>15</v>
      </c>
      <c r="M1" s="2" t="s">
        <v>16</v>
      </c>
      <c r="O1" s="2" t="s">
        <v>17</v>
      </c>
    </row>
    <row r="2" spans="1:16">
      <c r="A2" t="s">
        <v>111</v>
      </c>
      <c r="B2">
        <v>1</v>
      </c>
      <c r="C2">
        <v>2.2839999999999998</v>
      </c>
      <c r="D2">
        <v>0</v>
      </c>
      <c r="F2" t="s">
        <v>38</v>
      </c>
      <c r="G2">
        <f>G7/50</f>
        <v>0.50009999999999999</v>
      </c>
      <c r="H2">
        <v>2.2839999999999998</v>
      </c>
      <c r="I2">
        <v>2.2440000000000002</v>
      </c>
      <c r="J2">
        <v>2.2410000000000001</v>
      </c>
      <c r="L2">
        <f>AVERAGE(H2:J2)</f>
        <v>2.2563333333333335</v>
      </c>
      <c r="M2">
        <f t="shared" ref="M2:M7" si="0">L2-$O$2</f>
        <v>1.9020616915422888</v>
      </c>
      <c r="O2">
        <v>0.35427164179104476</v>
      </c>
    </row>
    <row r="3" spans="1:16">
      <c r="A3" t="s">
        <v>111</v>
      </c>
      <c r="B3">
        <v>2</v>
      </c>
      <c r="C3">
        <v>2.2440000000000002</v>
      </c>
      <c r="D3">
        <v>0</v>
      </c>
      <c r="F3" t="s">
        <v>39</v>
      </c>
      <c r="G3">
        <f>G7/25</f>
        <v>1.0002</v>
      </c>
      <c r="H3">
        <v>4.7709999999999999</v>
      </c>
      <c r="I3">
        <v>4.8099999999999996</v>
      </c>
      <c r="J3">
        <v>4.7380000000000004</v>
      </c>
      <c r="L3">
        <f t="shared" ref="L3:L7" si="1">AVERAGE(H3:J3)</f>
        <v>4.7729999999999997</v>
      </c>
      <c r="M3">
        <f t="shared" si="0"/>
        <v>4.4187283582089547</v>
      </c>
      <c r="O3">
        <v>0.23686548657219325</v>
      </c>
    </row>
    <row r="4" spans="1:16">
      <c r="A4" t="s">
        <v>111</v>
      </c>
      <c r="B4">
        <v>3</v>
      </c>
      <c r="C4">
        <v>2.2410000000000001</v>
      </c>
      <c r="D4">
        <v>0</v>
      </c>
      <c r="F4" t="s">
        <v>40</v>
      </c>
      <c r="G4">
        <f>G7/10</f>
        <v>2.5004999999999997</v>
      </c>
      <c r="H4">
        <v>11.67</v>
      </c>
      <c r="I4">
        <v>11.48</v>
      </c>
      <c r="J4">
        <v>11.56</v>
      </c>
      <c r="L4">
        <f t="shared" si="1"/>
        <v>11.57</v>
      </c>
      <c r="M4">
        <f t="shared" si="0"/>
        <v>11.215728358208956</v>
      </c>
    </row>
    <row r="5" spans="1:16">
      <c r="A5" t="s">
        <v>112</v>
      </c>
      <c r="B5">
        <v>1</v>
      </c>
      <c r="C5">
        <v>4.33</v>
      </c>
      <c r="D5">
        <v>1</v>
      </c>
      <c r="F5" t="s">
        <v>41</v>
      </c>
      <c r="G5">
        <f>G7/5</f>
        <v>5.0009999999999994</v>
      </c>
      <c r="H5">
        <v>22.36</v>
      </c>
      <c r="I5">
        <v>22.76</v>
      </c>
      <c r="J5">
        <v>22.73</v>
      </c>
      <c r="L5">
        <f t="shared" si="1"/>
        <v>22.616666666666671</v>
      </c>
      <c r="M5">
        <f t="shared" si="0"/>
        <v>22.262395024875627</v>
      </c>
    </row>
    <row r="6" spans="1:16">
      <c r="A6" t="s">
        <v>112</v>
      </c>
      <c r="B6">
        <v>2</v>
      </c>
      <c r="C6">
        <v>4.7709999999999999</v>
      </c>
      <c r="D6">
        <v>0</v>
      </c>
      <c r="F6" t="s">
        <v>42</v>
      </c>
      <c r="G6">
        <f>G7/2</f>
        <v>12.5025</v>
      </c>
      <c r="H6">
        <v>56.02</v>
      </c>
      <c r="I6">
        <v>56.22</v>
      </c>
      <c r="J6">
        <v>56.15</v>
      </c>
      <c r="L6">
        <f t="shared" si="1"/>
        <v>56.13</v>
      </c>
      <c r="M6">
        <f t="shared" si="0"/>
        <v>55.775728358208958</v>
      </c>
    </row>
    <row r="7" spans="1:16">
      <c r="A7" t="s">
        <v>112</v>
      </c>
      <c r="B7">
        <v>3</v>
      </c>
      <c r="C7">
        <v>4.8099999999999996</v>
      </c>
      <c r="D7">
        <v>0</v>
      </c>
      <c r="F7" t="s">
        <v>43</v>
      </c>
      <c r="G7">
        <v>25.004999999999999</v>
      </c>
      <c r="H7">
        <v>113.6</v>
      </c>
      <c r="I7">
        <v>112.8</v>
      </c>
      <c r="J7">
        <v>112.9</v>
      </c>
      <c r="L7">
        <f t="shared" si="1"/>
        <v>113.09999999999998</v>
      </c>
      <c r="M7">
        <f t="shared" si="0"/>
        <v>112.74572835820894</v>
      </c>
    </row>
    <row r="8" spans="1:16">
      <c r="A8" t="s">
        <v>112</v>
      </c>
      <c r="B8">
        <v>4</v>
      </c>
      <c r="C8">
        <v>4.7380000000000004</v>
      </c>
      <c r="D8">
        <v>0</v>
      </c>
    </row>
    <row r="9" spans="1:16">
      <c r="A9" t="s">
        <v>113</v>
      </c>
      <c r="B9">
        <v>1</v>
      </c>
      <c r="C9">
        <v>10.91</v>
      </c>
      <c r="D9">
        <v>1</v>
      </c>
      <c r="M9" s="3" t="s">
        <v>18</v>
      </c>
      <c r="N9">
        <f t="array" ref="N9:O12">LINEST(M2:M7,G2:G7,TRUE,TRUE)</f>
        <v>4.5120901378037042</v>
      </c>
      <c r="O9">
        <v>-0.25563061615000748</v>
      </c>
      <c r="P9" t="s">
        <v>22</v>
      </c>
    </row>
    <row r="10" spans="1:16">
      <c r="A10" t="s">
        <v>113</v>
      </c>
      <c r="B10">
        <v>2</v>
      </c>
      <c r="C10">
        <v>11.67</v>
      </c>
      <c r="D10">
        <v>0</v>
      </c>
      <c r="M10" s="3"/>
      <c r="N10">
        <v>1.1739872357027463E-2</v>
      </c>
      <c r="O10">
        <v>0.13674772213372971</v>
      </c>
    </row>
    <row r="11" spans="1:16">
      <c r="A11" t="s">
        <v>113</v>
      </c>
      <c r="B11">
        <v>3</v>
      </c>
      <c r="C11">
        <v>11.48</v>
      </c>
      <c r="D11">
        <v>0</v>
      </c>
      <c r="M11" s="3" t="s">
        <v>19</v>
      </c>
      <c r="N11">
        <v>0.99997292182146003</v>
      </c>
      <c r="O11">
        <v>0.25002245170757642</v>
      </c>
    </row>
    <row r="12" spans="1:16">
      <c r="A12" t="s">
        <v>113</v>
      </c>
      <c r="B12">
        <v>4</v>
      </c>
      <c r="C12">
        <v>11.56</v>
      </c>
      <c r="D12">
        <v>0</v>
      </c>
      <c r="M12" s="3" t="s">
        <v>20</v>
      </c>
      <c r="N12">
        <v>147716.42344348243</v>
      </c>
      <c r="O12">
        <v>4</v>
      </c>
    </row>
    <row r="13" spans="1:16">
      <c r="A13" t="s">
        <v>114</v>
      </c>
      <c r="B13">
        <v>1</v>
      </c>
      <c r="C13">
        <v>22.36</v>
      </c>
      <c r="D13">
        <v>0</v>
      </c>
      <c r="M13" s="3"/>
    </row>
    <row r="14" spans="1:16">
      <c r="A14" t="s">
        <v>114</v>
      </c>
      <c r="B14">
        <v>2</v>
      </c>
      <c r="C14">
        <v>22.76</v>
      </c>
      <c r="D14">
        <v>0</v>
      </c>
      <c r="M14" s="3"/>
      <c r="O14" s="3" t="s">
        <v>35</v>
      </c>
      <c r="P14" t="s">
        <v>36</v>
      </c>
    </row>
    <row r="15" spans="1:16">
      <c r="A15" t="s">
        <v>114</v>
      </c>
      <c r="B15">
        <v>3</v>
      </c>
      <c r="C15">
        <v>22.73</v>
      </c>
      <c r="D15">
        <v>0</v>
      </c>
      <c r="M15" s="3"/>
      <c r="P15" t="s">
        <v>37</v>
      </c>
    </row>
    <row r="16" spans="1:16">
      <c r="A16" t="s">
        <v>115</v>
      </c>
      <c r="B16">
        <v>1</v>
      </c>
      <c r="C16">
        <v>56.02</v>
      </c>
      <c r="D16">
        <v>0</v>
      </c>
      <c r="M16" s="3"/>
    </row>
    <row r="17" spans="1:16">
      <c r="A17" t="s">
        <v>115</v>
      </c>
      <c r="B17">
        <v>2</v>
      </c>
      <c r="C17">
        <v>56.22</v>
      </c>
      <c r="D17">
        <v>0</v>
      </c>
      <c r="M17" s="3"/>
    </row>
    <row r="18" spans="1:16">
      <c r="A18" t="s">
        <v>115</v>
      </c>
      <c r="B18">
        <v>3</v>
      </c>
      <c r="C18">
        <v>56.15</v>
      </c>
      <c r="D18">
        <v>0</v>
      </c>
      <c r="M18" s="3"/>
    </row>
    <row r="19" spans="1:16">
      <c r="A19" t="s">
        <v>116</v>
      </c>
      <c r="B19">
        <v>1</v>
      </c>
      <c r="C19">
        <v>113.6</v>
      </c>
      <c r="D19">
        <v>0</v>
      </c>
      <c r="M19" s="3"/>
    </row>
    <row r="20" spans="1:16">
      <c r="A20" t="s">
        <v>116</v>
      </c>
      <c r="B20">
        <v>2</v>
      </c>
      <c r="C20">
        <v>112.8</v>
      </c>
      <c r="D20">
        <v>0</v>
      </c>
      <c r="M20" s="3"/>
    </row>
    <row r="21" spans="1:16">
      <c r="A21" t="s">
        <v>116</v>
      </c>
      <c r="B21">
        <v>3</v>
      </c>
      <c r="C21">
        <v>112.9</v>
      </c>
      <c r="D21">
        <v>0</v>
      </c>
      <c r="M21" s="3"/>
    </row>
    <row r="22" spans="1:16">
      <c r="A22" t="s">
        <v>117</v>
      </c>
      <c r="B22">
        <v>1</v>
      </c>
      <c r="C22">
        <v>165.8</v>
      </c>
      <c r="D22">
        <v>0</v>
      </c>
      <c r="M22" s="3"/>
    </row>
    <row r="23" spans="1:16">
      <c r="A23" t="s">
        <v>117</v>
      </c>
      <c r="B23">
        <v>2</v>
      </c>
      <c r="C23">
        <v>165.7</v>
      </c>
      <c r="D23">
        <v>0</v>
      </c>
      <c r="F23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/>
      <c r="L23" s="2" t="s">
        <v>15</v>
      </c>
      <c r="M23" s="2" t="s">
        <v>16</v>
      </c>
    </row>
    <row r="24" spans="1:16">
      <c r="A24" t="s">
        <v>117</v>
      </c>
      <c r="B24">
        <v>3</v>
      </c>
      <c r="C24">
        <v>166.4</v>
      </c>
      <c r="D24">
        <v>0</v>
      </c>
      <c r="F24" t="s">
        <v>38</v>
      </c>
      <c r="G24">
        <f>G29/50</f>
        <v>0.50009999999999999</v>
      </c>
      <c r="H24">
        <v>2.2890000000000001</v>
      </c>
      <c r="I24">
        <v>2.2719999999999998</v>
      </c>
      <c r="J24">
        <v>2.242</v>
      </c>
      <c r="L24">
        <f>AVERAGE(H24:J24)</f>
        <v>2.2676666666666665</v>
      </c>
      <c r="M24">
        <f>L24-$O$2</f>
        <v>1.9133950248756217</v>
      </c>
    </row>
    <row r="25" spans="1:16">
      <c r="A25" t="s">
        <v>118</v>
      </c>
      <c r="B25">
        <v>1</v>
      </c>
      <c r="C25">
        <v>332.7</v>
      </c>
      <c r="D25">
        <v>0</v>
      </c>
      <c r="F25" t="s">
        <v>39</v>
      </c>
      <c r="G25">
        <f>G29/25</f>
        <v>1.0002</v>
      </c>
      <c r="H25">
        <v>4.7839999999999998</v>
      </c>
      <c r="I25">
        <v>4.915</v>
      </c>
      <c r="J25">
        <v>4.8869999999999996</v>
      </c>
      <c r="L25">
        <f t="shared" ref="L25:L29" si="2">AVERAGE(H25:J25)</f>
        <v>4.8619999999999992</v>
      </c>
      <c r="M25">
        <f t="shared" ref="M25:M29" si="3">L25-$O$2</f>
        <v>4.5077283582089542</v>
      </c>
    </row>
    <row r="26" spans="1:16">
      <c r="A26" t="s">
        <v>118</v>
      </c>
      <c r="B26">
        <v>2</v>
      </c>
      <c r="C26">
        <v>337.5</v>
      </c>
      <c r="D26">
        <v>0</v>
      </c>
      <c r="F26" t="s">
        <v>40</v>
      </c>
      <c r="G26">
        <f>G29/10</f>
        <v>2.5004999999999997</v>
      </c>
      <c r="H26">
        <v>11.21</v>
      </c>
      <c r="I26">
        <v>11.51</v>
      </c>
      <c r="J26">
        <v>11.45</v>
      </c>
      <c r="L26">
        <f t="shared" si="2"/>
        <v>11.39</v>
      </c>
      <c r="M26">
        <f t="shared" si="3"/>
        <v>11.035728358208956</v>
      </c>
    </row>
    <row r="27" spans="1:16">
      <c r="A27" t="s">
        <v>118</v>
      </c>
      <c r="B27">
        <v>3</v>
      </c>
      <c r="C27">
        <v>336.8</v>
      </c>
      <c r="D27">
        <v>0</v>
      </c>
      <c r="F27" t="s">
        <v>41</v>
      </c>
      <c r="G27">
        <f>G29/5</f>
        <v>5.0009999999999994</v>
      </c>
      <c r="H27">
        <v>22.18</v>
      </c>
      <c r="I27">
        <v>22.54</v>
      </c>
      <c r="J27">
        <v>22.43</v>
      </c>
      <c r="L27">
        <f t="shared" si="2"/>
        <v>22.383333333333336</v>
      </c>
      <c r="M27">
        <f t="shared" si="3"/>
        <v>22.029061691542292</v>
      </c>
    </row>
    <row r="28" spans="1:16">
      <c r="A28" t="s">
        <v>111</v>
      </c>
      <c r="B28">
        <v>1</v>
      </c>
      <c r="C28">
        <v>2.5470000000000002</v>
      </c>
      <c r="D28">
        <v>1</v>
      </c>
      <c r="F28" t="s">
        <v>42</v>
      </c>
      <c r="G28">
        <f>G29/2</f>
        <v>12.5025</v>
      </c>
      <c r="H28">
        <v>54.56</v>
      </c>
      <c r="I28">
        <v>55.09</v>
      </c>
      <c r="J28">
        <v>55.65</v>
      </c>
      <c r="L28">
        <f t="shared" si="2"/>
        <v>55.1</v>
      </c>
      <c r="M28">
        <f t="shared" si="3"/>
        <v>54.745728358208957</v>
      </c>
    </row>
    <row r="29" spans="1:16">
      <c r="A29" t="s">
        <v>111</v>
      </c>
      <c r="B29">
        <v>2</v>
      </c>
      <c r="C29">
        <v>2.2890000000000001</v>
      </c>
      <c r="D29">
        <v>0</v>
      </c>
      <c r="F29" t="s">
        <v>43</v>
      </c>
      <c r="G29">
        <f>G7</f>
        <v>25.004999999999999</v>
      </c>
      <c r="H29">
        <v>113.6</v>
      </c>
      <c r="I29">
        <v>112.6</v>
      </c>
      <c r="J29">
        <v>114.5</v>
      </c>
      <c r="L29">
        <f t="shared" si="2"/>
        <v>113.56666666666666</v>
      </c>
      <c r="M29">
        <f t="shared" si="3"/>
        <v>113.21239502487562</v>
      </c>
    </row>
    <row r="30" spans="1:16">
      <c r="A30" t="s">
        <v>111</v>
      </c>
      <c r="B30">
        <v>3</v>
      </c>
      <c r="C30">
        <v>2.71</v>
      </c>
      <c r="D30">
        <v>1</v>
      </c>
      <c r="M30" s="3"/>
    </row>
    <row r="31" spans="1:16">
      <c r="A31" t="s">
        <v>111</v>
      </c>
      <c r="B31">
        <v>4</v>
      </c>
      <c r="C31">
        <v>2.2719999999999998</v>
      </c>
      <c r="D31">
        <v>0</v>
      </c>
      <c r="M31" s="3" t="s">
        <v>18</v>
      </c>
      <c r="N31">
        <f t="array" ref="N31:O34">LINEST(M24:M29,G24:G29,TRUE,TRUE)</f>
        <v>4.5210461629758409</v>
      </c>
      <c r="O31">
        <v>-0.47110924862864323</v>
      </c>
      <c r="P31" t="s">
        <v>22</v>
      </c>
    </row>
    <row r="32" spans="1:16">
      <c r="A32" t="s">
        <v>111</v>
      </c>
      <c r="B32">
        <v>5</v>
      </c>
      <c r="C32">
        <v>2.242</v>
      </c>
      <c r="D32">
        <v>0</v>
      </c>
      <c r="M32" s="3"/>
      <c r="N32">
        <v>3.6290755154345898E-2</v>
      </c>
      <c r="O32">
        <v>0.42271993689088644</v>
      </c>
    </row>
    <row r="33" spans="1:15">
      <c r="A33" t="s">
        <v>112</v>
      </c>
      <c r="B33">
        <v>1</v>
      </c>
      <c r="C33">
        <v>4.5270000000000001</v>
      </c>
      <c r="D33">
        <v>1</v>
      </c>
      <c r="M33" s="3" t="s">
        <v>21</v>
      </c>
      <c r="N33">
        <v>0.99974233098323106</v>
      </c>
      <c r="O33">
        <v>0.77287923599761688</v>
      </c>
    </row>
    <row r="34" spans="1:15">
      <c r="A34" t="s">
        <v>112</v>
      </c>
      <c r="B34">
        <v>2</v>
      </c>
      <c r="C34">
        <v>4.7839999999999998</v>
      </c>
      <c r="D34">
        <v>0</v>
      </c>
      <c r="M34" s="3" t="s">
        <v>20</v>
      </c>
      <c r="N34">
        <v>15519.791141676513</v>
      </c>
      <c r="O34">
        <v>4</v>
      </c>
    </row>
    <row r="35" spans="1:15">
      <c r="A35" t="s">
        <v>112</v>
      </c>
      <c r="B35">
        <v>3</v>
      </c>
      <c r="C35">
        <v>4.915</v>
      </c>
      <c r="D35">
        <v>0</v>
      </c>
    </row>
    <row r="36" spans="1:15">
      <c r="A36" t="s">
        <v>112</v>
      </c>
      <c r="B36">
        <v>4</v>
      </c>
      <c r="C36">
        <v>4.8869999999999996</v>
      </c>
      <c r="D36">
        <v>0</v>
      </c>
    </row>
    <row r="37" spans="1:15">
      <c r="A37" t="s">
        <v>113</v>
      </c>
      <c r="B37">
        <v>1</v>
      </c>
      <c r="C37">
        <v>11.01</v>
      </c>
      <c r="D37">
        <v>1</v>
      </c>
    </row>
    <row r="38" spans="1:15">
      <c r="A38" t="s">
        <v>113</v>
      </c>
      <c r="B38">
        <v>2</v>
      </c>
      <c r="C38">
        <v>11.21</v>
      </c>
      <c r="D38">
        <v>0</v>
      </c>
    </row>
    <row r="39" spans="1:15">
      <c r="A39" t="s">
        <v>113</v>
      </c>
      <c r="B39">
        <v>3</v>
      </c>
      <c r="C39">
        <v>11.51</v>
      </c>
      <c r="D39">
        <v>0</v>
      </c>
    </row>
    <row r="40" spans="1:15">
      <c r="A40" t="s">
        <v>113</v>
      </c>
      <c r="B40">
        <v>4</v>
      </c>
      <c r="C40">
        <v>11.45</v>
      </c>
      <c r="D40">
        <v>0</v>
      </c>
    </row>
    <row r="41" spans="1:15">
      <c r="A41" t="s">
        <v>114</v>
      </c>
      <c r="B41">
        <v>1</v>
      </c>
      <c r="C41">
        <v>22.18</v>
      </c>
      <c r="D41">
        <v>0</v>
      </c>
    </row>
    <row r="42" spans="1:15">
      <c r="A42" t="s">
        <v>114</v>
      </c>
      <c r="B42">
        <v>2</v>
      </c>
      <c r="C42">
        <v>22.54</v>
      </c>
      <c r="D42">
        <v>0</v>
      </c>
    </row>
    <row r="43" spans="1:15">
      <c r="A43" t="s">
        <v>114</v>
      </c>
      <c r="B43">
        <v>3</v>
      </c>
      <c r="C43">
        <v>23.19</v>
      </c>
      <c r="D43">
        <v>1</v>
      </c>
    </row>
    <row r="44" spans="1:15">
      <c r="A44" t="s">
        <v>114</v>
      </c>
      <c r="B44">
        <v>4</v>
      </c>
      <c r="C44">
        <v>22.43</v>
      </c>
      <c r="D44">
        <v>0</v>
      </c>
    </row>
    <row r="45" spans="1:15">
      <c r="A45" t="s">
        <v>115</v>
      </c>
      <c r="B45">
        <v>1</v>
      </c>
      <c r="C45">
        <v>54.56</v>
      </c>
      <c r="D45">
        <v>0</v>
      </c>
    </row>
    <row r="46" spans="1:15">
      <c r="A46" t="s">
        <v>115</v>
      </c>
      <c r="B46">
        <v>2</v>
      </c>
      <c r="C46">
        <v>55.09</v>
      </c>
      <c r="D46">
        <v>0</v>
      </c>
    </row>
    <row r="47" spans="1:15">
      <c r="A47" t="s">
        <v>115</v>
      </c>
      <c r="B47">
        <v>3</v>
      </c>
      <c r="C47">
        <v>56.83</v>
      </c>
      <c r="D47">
        <v>1</v>
      </c>
    </row>
    <row r="48" spans="1:15">
      <c r="A48" t="s">
        <v>115</v>
      </c>
      <c r="B48">
        <v>4</v>
      </c>
      <c r="C48">
        <v>55.65</v>
      </c>
      <c r="D48">
        <v>0</v>
      </c>
    </row>
    <row r="49" spans="1:4">
      <c r="A49" t="s">
        <v>116</v>
      </c>
      <c r="B49">
        <v>1</v>
      </c>
      <c r="C49">
        <v>108.9</v>
      </c>
      <c r="D49">
        <v>1</v>
      </c>
    </row>
    <row r="50" spans="1:4">
      <c r="A50" t="s">
        <v>116</v>
      </c>
      <c r="B50">
        <v>2</v>
      </c>
      <c r="C50">
        <v>113.6</v>
      </c>
      <c r="D50">
        <v>0</v>
      </c>
    </row>
    <row r="51" spans="1:4">
      <c r="A51" t="s">
        <v>116</v>
      </c>
      <c r="B51">
        <v>3</v>
      </c>
      <c r="C51">
        <v>112.6</v>
      </c>
      <c r="D51">
        <v>0</v>
      </c>
    </row>
    <row r="52" spans="1:4">
      <c r="A52" t="s">
        <v>116</v>
      </c>
      <c r="B52">
        <v>4</v>
      </c>
      <c r="C52">
        <v>114.5</v>
      </c>
      <c r="D52">
        <v>0</v>
      </c>
    </row>
    <row r="53" spans="1:4">
      <c r="A53" t="s">
        <v>117</v>
      </c>
      <c r="B53">
        <v>1</v>
      </c>
      <c r="C53">
        <v>162.6</v>
      </c>
      <c r="D53">
        <v>0</v>
      </c>
    </row>
    <row r="54" spans="1:4">
      <c r="A54" t="s">
        <v>117</v>
      </c>
      <c r="B54">
        <v>2</v>
      </c>
      <c r="C54">
        <v>165.9</v>
      </c>
      <c r="D54">
        <v>0</v>
      </c>
    </row>
    <row r="55" spans="1:4">
      <c r="A55" t="s">
        <v>117</v>
      </c>
      <c r="B55">
        <v>3</v>
      </c>
      <c r="C55">
        <v>167.7</v>
      </c>
      <c r="D55">
        <v>0</v>
      </c>
    </row>
    <row r="56" spans="1:4">
      <c r="A56" t="s">
        <v>118</v>
      </c>
      <c r="B56">
        <v>1</v>
      </c>
      <c r="C56">
        <v>319.3</v>
      </c>
      <c r="D56">
        <v>1</v>
      </c>
    </row>
    <row r="57" spans="1:4">
      <c r="A57" t="s">
        <v>118</v>
      </c>
      <c r="B57">
        <v>2</v>
      </c>
      <c r="C57">
        <v>343.2</v>
      </c>
      <c r="D57">
        <v>0</v>
      </c>
    </row>
    <row r="58" spans="1:4">
      <c r="A58" t="s">
        <v>118</v>
      </c>
      <c r="B58">
        <v>3</v>
      </c>
      <c r="C58">
        <v>335.4</v>
      </c>
      <c r="D58">
        <v>0</v>
      </c>
    </row>
    <row r="59" spans="1:4">
      <c r="A59" t="s">
        <v>118</v>
      </c>
      <c r="B59">
        <v>4</v>
      </c>
      <c r="C59">
        <v>339.7</v>
      </c>
      <c r="D59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"/>
  <sheetViews>
    <sheetView workbookViewId="0">
      <selection activeCell="M31" sqref="M31"/>
    </sheetView>
  </sheetViews>
  <sheetFormatPr defaultRowHeight="12.75"/>
  <sheetData>
    <row r="1" spans="1:20">
      <c r="A1" t="s">
        <v>0</v>
      </c>
      <c r="B1" t="s">
        <v>1</v>
      </c>
      <c r="C1" t="s">
        <v>3</v>
      </c>
      <c r="D1" t="s">
        <v>4</v>
      </c>
      <c r="F1" t="s">
        <v>23</v>
      </c>
      <c r="G1" s="2" t="s">
        <v>24</v>
      </c>
      <c r="H1" s="2" t="s">
        <v>12</v>
      </c>
      <c r="I1" s="2" t="s">
        <v>13</v>
      </c>
      <c r="J1" s="2" t="s">
        <v>14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Q1" s="2" t="s">
        <v>65</v>
      </c>
      <c r="R1" s="9" t="s">
        <v>46</v>
      </c>
      <c r="S1">
        <v>0.35427164179104476</v>
      </c>
    </row>
    <row r="2" spans="1:20">
      <c r="A2" t="s">
        <v>53</v>
      </c>
      <c r="B2">
        <v>1</v>
      </c>
      <c r="C2">
        <v>22.97</v>
      </c>
      <c r="D2">
        <v>0</v>
      </c>
      <c r="F2" t="s">
        <v>53</v>
      </c>
      <c r="G2">
        <v>4.9989999999999997</v>
      </c>
      <c r="H2">
        <v>22.97</v>
      </c>
      <c r="I2">
        <v>23.41</v>
      </c>
      <c r="J2">
        <v>23.36</v>
      </c>
      <c r="K2">
        <f>AVERAGE(H2:J2)</f>
        <v>23.246666666666666</v>
      </c>
      <c r="L2">
        <f>STDEV(H2:J2)</f>
        <v>0.24090108620206263</v>
      </c>
      <c r="M2">
        <f t="shared" ref="M2:N8" si="0">(K2-$S$7)/$R$7</f>
        <v>5.2087384261025873</v>
      </c>
      <c r="N2">
        <f t="shared" si="0"/>
        <v>0.11004472144560501</v>
      </c>
      <c r="O2">
        <f>ABS((M2-G2)/G2)*100</f>
        <v>4.1956076435804697</v>
      </c>
      <c r="R2" t="s">
        <v>47</v>
      </c>
      <c r="S2">
        <v>0.23686548657219325</v>
      </c>
    </row>
    <row r="3" spans="1:20">
      <c r="A3" t="s">
        <v>53</v>
      </c>
      <c r="B3">
        <v>2</v>
      </c>
      <c r="C3">
        <v>23.41</v>
      </c>
      <c r="D3">
        <v>0</v>
      </c>
      <c r="F3" t="s">
        <v>54</v>
      </c>
      <c r="G3">
        <v>4.9989999999999997</v>
      </c>
      <c r="H3">
        <v>22.49</v>
      </c>
      <c r="I3">
        <v>23.01</v>
      </c>
      <c r="J3">
        <v>23.18</v>
      </c>
      <c r="K3">
        <f t="shared" ref="K3:K8" si="1">AVERAGE(H3:J3)</f>
        <v>22.893333333333334</v>
      </c>
      <c r="L3">
        <f t="shared" ref="L3:L8" si="2">STDEV(H3:J3)</f>
        <v>0.35949038002891548</v>
      </c>
      <c r="M3">
        <f t="shared" si="0"/>
        <v>5.1304302978200882</v>
      </c>
      <c r="N3">
        <f t="shared" si="0"/>
        <v>0.13632728456048487</v>
      </c>
      <c r="O3">
        <f t="shared" ref="O3:O8" si="3">ABS((M3-G3)/G3)*100</f>
        <v>2.6291317827583223</v>
      </c>
    </row>
    <row r="4" spans="1:20">
      <c r="A4" t="s">
        <v>53</v>
      </c>
      <c r="B4">
        <v>3</v>
      </c>
      <c r="C4">
        <v>23.36</v>
      </c>
      <c r="D4">
        <v>0</v>
      </c>
      <c r="F4" t="s">
        <v>55</v>
      </c>
      <c r="G4">
        <v>4.9989999999999997</v>
      </c>
      <c r="H4">
        <v>22.9</v>
      </c>
      <c r="I4">
        <v>22.53</v>
      </c>
      <c r="J4">
        <v>22.76</v>
      </c>
      <c r="K4">
        <f t="shared" si="1"/>
        <v>22.73</v>
      </c>
      <c r="L4">
        <f t="shared" si="2"/>
        <v>0.18681541692269291</v>
      </c>
      <c r="M4">
        <f t="shared" si="0"/>
        <v>5.0942312573876123</v>
      </c>
      <c r="N4">
        <f t="shared" si="0"/>
        <v>9.8057888818698216E-2</v>
      </c>
      <c r="O4">
        <f t="shared" si="3"/>
        <v>1.9050061489820489</v>
      </c>
    </row>
    <row r="5" spans="1:20">
      <c r="A5" t="s">
        <v>5</v>
      </c>
      <c r="B5">
        <v>1</v>
      </c>
      <c r="C5">
        <v>23.1</v>
      </c>
      <c r="D5">
        <v>0</v>
      </c>
      <c r="F5" t="s">
        <v>56</v>
      </c>
      <c r="G5">
        <v>4.9989999999999997</v>
      </c>
      <c r="H5">
        <v>22.61</v>
      </c>
      <c r="I5">
        <v>23.4</v>
      </c>
      <c r="J5">
        <v>23.25</v>
      </c>
      <c r="K5">
        <f t="shared" si="1"/>
        <v>23.086666666666662</v>
      </c>
      <c r="L5">
        <f t="shared" si="2"/>
        <v>0.41956326499508173</v>
      </c>
      <c r="M5">
        <f t="shared" si="0"/>
        <v>5.1732781415973044</v>
      </c>
      <c r="N5">
        <f t="shared" si="0"/>
        <v>0.1496410445101935</v>
      </c>
      <c r="O5">
        <f t="shared" si="3"/>
        <v>3.4862600839628866</v>
      </c>
    </row>
    <row r="6" spans="1:20">
      <c r="A6" t="s">
        <v>5</v>
      </c>
      <c r="B6">
        <v>2</v>
      </c>
      <c r="C6">
        <v>23.56</v>
      </c>
      <c r="D6">
        <v>0</v>
      </c>
      <c r="F6" t="s">
        <v>57</v>
      </c>
      <c r="G6">
        <v>4.9989999999999997</v>
      </c>
      <c r="H6">
        <v>22.52</v>
      </c>
      <c r="I6">
        <v>23.02</v>
      </c>
      <c r="J6">
        <v>23.11</v>
      </c>
      <c r="K6">
        <f t="shared" si="1"/>
        <v>22.883333333333336</v>
      </c>
      <c r="L6">
        <f t="shared" si="2"/>
        <v>0.31785741037976967</v>
      </c>
      <c r="M6">
        <f t="shared" si="0"/>
        <v>5.1282140300385084</v>
      </c>
      <c r="N6">
        <f t="shared" si="0"/>
        <v>0.12710030363199415</v>
      </c>
      <c r="O6">
        <f t="shared" si="3"/>
        <v>2.5847975602822313</v>
      </c>
    </row>
    <row r="7" spans="1:20">
      <c r="A7" t="s">
        <v>5</v>
      </c>
      <c r="B7">
        <v>3</v>
      </c>
      <c r="C7">
        <v>23.5</v>
      </c>
      <c r="D7">
        <v>0</v>
      </c>
      <c r="F7" t="s">
        <v>58</v>
      </c>
      <c r="G7">
        <v>4.9989999999999997</v>
      </c>
      <c r="H7">
        <v>23.02</v>
      </c>
      <c r="I7">
        <v>23.32</v>
      </c>
      <c r="J7">
        <v>23.43</v>
      </c>
      <c r="K7">
        <f t="shared" si="1"/>
        <v>23.256666666666671</v>
      </c>
      <c r="L7">
        <f t="shared" si="2"/>
        <v>0.21221058723196023</v>
      </c>
      <c r="M7">
        <f t="shared" si="0"/>
        <v>5.2109546938841689</v>
      </c>
      <c r="N7">
        <f t="shared" si="0"/>
        <v>0.10368613859511529</v>
      </c>
      <c r="O7">
        <f t="shared" si="3"/>
        <v>4.2399418660565953</v>
      </c>
      <c r="Q7" t="s">
        <v>18</v>
      </c>
      <c r="R7">
        <v>4.5120901378037042</v>
      </c>
      <c r="S7">
        <v>-0.25563061615000748</v>
      </c>
      <c r="T7" t="s">
        <v>22</v>
      </c>
    </row>
    <row r="8" spans="1:20">
      <c r="A8" t="s">
        <v>54</v>
      </c>
      <c r="B8">
        <v>1</v>
      </c>
      <c r="C8">
        <v>22.49</v>
      </c>
      <c r="D8">
        <v>0</v>
      </c>
      <c r="F8" t="s">
        <v>59</v>
      </c>
      <c r="G8">
        <v>4.9989999999999997</v>
      </c>
      <c r="H8">
        <v>23.28</v>
      </c>
      <c r="I8">
        <v>22.52</v>
      </c>
      <c r="J8">
        <v>22.99</v>
      </c>
      <c r="K8">
        <f t="shared" si="1"/>
        <v>22.929999999999996</v>
      </c>
      <c r="L8">
        <f t="shared" si="2"/>
        <v>0.38353617821530278</v>
      </c>
      <c r="M8">
        <f t="shared" si="0"/>
        <v>5.1385566130192144</v>
      </c>
      <c r="N8">
        <f t="shared" si="0"/>
        <v>0.1416564773407718</v>
      </c>
      <c r="O8">
        <f t="shared" si="3"/>
        <v>2.7916905985039957</v>
      </c>
      <c r="R8">
        <v>1.1739872357027463E-2</v>
      </c>
      <c r="S8">
        <v>0.13674772213372971</v>
      </c>
    </row>
    <row r="9" spans="1:20">
      <c r="A9" t="s">
        <v>54</v>
      </c>
      <c r="B9">
        <v>2</v>
      </c>
      <c r="C9">
        <v>23.01</v>
      </c>
      <c r="D9">
        <v>0</v>
      </c>
      <c r="Q9" t="s">
        <v>21</v>
      </c>
      <c r="R9">
        <v>0.99997292182146003</v>
      </c>
      <c r="S9">
        <v>0.25002245170757642</v>
      </c>
    </row>
    <row r="10" spans="1:20">
      <c r="A10" t="s">
        <v>54</v>
      </c>
      <c r="B10">
        <v>3</v>
      </c>
      <c r="C10">
        <v>23.18</v>
      </c>
      <c r="D10">
        <v>0</v>
      </c>
      <c r="M10" s="6" t="s">
        <v>24</v>
      </c>
      <c r="N10" s="8" t="s">
        <v>50</v>
      </c>
      <c r="O10" s="6" t="s">
        <v>49</v>
      </c>
      <c r="Q10" t="s">
        <v>20</v>
      </c>
      <c r="R10">
        <v>147716.42344348243</v>
      </c>
      <c r="S10">
        <v>4</v>
      </c>
    </row>
    <row r="11" spans="1:20">
      <c r="A11" t="s">
        <v>6</v>
      </c>
      <c r="B11">
        <v>1</v>
      </c>
      <c r="C11">
        <v>23.37</v>
      </c>
      <c r="D11">
        <v>0</v>
      </c>
      <c r="L11" s="4" t="s">
        <v>48</v>
      </c>
      <c r="M11" s="7">
        <f>AVERAGE(M2:M8)</f>
        <v>5.1549147799784976</v>
      </c>
      <c r="N11" s="7">
        <f>AVERAGE(N2:N8)</f>
        <v>0.12378769412898041</v>
      </c>
      <c r="O11" s="7">
        <f>AVERAGE(O2:O8)</f>
        <v>3.11891938344665</v>
      </c>
    </row>
    <row r="12" spans="1:20">
      <c r="A12" t="s">
        <v>6</v>
      </c>
      <c r="B12">
        <v>2</v>
      </c>
      <c r="C12">
        <v>23.5</v>
      </c>
      <c r="D12">
        <v>0</v>
      </c>
    </row>
    <row r="13" spans="1:20">
      <c r="A13" t="s">
        <v>6</v>
      </c>
      <c r="B13">
        <v>3</v>
      </c>
      <c r="C13">
        <v>23.48</v>
      </c>
      <c r="D13">
        <v>0</v>
      </c>
    </row>
    <row r="14" spans="1:20">
      <c r="A14" t="s">
        <v>55</v>
      </c>
      <c r="B14">
        <v>1</v>
      </c>
      <c r="C14">
        <v>22.9</v>
      </c>
      <c r="D14">
        <v>0</v>
      </c>
    </row>
    <row r="15" spans="1:20">
      <c r="A15" t="s">
        <v>55</v>
      </c>
      <c r="B15">
        <v>2</v>
      </c>
      <c r="C15">
        <v>22.53</v>
      </c>
      <c r="D15">
        <v>0</v>
      </c>
      <c r="F15" t="s">
        <v>5</v>
      </c>
      <c r="G15">
        <v>5.0019999999999998</v>
      </c>
      <c r="H15">
        <v>23.1</v>
      </c>
      <c r="I15">
        <v>23.56</v>
      </c>
      <c r="J15">
        <v>23.5</v>
      </c>
      <c r="K15">
        <f>AVERAGE(H15:J15)</f>
        <v>23.386666666666667</v>
      </c>
      <c r="L15">
        <f>STDEV(H15:J15)</f>
        <v>0.25006665778014608</v>
      </c>
      <c r="M15">
        <f t="shared" ref="M15:N21" si="4">(K15-$S$7)/$R$7</f>
        <v>5.2397661750447098</v>
      </c>
      <c r="N15">
        <f t="shared" si="4"/>
        <v>0.11207605754443233</v>
      </c>
      <c r="O15">
        <f>ABS((M15-G15)/G15)*100</f>
        <v>4.7534221320413836</v>
      </c>
    </row>
    <row r="16" spans="1:20">
      <c r="A16" t="s">
        <v>55</v>
      </c>
      <c r="B16">
        <v>3</v>
      </c>
      <c r="C16">
        <v>22.76</v>
      </c>
      <c r="D16">
        <v>0</v>
      </c>
      <c r="F16" t="s">
        <v>6</v>
      </c>
      <c r="G16">
        <v>5.0019999999999998</v>
      </c>
      <c r="H16">
        <v>23.37</v>
      </c>
      <c r="I16">
        <v>23.5</v>
      </c>
      <c r="J16">
        <v>23.48</v>
      </c>
      <c r="K16">
        <f t="shared" ref="K16:K21" si="5">AVERAGE(H16:J16)</f>
        <v>23.450000000000003</v>
      </c>
      <c r="L16">
        <f t="shared" ref="L16:L21" si="6">STDEV(H16:J16)</f>
        <v>6.9999999999999535E-2</v>
      </c>
      <c r="M16">
        <f t="shared" si="4"/>
        <v>5.2538025376613851</v>
      </c>
      <c r="N16">
        <f t="shared" si="4"/>
        <v>7.2168464326936133E-2</v>
      </c>
      <c r="O16">
        <f t="shared" ref="O16:O21" si="7">ABS((M16-G16)/G16)*100</f>
        <v>5.0340371383723568</v>
      </c>
    </row>
    <row r="17" spans="1:16">
      <c r="A17" t="s">
        <v>7</v>
      </c>
      <c r="B17">
        <v>1</v>
      </c>
      <c r="C17">
        <v>23.22</v>
      </c>
      <c r="D17">
        <v>0</v>
      </c>
      <c r="F17" t="s">
        <v>7</v>
      </c>
      <c r="G17">
        <v>5.0019999999999998</v>
      </c>
      <c r="H17">
        <v>23.22</v>
      </c>
      <c r="I17">
        <v>23.51</v>
      </c>
      <c r="J17">
        <v>23.54</v>
      </c>
      <c r="K17">
        <f t="shared" si="5"/>
        <v>23.423333333333336</v>
      </c>
      <c r="L17">
        <f t="shared" si="6"/>
        <v>0.17672954855748826</v>
      </c>
      <c r="M17">
        <f t="shared" si="4"/>
        <v>5.2478924902438377</v>
      </c>
      <c r="N17">
        <f t="shared" si="4"/>
        <v>9.5822590307992048E-2</v>
      </c>
      <c r="O17">
        <f t="shared" si="7"/>
        <v>4.9158834514961613</v>
      </c>
    </row>
    <row r="18" spans="1:16">
      <c r="A18" t="s">
        <v>7</v>
      </c>
      <c r="B18">
        <v>2</v>
      </c>
      <c r="C18">
        <v>23.51</v>
      </c>
      <c r="D18">
        <v>0</v>
      </c>
      <c r="F18" t="s">
        <v>8</v>
      </c>
      <c r="G18">
        <v>5.0019999999999998</v>
      </c>
      <c r="H18">
        <v>23.44</v>
      </c>
      <c r="I18">
        <v>23.78</v>
      </c>
      <c r="J18">
        <v>23.61</v>
      </c>
      <c r="K18">
        <f t="shared" si="5"/>
        <v>23.61</v>
      </c>
      <c r="L18">
        <f t="shared" si="6"/>
        <v>0.16999999999999993</v>
      </c>
      <c r="M18">
        <f t="shared" si="4"/>
        <v>5.2892628221666671</v>
      </c>
      <c r="N18">
        <f t="shared" si="4"/>
        <v>9.4331142142737981E-2</v>
      </c>
      <c r="O18">
        <f t="shared" si="7"/>
        <v>5.7429592596294947</v>
      </c>
    </row>
    <row r="19" spans="1:16">
      <c r="A19" t="s">
        <v>7</v>
      </c>
      <c r="B19">
        <v>3</v>
      </c>
      <c r="C19">
        <v>23.54</v>
      </c>
      <c r="D19">
        <v>0</v>
      </c>
      <c r="F19" t="s">
        <v>9</v>
      </c>
      <c r="G19">
        <v>5.0019999999999998</v>
      </c>
      <c r="H19">
        <v>23.4</v>
      </c>
      <c r="I19">
        <v>23.24</v>
      </c>
      <c r="J19">
        <v>23.27</v>
      </c>
      <c r="K19">
        <f t="shared" si="5"/>
        <v>23.303333333333331</v>
      </c>
      <c r="L19">
        <f t="shared" si="6"/>
        <v>8.5049005481153683E-2</v>
      </c>
      <c r="M19">
        <f t="shared" si="4"/>
        <v>5.2212972768648749</v>
      </c>
      <c r="N19">
        <f t="shared" si="4"/>
        <v>7.5503726926206688E-2</v>
      </c>
      <c r="O19">
        <f t="shared" si="7"/>
        <v>4.3841918605532815</v>
      </c>
      <c r="P19" s="5"/>
    </row>
    <row r="20" spans="1:16">
      <c r="A20" t="s">
        <v>56</v>
      </c>
      <c r="B20">
        <v>1</v>
      </c>
      <c r="C20">
        <v>22.61</v>
      </c>
      <c r="D20">
        <v>0</v>
      </c>
      <c r="F20" t="s">
        <v>44</v>
      </c>
      <c r="G20">
        <v>5.0019999999999998</v>
      </c>
      <c r="H20">
        <v>23.16</v>
      </c>
      <c r="I20">
        <v>23.84</v>
      </c>
      <c r="J20">
        <v>23.93</v>
      </c>
      <c r="K20">
        <f t="shared" si="5"/>
        <v>23.643333333333334</v>
      </c>
      <c r="L20">
        <f t="shared" si="6"/>
        <v>0.42099089459670397</v>
      </c>
      <c r="M20">
        <f t="shared" si="4"/>
        <v>5.2966503814386012</v>
      </c>
      <c r="N20">
        <f t="shared" si="4"/>
        <v>0.14995744545920406</v>
      </c>
      <c r="O20">
        <f t="shared" si="7"/>
        <v>5.8906513682247388</v>
      </c>
    </row>
    <row r="21" spans="1:16">
      <c r="A21" t="s">
        <v>56</v>
      </c>
      <c r="B21">
        <v>2</v>
      </c>
      <c r="C21">
        <v>23.4</v>
      </c>
      <c r="D21">
        <v>0</v>
      </c>
      <c r="F21" t="s">
        <v>45</v>
      </c>
      <c r="G21">
        <v>5.0019999999999998</v>
      </c>
      <c r="H21">
        <v>22.64</v>
      </c>
      <c r="I21">
        <v>23.33</v>
      </c>
      <c r="J21">
        <v>22.98</v>
      </c>
      <c r="K21">
        <f t="shared" si="5"/>
        <v>22.983333333333334</v>
      </c>
      <c r="L21">
        <f t="shared" si="6"/>
        <v>0.34501207708329945</v>
      </c>
      <c r="M21">
        <f t="shared" si="4"/>
        <v>5.1503767078543099</v>
      </c>
      <c r="N21">
        <f t="shared" si="4"/>
        <v>0.13311850492545224</v>
      </c>
      <c r="O21">
        <f t="shared" si="7"/>
        <v>2.9663476180389869</v>
      </c>
    </row>
    <row r="22" spans="1:16">
      <c r="A22" t="s">
        <v>56</v>
      </c>
      <c r="B22">
        <v>3</v>
      </c>
      <c r="C22">
        <v>23.25</v>
      </c>
      <c r="D22">
        <v>0</v>
      </c>
    </row>
    <row r="23" spans="1:16">
      <c r="A23" t="s">
        <v>8</v>
      </c>
      <c r="B23">
        <v>1</v>
      </c>
      <c r="C23">
        <v>23.44</v>
      </c>
      <c r="D23">
        <v>0</v>
      </c>
      <c r="M23" s="6" t="s">
        <v>24</v>
      </c>
      <c r="N23" s="8" t="s">
        <v>50</v>
      </c>
      <c r="O23" s="6" t="s">
        <v>49</v>
      </c>
    </row>
    <row r="24" spans="1:16">
      <c r="A24" t="s">
        <v>8</v>
      </c>
      <c r="B24">
        <v>2</v>
      </c>
      <c r="C24">
        <v>23.78</v>
      </c>
      <c r="D24">
        <v>0</v>
      </c>
      <c r="L24" s="4" t="s">
        <v>48</v>
      </c>
      <c r="M24" s="7">
        <f>AVERAGE(M15:M21)</f>
        <v>5.2427211987534843</v>
      </c>
      <c r="N24" s="7">
        <f>AVERAGE(N15:N21)</f>
        <v>0.10471113309042306</v>
      </c>
      <c r="O24" s="7">
        <f>AVERAGE(O15:O21)</f>
        <v>4.8124989754794862</v>
      </c>
    </row>
    <row r="25" spans="1:16">
      <c r="A25" t="s">
        <v>8</v>
      </c>
      <c r="B25">
        <v>3</v>
      </c>
      <c r="C25">
        <v>23.61</v>
      </c>
      <c r="D25">
        <v>0</v>
      </c>
    </row>
    <row r="26" spans="1:16">
      <c r="A26" t="s">
        <v>57</v>
      </c>
      <c r="B26">
        <v>1</v>
      </c>
      <c r="C26">
        <v>22.52</v>
      </c>
      <c r="D26">
        <v>0</v>
      </c>
    </row>
    <row r="27" spans="1:16">
      <c r="A27" t="s">
        <v>57</v>
      </c>
      <c r="B27">
        <v>2</v>
      </c>
      <c r="C27">
        <v>23.02</v>
      </c>
      <c r="D27">
        <v>0</v>
      </c>
      <c r="K27" t="s">
        <v>62</v>
      </c>
      <c r="L27" t="s">
        <v>63</v>
      </c>
      <c r="M27">
        <f>(S1-$S$7)/$R$7</f>
        <v>0.13517067241877553</v>
      </c>
    </row>
    <row r="28" spans="1:16">
      <c r="A28" t="s">
        <v>57</v>
      </c>
      <c r="B28">
        <v>3</v>
      </c>
      <c r="C28">
        <v>23.11</v>
      </c>
      <c r="D28">
        <v>0</v>
      </c>
      <c r="L28" t="s">
        <v>64</v>
      </c>
      <c r="M28">
        <f>(S2-$S$7)/$R$7</f>
        <v>0.10915032450170137</v>
      </c>
    </row>
    <row r="29" spans="1:16">
      <c r="A29" t="s">
        <v>9</v>
      </c>
      <c r="B29">
        <v>1</v>
      </c>
      <c r="C29">
        <v>23.4</v>
      </c>
      <c r="D29">
        <v>0</v>
      </c>
      <c r="L29" t="s">
        <v>60</v>
      </c>
      <c r="M29">
        <f>((3*S2)-S7)/R7</f>
        <v>0.21414179379335402</v>
      </c>
    </row>
    <row r="30" spans="1:16">
      <c r="A30" t="s">
        <v>9</v>
      </c>
      <c r="B30">
        <v>2</v>
      </c>
      <c r="C30">
        <v>23.24</v>
      </c>
      <c r="D30">
        <v>0</v>
      </c>
      <c r="L30" t="s">
        <v>61</v>
      </c>
      <c r="M30">
        <f>((10*S2)-S7)/R7</f>
        <v>0.58161193631413843</v>
      </c>
    </row>
    <row r="31" spans="1:16">
      <c r="A31" t="s">
        <v>9</v>
      </c>
      <c r="B31">
        <v>3</v>
      </c>
      <c r="C31">
        <v>23.27</v>
      </c>
      <c r="D31">
        <v>0</v>
      </c>
    </row>
    <row r="32" spans="1:16">
      <c r="A32" t="s">
        <v>58</v>
      </c>
      <c r="B32">
        <v>1</v>
      </c>
      <c r="C32">
        <v>23.02</v>
      </c>
      <c r="D32">
        <v>0</v>
      </c>
    </row>
    <row r="33" spans="1:4">
      <c r="A33" t="s">
        <v>58</v>
      </c>
      <c r="B33">
        <v>2</v>
      </c>
      <c r="C33">
        <v>23.32</v>
      </c>
      <c r="D33">
        <v>0</v>
      </c>
    </row>
    <row r="34" spans="1:4">
      <c r="A34" t="s">
        <v>58</v>
      </c>
      <c r="B34">
        <v>3</v>
      </c>
      <c r="C34">
        <v>23.43</v>
      </c>
      <c r="D34">
        <v>0</v>
      </c>
    </row>
    <row r="35" spans="1:4">
      <c r="A35" t="s">
        <v>44</v>
      </c>
      <c r="B35">
        <v>1</v>
      </c>
      <c r="C35">
        <v>23.16</v>
      </c>
      <c r="D35">
        <v>0</v>
      </c>
    </row>
    <row r="36" spans="1:4">
      <c r="A36" t="s">
        <v>44</v>
      </c>
      <c r="B36">
        <v>2</v>
      </c>
      <c r="C36">
        <v>23.84</v>
      </c>
      <c r="D36">
        <v>0</v>
      </c>
    </row>
    <row r="37" spans="1:4">
      <c r="A37" t="s">
        <v>44</v>
      </c>
      <c r="B37">
        <v>3</v>
      </c>
      <c r="C37">
        <v>23.93</v>
      </c>
      <c r="D37">
        <v>0</v>
      </c>
    </row>
    <row r="38" spans="1:4">
      <c r="A38" t="s">
        <v>59</v>
      </c>
      <c r="B38">
        <v>1</v>
      </c>
      <c r="C38">
        <v>23.28</v>
      </c>
      <c r="D38">
        <v>0</v>
      </c>
    </row>
    <row r="39" spans="1:4">
      <c r="A39" t="s">
        <v>59</v>
      </c>
      <c r="B39">
        <v>2</v>
      </c>
      <c r="C39">
        <v>22.52</v>
      </c>
      <c r="D39">
        <v>0</v>
      </c>
    </row>
    <row r="40" spans="1:4">
      <c r="A40" t="s">
        <v>59</v>
      </c>
      <c r="B40">
        <v>3</v>
      </c>
      <c r="C40">
        <v>22.99</v>
      </c>
      <c r="D40">
        <v>0</v>
      </c>
    </row>
    <row r="41" spans="1:4">
      <c r="A41" t="s">
        <v>45</v>
      </c>
      <c r="B41">
        <v>1</v>
      </c>
      <c r="C41">
        <v>22.64</v>
      </c>
      <c r="D41">
        <v>0</v>
      </c>
    </row>
    <row r="42" spans="1:4">
      <c r="A42" t="s">
        <v>45</v>
      </c>
      <c r="B42">
        <v>2</v>
      </c>
      <c r="C42">
        <v>23.33</v>
      </c>
      <c r="D42">
        <v>0</v>
      </c>
    </row>
    <row r="43" spans="1:4">
      <c r="A43" t="s">
        <v>45</v>
      </c>
      <c r="B43">
        <v>3</v>
      </c>
      <c r="C43">
        <v>22.98</v>
      </c>
      <c r="D43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topLeftCell="A9" workbookViewId="0">
      <selection activeCell="P13" sqref="P13:R44"/>
    </sheetView>
  </sheetViews>
  <sheetFormatPr defaultRowHeight="12.75"/>
  <cols>
    <col min="7" max="7" width="11.7109375" customWidth="1"/>
  </cols>
  <sheetData>
    <row r="1" spans="1:19">
      <c r="A1" t="s">
        <v>0</v>
      </c>
      <c r="B1" t="s">
        <v>1</v>
      </c>
      <c r="C1" t="s">
        <v>3</v>
      </c>
      <c r="D1" t="s">
        <v>4</v>
      </c>
      <c r="G1" t="s">
        <v>23</v>
      </c>
      <c r="H1" s="2" t="s">
        <v>12</v>
      </c>
      <c r="I1" s="2" t="s">
        <v>13</v>
      </c>
      <c r="J1" s="2" t="s">
        <v>14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9">
      <c r="A2">
        <v>1503</v>
      </c>
      <c r="B2">
        <v>1</v>
      </c>
      <c r="C2">
        <v>27.42</v>
      </c>
      <c r="D2">
        <v>0</v>
      </c>
      <c r="G2" s="14">
        <v>1503</v>
      </c>
      <c r="H2">
        <v>27.42</v>
      </c>
      <c r="I2">
        <v>27.53</v>
      </c>
      <c r="J2">
        <v>27.48</v>
      </c>
      <c r="K2">
        <f>AVERAGE(H2:J2)</f>
        <v>27.47666666666667</v>
      </c>
      <c r="L2">
        <f>STDEV(H2:J2)</f>
        <v>5.5075705472860705E-2</v>
      </c>
      <c r="M2">
        <f>(K2-$R$2)/$Q$2</f>
        <v>6.1462196977110022</v>
      </c>
      <c r="N2">
        <f>ABS((L2-$R$2)/$Q$2)</f>
        <v>6.8860841014605031E-2</v>
      </c>
      <c r="P2" t="s">
        <v>18</v>
      </c>
      <c r="Q2">
        <v>4.5120901378037042</v>
      </c>
      <c r="R2">
        <v>-0.25563061615000748</v>
      </c>
      <c r="S2" t="s">
        <v>22</v>
      </c>
    </row>
    <row r="3" spans="1:19">
      <c r="A3">
        <v>1503</v>
      </c>
      <c r="B3">
        <v>2</v>
      </c>
      <c r="C3">
        <v>27.53</v>
      </c>
      <c r="D3">
        <v>0</v>
      </c>
      <c r="G3" s="14">
        <v>1504</v>
      </c>
      <c r="H3">
        <v>27.85</v>
      </c>
      <c r="I3">
        <v>28.21</v>
      </c>
      <c r="J3">
        <v>28</v>
      </c>
      <c r="K3">
        <f t="shared" ref="K3:K33" si="0">AVERAGE(H3:J3)</f>
        <v>28.02</v>
      </c>
      <c r="L3">
        <f t="shared" ref="L3:L33" si="1">STDEV(H3:J3)</f>
        <v>0.18083141320025103</v>
      </c>
      <c r="M3">
        <f t="shared" ref="M3:M33" si="2">(K3-$R$2)/$Q$2</f>
        <v>6.2666369138435245</v>
      </c>
      <c r="N3">
        <f t="shared" ref="N3:N33" si="3">ABS((L3-$R$2)/$Q$2)</f>
        <v>9.6731673353207856E-2</v>
      </c>
      <c r="Q3">
        <v>1.1739872357027463E-2</v>
      </c>
      <c r="R3">
        <v>0.13674772213372971</v>
      </c>
    </row>
    <row r="4" spans="1:19">
      <c r="A4">
        <v>1503</v>
      </c>
      <c r="B4">
        <v>3</v>
      </c>
      <c r="C4">
        <v>27.48</v>
      </c>
      <c r="D4">
        <v>0</v>
      </c>
      <c r="G4" s="14">
        <v>1522</v>
      </c>
      <c r="H4">
        <v>27.91</v>
      </c>
      <c r="I4">
        <v>27.95</v>
      </c>
      <c r="J4">
        <v>28.28</v>
      </c>
      <c r="K4">
        <f t="shared" si="0"/>
        <v>28.046666666666667</v>
      </c>
      <c r="L4">
        <f t="shared" si="1"/>
        <v>0.20305992547357454</v>
      </c>
      <c r="M4">
        <f t="shared" si="2"/>
        <v>6.2725469612610718</v>
      </c>
      <c r="N4">
        <f t="shared" si="3"/>
        <v>0.1016581069115905</v>
      </c>
      <c r="P4" t="s">
        <v>21</v>
      </c>
      <c r="Q4">
        <v>0.99997292182146003</v>
      </c>
      <c r="R4">
        <v>0.25002245170757642</v>
      </c>
    </row>
    <row r="5" spans="1:19">
      <c r="A5">
        <v>1504</v>
      </c>
      <c r="B5">
        <v>1</v>
      </c>
      <c r="C5">
        <v>27.85</v>
      </c>
      <c r="D5">
        <v>0</v>
      </c>
      <c r="G5" s="14" t="s">
        <v>121</v>
      </c>
      <c r="H5">
        <v>29.8</v>
      </c>
      <c r="I5">
        <v>29.78</v>
      </c>
      <c r="J5">
        <v>29.67</v>
      </c>
      <c r="K5">
        <f t="shared" si="0"/>
        <v>29.75</v>
      </c>
      <c r="L5">
        <f t="shared" si="1"/>
        <v>6.9999999999999521E-2</v>
      </c>
      <c r="M5">
        <f t="shared" si="2"/>
        <v>6.6500512400568947</v>
      </c>
      <c r="N5">
        <f t="shared" si="3"/>
        <v>7.2168464326936133E-2</v>
      </c>
      <c r="P5" t="s">
        <v>20</v>
      </c>
      <c r="Q5">
        <v>147716.42344348243</v>
      </c>
      <c r="R5">
        <v>4</v>
      </c>
    </row>
    <row r="6" spans="1:19">
      <c r="A6">
        <v>1504</v>
      </c>
      <c r="B6">
        <v>2</v>
      </c>
      <c r="C6">
        <v>28.21</v>
      </c>
      <c r="D6">
        <v>0</v>
      </c>
      <c r="G6" s="14" t="s">
        <v>122</v>
      </c>
      <c r="H6">
        <v>29.56</v>
      </c>
      <c r="I6">
        <v>29.42</v>
      </c>
      <c r="J6">
        <v>29.97</v>
      </c>
      <c r="K6">
        <f t="shared" si="0"/>
        <v>29.650000000000002</v>
      </c>
      <c r="L6">
        <f t="shared" si="1"/>
        <v>0.28583211855912793</v>
      </c>
      <c r="M6">
        <f t="shared" si="2"/>
        <v>6.6278885622410932</v>
      </c>
      <c r="N6">
        <f t="shared" si="3"/>
        <v>0.12000264138621503</v>
      </c>
    </row>
    <row r="7" spans="1:19">
      <c r="A7">
        <v>1504</v>
      </c>
      <c r="B7">
        <v>3</v>
      </c>
      <c r="C7">
        <v>28</v>
      </c>
      <c r="D7">
        <v>0</v>
      </c>
      <c r="G7" s="14">
        <v>1512</v>
      </c>
      <c r="H7">
        <v>27.72</v>
      </c>
      <c r="I7">
        <v>28.04</v>
      </c>
      <c r="J7">
        <v>28.02</v>
      </c>
      <c r="K7">
        <f t="shared" si="0"/>
        <v>27.926666666666666</v>
      </c>
      <c r="L7">
        <f t="shared" si="1"/>
        <v>0.17925772879665031</v>
      </c>
      <c r="M7">
        <f t="shared" si="2"/>
        <v>6.2459517478821089</v>
      </c>
      <c r="N7">
        <f t="shared" si="3"/>
        <v>9.6382902749000299E-2</v>
      </c>
    </row>
    <row r="8" spans="1:19">
      <c r="A8">
        <v>1522</v>
      </c>
      <c r="B8">
        <v>1</v>
      </c>
      <c r="C8">
        <v>27.91</v>
      </c>
      <c r="D8">
        <v>0</v>
      </c>
      <c r="G8" s="14">
        <v>1511</v>
      </c>
      <c r="H8">
        <v>27.31</v>
      </c>
      <c r="I8">
        <v>27.68</v>
      </c>
      <c r="J8">
        <v>27.72</v>
      </c>
      <c r="K8">
        <f t="shared" si="0"/>
        <v>27.569999999999997</v>
      </c>
      <c r="L8">
        <f t="shared" si="1"/>
        <v>0.22605309110914659</v>
      </c>
      <c r="M8">
        <f t="shared" si="2"/>
        <v>6.166904863672416</v>
      </c>
      <c r="N8">
        <f t="shared" si="3"/>
        <v>0.10675400813105597</v>
      </c>
    </row>
    <row r="9" spans="1:19">
      <c r="A9">
        <v>1522</v>
      </c>
      <c r="B9">
        <v>2</v>
      </c>
      <c r="C9">
        <v>27.95</v>
      </c>
      <c r="D9">
        <v>0</v>
      </c>
      <c r="G9" s="14">
        <v>1515</v>
      </c>
      <c r="H9">
        <v>29.76</v>
      </c>
      <c r="I9">
        <v>29.78</v>
      </c>
      <c r="J9">
        <v>29.89</v>
      </c>
      <c r="K9">
        <f t="shared" si="0"/>
        <v>29.810000000000002</v>
      </c>
      <c r="L9">
        <f t="shared" si="1"/>
        <v>6.9999999999999521E-2</v>
      </c>
      <c r="M9">
        <f t="shared" si="2"/>
        <v>6.6633488467463762</v>
      </c>
      <c r="N9">
        <f t="shared" si="3"/>
        <v>7.2168464326936133E-2</v>
      </c>
    </row>
    <row r="10" spans="1:19">
      <c r="A10">
        <v>1522</v>
      </c>
      <c r="B10">
        <v>3</v>
      </c>
      <c r="C10">
        <v>28.28</v>
      </c>
      <c r="D10">
        <v>0</v>
      </c>
      <c r="G10" s="14" t="s">
        <v>125</v>
      </c>
      <c r="H10">
        <v>29.59</v>
      </c>
      <c r="I10">
        <v>29.42</v>
      </c>
      <c r="J10">
        <v>29.95</v>
      </c>
      <c r="K10">
        <f t="shared" si="0"/>
        <v>29.653333333333336</v>
      </c>
      <c r="L10">
        <f t="shared" si="1"/>
        <v>0.27061657993059612</v>
      </c>
      <c r="M10">
        <f t="shared" si="2"/>
        <v>6.6286273181682871</v>
      </c>
      <c r="N10">
        <f t="shared" si="3"/>
        <v>0.11663047058203467</v>
      </c>
    </row>
    <row r="11" spans="1:19">
      <c r="A11" t="s">
        <v>121</v>
      </c>
      <c r="B11">
        <v>1</v>
      </c>
      <c r="C11">
        <v>29.8</v>
      </c>
      <c r="D11">
        <v>0</v>
      </c>
      <c r="G11" s="14" t="s">
        <v>126</v>
      </c>
      <c r="H11">
        <v>29.24</v>
      </c>
      <c r="I11">
        <v>29.59</v>
      </c>
      <c r="J11">
        <v>29.88</v>
      </c>
      <c r="K11">
        <f t="shared" si="0"/>
        <v>29.569999999999997</v>
      </c>
      <c r="L11">
        <f t="shared" si="1"/>
        <v>0.32046840717924163</v>
      </c>
      <c r="M11">
        <f t="shared" si="2"/>
        <v>6.6101584199884504</v>
      </c>
      <c r="N11">
        <f t="shared" si="3"/>
        <v>0.12767897044044202</v>
      </c>
      <c r="P11" t="s">
        <v>30</v>
      </c>
    </row>
    <row r="12" spans="1:19">
      <c r="A12" t="s">
        <v>121</v>
      </c>
      <c r="B12">
        <v>2</v>
      </c>
      <c r="C12">
        <v>29.78</v>
      </c>
      <c r="D12">
        <v>0</v>
      </c>
      <c r="G12" s="14">
        <v>1514</v>
      </c>
      <c r="H12">
        <v>26.63</v>
      </c>
      <c r="I12">
        <v>27</v>
      </c>
      <c r="J12">
        <v>26.99</v>
      </c>
      <c r="K12">
        <f t="shared" si="0"/>
        <v>26.873333333333331</v>
      </c>
      <c r="L12">
        <f t="shared" si="1"/>
        <v>0.21079215671683185</v>
      </c>
      <c r="M12">
        <f t="shared" si="2"/>
        <v>6.0125048748889975</v>
      </c>
      <c r="N12">
        <f t="shared" si="3"/>
        <v>0.10337177641000636</v>
      </c>
      <c r="P12" s="9" t="s">
        <v>10</v>
      </c>
      <c r="Q12" t="s">
        <v>33</v>
      </c>
      <c r="R12" t="s">
        <v>32</v>
      </c>
    </row>
    <row r="13" spans="1:19">
      <c r="A13" t="s">
        <v>121</v>
      </c>
      <c r="B13">
        <v>3</v>
      </c>
      <c r="C13">
        <v>29.67</v>
      </c>
      <c r="D13">
        <v>0</v>
      </c>
      <c r="G13" s="14">
        <v>1500</v>
      </c>
      <c r="H13">
        <v>27.67</v>
      </c>
      <c r="I13">
        <v>27.85</v>
      </c>
      <c r="J13">
        <v>27.93</v>
      </c>
      <c r="K13">
        <f t="shared" si="0"/>
        <v>27.816666666666666</v>
      </c>
      <c r="L13">
        <f t="shared" si="1"/>
        <v>0.13316656236958699</v>
      </c>
      <c r="M13">
        <f t="shared" si="2"/>
        <v>6.2215728022847276</v>
      </c>
      <c r="N13">
        <f t="shared" si="3"/>
        <v>8.6167866032225288E-2</v>
      </c>
      <c r="P13" s="14">
        <v>1503</v>
      </c>
      <c r="Q13">
        <v>6.1462196977110022</v>
      </c>
      <c r="R13">
        <v>6.8860841014605031E-2</v>
      </c>
    </row>
    <row r="14" spans="1:19">
      <c r="A14" t="s">
        <v>122</v>
      </c>
      <c r="B14">
        <v>1</v>
      </c>
      <c r="C14">
        <v>29.56</v>
      </c>
      <c r="D14">
        <v>0</v>
      </c>
      <c r="G14" s="14" t="s">
        <v>129</v>
      </c>
      <c r="H14">
        <v>28.27</v>
      </c>
      <c r="I14">
        <v>27.77</v>
      </c>
      <c r="J14">
        <v>27.76</v>
      </c>
      <c r="K14">
        <f t="shared" si="0"/>
        <v>27.933333333333334</v>
      </c>
      <c r="L14">
        <f t="shared" si="1"/>
        <v>0.29160475533388169</v>
      </c>
      <c r="M14">
        <f t="shared" si="2"/>
        <v>6.2474292597364967</v>
      </c>
      <c r="N14">
        <f t="shared" si="3"/>
        <v>0.12128201227608017</v>
      </c>
      <c r="P14" s="14">
        <v>1504</v>
      </c>
      <c r="Q14">
        <v>6.2666369138435245</v>
      </c>
      <c r="R14">
        <v>9.6731673353207856E-2</v>
      </c>
    </row>
    <row r="15" spans="1:19">
      <c r="A15" t="s">
        <v>122</v>
      </c>
      <c r="B15">
        <v>2</v>
      </c>
      <c r="C15">
        <v>29.42</v>
      </c>
      <c r="D15">
        <v>0</v>
      </c>
      <c r="G15" s="14" t="s">
        <v>130</v>
      </c>
      <c r="H15">
        <v>27.24</v>
      </c>
      <c r="I15">
        <v>27.79</v>
      </c>
      <c r="J15">
        <v>27.61</v>
      </c>
      <c r="K15">
        <f t="shared" si="0"/>
        <v>27.546666666666667</v>
      </c>
      <c r="L15">
        <f t="shared" si="1"/>
        <v>0.2804163571073085</v>
      </c>
      <c r="M15">
        <f t="shared" si="2"/>
        <v>6.1617335721820625</v>
      </c>
      <c r="N15">
        <f t="shared" si="3"/>
        <v>0.11880236362437589</v>
      </c>
      <c r="P15" s="14">
        <v>1522</v>
      </c>
      <c r="Q15">
        <v>6.2725469612610718</v>
      </c>
      <c r="R15">
        <v>0.1016581069115905</v>
      </c>
    </row>
    <row r="16" spans="1:19">
      <c r="A16" t="s">
        <v>122</v>
      </c>
      <c r="B16">
        <v>3</v>
      </c>
      <c r="C16">
        <v>29.97</v>
      </c>
      <c r="D16">
        <v>0</v>
      </c>
      <c r="G16" s="14" t="s">
        <v>131</v>
      </c>
      <c r="H16">
        <v>27.27</v>
      </c>
      <c r="I16">
        <v>27.77</v>
      </c>
      <c r="J16">
        <v>27.82</v>
      </c>
      <c r="K16">
        <f t="shared" si="0"/>
        <v>27.62</v>
      </c>
      <c r="L16">
        <f t="shared" si="1"/>
        <v>0.30413812651491123</v>
      </c>
      <c r="M16">
        <f t="shared" si="2"/>
        <v>6.1779862025803176</v>
      </c>
      <c r="N16">
        <f t="shared" si="3"/>
        <v>0.12405974295039031</v>
      </c>
      <c r="P16" s="14" t="s">
        <v>121</v>
      </c>
      <c r="Q16">
        <v>6.6500512400568947</v>
      </c>
      <c r="R16">
        <v>7.2168464326936133E-2</v>
      </c>
    </row>
    <row r="17" spans="1:18">
      <c r="A17">
        <v>1512</v>
      </c>
      <c r="B17">
        <v>1</v>
      </c>
      <c r="C17">
        <v>27.72</v>
      </c>
      <c r="D17">
        <v>0</v>
      </c>
      <c r="G17" s="14">
        <v>1507</v>
      </c>
      <c r="H17">
        <v>28.55</v>
      </c>
      <c r="I17">
        <v>28.77</v>
      </c>
      <c r="J17">
        <v>28.97</v>
      </c>
      <c r="K17">
        <f t="shared" si="0"/>
        <v>28.763333333333332</v>
      </c>
      <c r="L17">
        <f t="shared" si="1"/>
        <v>0.21007935008784881</v>
      </c>
      <c r="M17">
        <f t="shared" si="2"/>
        <v>6.4313794856076507</v>
      </c>
      <c r="N17">
        <f t="shared" si="3"/>
        <v>0.10321379937337519</v>
      </c>
      <c r="P17" s="14" t="s">
        <v>122</v>
      </c>
      <c r="Q17">
        <v>6.6278885622410932</v>
      </c>
      <c r="R17">
        <v>0.12000264138621503</v>
      </c>
    </row>
    <row r="18" spans="1:18">
      <c r="A18">
        <v>1512</v>
      </c>
      <c r="B18">
        <v>2</v>
      </c>
      <c r="C18">
        <v>28.04</v>
      </c>
      <c r="D18">
        <v>0</v>
      </c>
      <c r="G18" s="14">
        <v>1506</v>
      </c>
      <c r="H18">
        <v>27.66</v>
      </c>
      <c r="I18">
        <v>27.67</v>
      </c>
      <c r="J18">
        <v>27.72</v>
      </c>
      <c r="K18">
        <f t="shared" si="0"/>
        <v>27.683333333333334</v>
      </c>
      <c r="L18">
        <f t="shared" si="1"/>
        <v>3.2145502536642126E-2</v>
      </c>
      <c r="M18">
        <f t="shared" si="2"/>
        <v>6.192022565196992</v>
      </c>
      <c r="N18">
        <f t="shared" si="3"/>
        <v>6.3778894015341397E-2</v>
      </c>
      <c r="P18" s="14">
        <v>1512</v>
      </c>
      <c r="Q18">
        <v>6.2459517478821089</v>
      </c>
      <c r="R18">
        <v>9.6382902749000299E-2</v>
      </c>
    </row>
    <row r="19" spans="1:18">
      <c r="A19">
        <v>1512</v>
      </c>
      <c r="B19">
        <v>3</v>
      </c>
      <c r="C19">
        <v>28.02</v>
      </c>
      <c r="D19">
        <v>0</v>
      </c>
      <c r="G19" s="14" t="s">
        <v>134</v>
      </c>
      <c r="H19">
        <v>27.19</v>
      </c>
      <c r="I19">
        <v>27.52</v>
      </c>
      <c r="J19">
        <v>27.9</v>
      </c>
      <c r="K19">
        <f t="shared" si="0"/>
        <v>27.536666666666665</v>
      </c>
      <c r="L19">
        <f t="shared" si="1"/>
        <v>0.35529330606321924</v>
      </c>
      <c r="M19">
        <f t="shared" si="2"/>
        <v>6.1595173044004827</v>
      </c>
      <c r="N19">
        <f t="shared" si="3"/>
        <v>0.13539710057977672</v>
      </c>
      <c r="P19" s="14">
        <v>1511</v>
      </c>
      <c r="Q19">
        <v>6.166904863672416</v>
      </c>
      <c r="R19">
        <v>0.10675400813105597</v>
      </c>
    </row>
    <row r="20" spans="1:18">
      <c r="A20">
        <v>1511</v>
      </c>
      <c r="B20">
        <v>1</v>
      </c>
      <c r="C20">
        <v>27.31</v>
      </c>
      <c r="D20">
        <v>0</v>
      </c>
      <c r="G20" s="14" t="s">
        <v>135</v>
      </c>
      <c r="H20">
        <v>27.58</v>
      </c>
      <c r="I20">
        <v>27.55</v>
      </c>
      <c r="J20">
        <v>27.79</v>
      </c>
      <c r="K20">
        <f t="shared" si="0"/>
        <v>27.639999999999997</v>
      </c>
      <c r="L20">
        <f t="shared" si="1"/>
        <v>0.13076696830621987</v>
      </c>
      <c r="M20">
        <f t="shared" si="2"/>
        <v>6.1824187381434772</v>
      </c>
      <c r="N20">
        <f t="shared" si="3"/>
        <v>8.5636051731074123E-2</v>
      </c>
      <c r="P20" s="14">
        <v>1515</v>
      </c>
      <c r="Q20">
        <v>6.6633488467463762</v>
      </c>
      <c r="R20">
        <v>7.2168464326936133E-2</v>
      </c>
    </row>
    <row r="21" spans="1:18">
      <c r="A21">
        <v>1511</v>
      </c>
      <c r="B21">
        <v>2</v>
      </c>
      <c r="C21">
        <v>27.68</v>
      </c>
      <c r="D21">
        <v>0</v>
      </c>
      <c r="G21" s="14" t="s">
        <v>136</v>
      </c>
      <c r="H21">
        <v>27.7</v>
      </c>
      <c r="I21">
        <v>27.58</v>
      </c>
      <c r="J21">
        <v>27.67</v>
      </c>
      <c r="K21">
        <f t="shared" si="0"/>
        <v>27.650000000000002</v>
      </c>
      <c r="L21">
        <f t="shared" si="1"/>
        <v>6.2449979983984924E-2</v>
      </c>
      <c r="M21">
        <f t="shared" si="2"/>
        <v>6.1846350059250588</v>
      </c>
      <c r="N21">
        <f t="shared" si="3"/>
        <v>7.0495177715758292E-2</v>
      </c>
      <c r="P21" s="14" t="s">
        <v>125</v>
      </c>
      <c r="Q21">
        <v>6.6286273181682871</v>
      </c>
      <c r="R21">
        <v>0.11663047058203467</v>
      </c>
    </row>
    <row r="22" spans="1:18">
      <c r="A22">
        <v>1511</v>
      </c>
      <c r="B22">
        <v>3</v>
      </c>
      <c r="C22">
        <v>27.72</v>
      </c>
      <c r="D22">
        <v>0</v>
      </c>
      <c r="G22" s="14">
        <v>1524</v>
      </c>
      <c r="H22">
        <v>54.48</v>
      </c>
      <c r="I22">
        <v>55.22</v>
      </c>
      <c r="J22">
        <v>55.13</v>
      </c>
      <c r="K22">
        <f t="shared" si="0"/>
        <v>54.943333333333328</v>
      </c>
      <c r="L22">
        <f t="shared" si="1"/>
        <v>0.40377386410382599</v>
      </c>
      <c r="M22">
        <f t="shared" si="2"/>
        <v>12.233568537784548</v>
      </c>
      <c r="N22">
        <f t="shared" si="3"/>
        <v>0.14614169046161915</v>
      </c>
      <c r="P22" s="14" t="s">
        <v>126</v>
      </c>
      <c r="Q22">
        <v>6.6101584199884504</v>
      </c>
      <c r="R22">
        <v>0.12767897044044202</v>
      </c>
    </row>
    <row r="23" spans="1:18">
      <c r="A23">
        <v>1515</v>
      </c>
      <c r="B23">
        <v>1</v>
      </c>
      <c r="C23">
        <v>29.76</v>
      </c>
      <c r="D23">
        <v>0</v>
      </c>
      <c r="G23" s="14">
        <v>1520</v>
      </c>
      <c r="H23">
        <v>66.27</v>
      </c>
      <c r="I23">
        <v>66.98</v>
      </c>
      <c r="J23">
        <v>67.33</v>
      </c>
      <c r="K23">
        <f t="shared" si="0"/>
        <v>66.86</v>
      </c>
      <c r="L23">
        <f t="shared" si="1"/>
        <v>0.54009258465563292</v>
      </c>
      <c r="M23">
        <f t="shared" si="2"/>
        <v>14.874620977500925</v>
      </c>
      <c r="N23">
        <f t="shared" si="3"/>
        <v>0.17635356930013926</v>
      </c>
      <c r="P23" s="14">
        <v>1514</v>
      </c>
      <c r="Q23">
        <v>6.0125048748889975</v>
      </c>
      <c r="R23">
        <v>0.10337177641000636</v>
      </c>
    </row>
    <row r="24" spans="1:18">
      <c r="A24">
        <v>1515</v>
      </c>
      <c r="B24">
        <v>2</v>
      </c>
      <c r="C24">
        <v>29.78</v>
      </c>
      <c r="D24">
        <v>0</v>
      </c>
      <c r="G24" s="14">
        <v>1516</v>
      </c>
      <c r="H24">
        <v>52.96</v>
      </c>
      <c r="I24">
        <v>52.96</v>
      </c>
      <c r="J24">
        <v>52.28</v>
      </c>
      <c r="K24">
        <f t="shared" si="0"/>
        <v>52.733333333333327</v>
      </c>
      <c r="L24">
        <f t="shared" si="1"/>
        <v>0.39259818304894534</v>
      </c>
      <c r="M24">
        <f t="shared" si="2"/>
        <v>11.743773358055329</v>
      </c>
      <c r="N24">
        <f t="shared" si="3"/>
        <v>0.14366486027570435</v>
      </c>
      <c r="P24" s="14">
        <v>1500</v>
      </c>
      <c r="Q24">
        <v>6.2215728022847276</v>
      </c>
      <c r="R24">
        <v>8.6167866032225288E-2</v>
      </c>
    </row>
    <row r="25" spans="1:18">
      <c r="A25">
        <v>1515</v>
      </c>
      <c r="B25">
        <v>3</v>
      </c>
      <c r="C25">
        <v>29.89</v>
      </c>
      <c r="D25">
        <v>0</v>
      </c>
      <c r="G25" s="14" t="s">
        <v>139</v>
      </c>
      <c r="H25">
        <v>81.430000000000007</v>
      </c>
      <c r="I25">
        <v>80.69</v>
      </c>
      <c r="J25">
        <v>80.569999999999993</v>
      </c>
      <c r="K25">
        <f t="shared" si="0"/>
        <v>80.896666666666661</v>
      </c>
      <c r="L25">
        <f t="shared" si="1"/>
        <v>0.46576102599223529</v>
      </c>
      <c r="M25">
        <f t="shared" si="2"/>
        <v>17.985522186912295</v>
      </c>
      <c r="N25">
        <f t="shared" si="3"/>
        <v>0.15987970543810678</v>
      </c>
      <c r="P25" s="14" t="s">
        <v>129</v>
      </c>
      <c r="Q25">
        <v>6.2474292597364967</v>
      </c>
      <c r="R25">
        <v>0.12128201227608017</v>
      </c>
    </row>
    <row r="26" spans="1:18">
      <c r="A26" t="s">
        <v>125</v>
      </c>
      <c r="B26">
        <v>1</v>
      </c>
      <c r="C26">
        <v>29.59</v>
      </c>
      <c r="D26">
        <v>0</v>
      </c>
      <c r="G26" s="14" t="s">
        <v>140</v>
      </c>
      <c r="H26">
        <v>81.69</v>
      </c>
      <c r="I26">
        <v>80.59</v>
      </c>
      <c r="J26">
        <v>80.55</v>
      </c>
      <c r="K26">
        <f t="shared" si="0"/>
        <v>80.943333333333328</v>
      </c>
      <c r="L26">
        <f t="shared" si="1"/>
        <v>0.64694152234443225</v>
      </c>
      <c r="M26">
        <f t="shared" si="2"/>
        <v>17.995864769893</v>
      </c>
      <c r="N26">
        <f t="shared" si="3"/>
        <v>0.20003415510971462</v>
      </c>
      <c r="P26" s="14" t="s">
        <v>130</v>
      </c>
      <c r="Q26">
        <v>6.1617335721820625</v>
      </c>
      <c r="R26">
        <v>0.11880236362437589</v>
      </c>
    </row>
    <row r="27" spans="1:18">
      <c r="A27" t="s">
        <v>125</v>
      </c>
      <c r="B27">
        <v>2</v>
      </c>
      <c r="C27">
        <v>29.42</v>
      </c>
      <c r="D27">
        <v>0</v>
      </c>
      <c r="G27" s="14">
        <v>1527</v>
      </c>
      <c r="H27">
        <v>76.08</v>
      </c>
      <c r="I27">
        <v>78.62</v>
      </c>
      <c r="J27">
        <v>77.56</v>
      </c>
      <c r="K27">
        <f t="shared" si="0"/>
        <v>77.42</v>
      </c>
      <c r="L27">
        <f t="shared" si="1"/>
        <v>1.275774274705368</v>
      </c>
      <c r="M27">
        <f t="shared" si="2"/>
        <v>17.21499975484959</v>
      </c>
      <c r="N27">
        <f t="shared" si="3"/>
        <v>0.33940033201570724</v>
      </c>
      <c r="P27" s="14" t="s">
        <v>131</v>
      </c>
      <c r="Q27">
        <v>6.1779862025803176</v>
      </c>
      <c r="R27">
        <v>0.12405974295039031</v>
      </c>
    </row>
    <row r="28" spans="1:18">
      <c r="A28" t="s">
        <v>125</v>
      </c>
      <c r="B28">
        <v>3</v>
      </c>
      <c r="C28">
        <v>29.95</v>
      </c>
      <c r="D28">
        <v>0</v>
      </c>
      <c r="G28" s="14">
        <v>1517</v>
      </c>
      <c r="H28">
        <v>90.65</v>
      </c>
      <c r="I28">
        <v>89.39</v>
      </c>
      <c r="J28">
        <v>89.19</v>
      </c>
      <c r="K28">
        <f t="shared" si="0"/>
        <v>89.743333333333339</v>
      </c>
      <c r="L28">
        <f t="shared" si="1"/>
        <v>0.79153858613041705</v>
      </c>
      <c r="M28">
        <f t="shared" si="2"/>
        <v>19.946180417683557</v>
      </c>
      <c r="N28">
        <f t="shared" si="3"/>
        <v>0.2320807364877118</v>
      </c>
      <c r="P28" s="14">
        <v>1507</v>
      </c>
      <c r="Q28">
        <v>6.4313794856076507</v>
      </c>
      <c r="R28">
        <v>0.10321379937337519</v>
      </c>
    </row>
    <row r="29" spans="1:18">
      <c r="A29" t="s">
        <v>126</v>
      </c>
      <c r="B29">
        <v>1</v>
      </c>
      <c r="C29">
        <v>29.24</v>
      </c>
      <c r="D29">
        <v>0</v>
      </c>
      <c r="G29" s="14">
        <v>1525</v>
      </c>
      <c r="H29">
        <v>91.34</v>
      </c>
      <c r="I29">
        <v>91.95</v>
      </c>
      <c r="J29">
        <v>92.22</v>
      </c>
      <c r="K29">
        <f t="shared" si="0"/>
        <v>91.836666666666659</v>
      </c>
      <c r="L29">
        <f t="shared" si="1"/>
        <v>0.45081407845511162</v>
      </c>
      <c r="M29">
        <f t="shared" si="2"/>
        <v>20.410119139961004</v>
      </c>
      <c r="N29">
        <f t="shared" si="3"/>
        <v>0.15656706161215711</v>
      </c>
      <c r="P29" s="14">
        <v>1506</v>
      </c>
      <c r="Q29">
        <v>6.192022565196992</v>
      </c>
      <c r="R29">
        <v>6.3778894015341397E-2</v>
      </c>
    </row>
    <row r="30" spans="1:18">
      <c r="A30" t="s">
        <v>126</v>
      </c>
      <c r="B30">
        <v>2</v>
      </c>
      <c r="C30">
        <v>29.59</v>
      </c>
      <c r="D30">
        <v>0</v>
      </c>
      <c r="G30" s="14">
        <v>1519</v>
      </c>
      <c r="H30">
        <v>83.89</v>
      </c>
      <c r="I30">
        <v>81.33</v>
      </c>
      <c r="J30">
        <v>81.39</v>
      </c>
      <c r="K30">
        <f t="shared" si="0"/>
        <v>82.203333333333333</v>
      </c>
      <c r="L30">
        <f t="shared" si="1"/>
        <v>1.4610042208472005</v>
      </c>
      <c r="M30">
        <f t="shared" si="2"/>
        <v>18.275114510372106</v>
      </c>
      <c r="N30">
        <f t="shared" si="3"/>
        <v>0.38045224819750467</v>
      </c>
      <c r="P30" s="14" t="s">
        <v>134</v>
      </c>
      <c r="Q30">
        <v>6.1595173044004827</v>
      </c>
      <c r="R30">
        <v>0.13539710057977672</v>
      </c>
    </row>
    <row r="31" spans="1:18">
      <c r="A31" t="s">
        <v>126</v>
      </c>
      <c r="B31">
        <v>3</v>
      </c>
      <c r="C31">
        <v>29.88</v>
      </c>
      <c r="D31">
        <v>0</v>
      </c>
      <c r="G31" s="14">
        <v>1521</v>
      </c>
      <c r="H31">
        <v>97.52</v>
      </c>
      <c r="I31">
        <v>99.98</v>
      </c>
      <c r="J31">
        <v>98.3</v>
      </c>
      <c r="K31">
        <f t="shared" si="0"/>
        <v>98.600000000000009</v>
      </c>
      <c r="L31">
        <f t="shared" si="1"/>
        <v>1.257139610385422</v>
      </c>
      <c r="M31">
        <f t="shared" si="2"/>
        <v>21.9090549162364</v>
      </c>
      <c r="N31">
        <f t="shared" si="3"/>
        <v>0.33527039140042147</v>
      </c>
      <c r="P31" s="14" t="s">
        <v>135</v>
      </c>
      <c r="Q31">
        <v>6.1824187381434772</v>
      </c>
      <c r="R31">
        <v>8.5636051731074123E-2</v>
      </c>
    </row>
    <row r="32" spans="1:18">
      <c r="A32">
        <v>1514</v>
      </c>
      <c r="B32">
        <v>1</v>
      </c>
      <c r="C32">
        <v>26.63</v>
      </c>
      <c r="D32">
        <v>0</v>
      </c>
      <c r="G32" s="14" t="s">
        <v>143</v>
      </c>
      <c r="H32">
        <v>112.7</v>
      </c>
      <c r="I32">
        <v>109.1</v>
      </c>
      <c r="J32">
        <v>112.2</v>
      </c>
      <c r="K32">
        <f t="shared" si="0"/>
        <v>111.33333333333333</v>
      </c>
      <c r="L32">
        <f t="shared" si="1"/>
        <v>1.9502136635080149</v>
      </c>
      <c r="M32">
        <f t="shared" si="2"/>
        <v>24.731102558115154</v>
      </c>
      <c r="N32">
        <f t="shared" si="3"/>
        <v>0.48887416081890039</v>
      </c>
      <c r="P32" s="14" t="s">
        <v>136</v>
      </c>
      <c r="Q32">
        <v>6.1846350059250588</v>
      </c>
      <c r="R32">
        <v>7.0495177715758292E-2</v>
      </c>
    </row>
    <row r="33" spans="1:18">
      <c r="A33">
        <v>1514</v>
      </c>
      <c r="B33">
        <v>2</v>
      </c>
      <c r="C33">
        <v>27</v>
      </c>
      <c r="D33">
        <v>0</v>
      </c>
      <c r="G33" s="14" t="s">
        <v>144</v>
      </c>
      <c r="H33">
        <v>113.1</v>
      </c>
      <c r="I33">
        <v>110.7</v>
      </c>
      <c r="J33">
        <v>109.3</v>
      </c>
      <c r="K33">
        <f t="shared" si="0"/>
        <v>111.03333333333335</v>
      </c>
      <c r="L33">
        <f t="shared" si="1"/>
        <v>1.921804707386608</v>
      </c>
      <c r="M33">
        <f t="shared" si="2"/>
        <v>24.664614524667751</v>
      </c>
      <c r="N33">
        <f t="shared" si="3"/>
        <v>0.48257797540288044</v>
      </c>
      <c r="P33" s="14">
        <v>1524</v>
      </c>
      <c r="Q33">
        <v>12.233568537784548</v>
      </c>
      <c r="R33">
        <v>0.14614169046161915</v>
      </c>
    </row>
    <row r="34" spans="1:18">
      <c r="A34">
        <v>1514</v>
      </c>
      <c r="B34">
        <v>3</v>
      </c>
      <c r="C34">
        <v>26.99</v>
      </c>
      <c r="D34">
        <v>0</v>
      </c>
      <c r="P34" s="14">
        <v>1520</v>
      </c>
      <c r="Q34">
        <v>14.874620977500925</v>
      </c>
      <c r="R34">
        <v>0.17635356930013926</v>
      </c>
    </row>
    <row r="35" spans="1:18">
      <c r="A35">
        <v>1500</v>
      </c>
      <c r="B35">
        <v>1</v>
      </c>
      <c r="C35">
        <v>27.67</v>
      </c>
      <c r="D35">
        <v>0</v>
      </c>
      <c r="P35" s="14">
        <v>1516</v>
      </c>
      <c r="Q35">
        <v>11.743773358055329</v>
      </c>
      <c r="R35">
        <v>0.14366486027570435</v>
      </c>
    </row>
    <row r="36" spans="1:18">
      <c r="A36">
        <v>1500</v>
      </c>
      <c r="B36">
        <v>2</v>
      </c>
      <c r="C36">
        <v>27.85</v>
      </c>
      <c r="D36">
        <v>0</v>
      </c>
      <c r="P36" s="14" t="s">
        <v>139</v>
      </c>
      <c r="Q36">
        <v>17.985522186912295</v>
      </c>
      <c r="R36">
        <v>0.15987970543810678</v>
      </c>
    </row>
    <row r="37" spans="1:18">
      <c r="A37">
        <v>1500</v>
      </c>
      <c r="B37">
        <v>3</v>
      </c>
      <c r="C37">
        <v>27.93</v>
      </c>
      <c r="D37">
        <v>0</v>
      </c>
      <c r="P37" s="14" t="s">
        <v>140</v>
      </c>
      <c r="Q37">
        <v>17.995864769893</v>
      </c>
      <c r="R37">
        <v>0.20003415510971462</v>
      </c>
    </row>
    <row r="38" spans="1:18">
      <c r="A38" t="s">
        <v>129</v>
      </c>
      <c r="B38">
        <v>1</v>
      </c>
      <c r="C38">
        <v>28.27</v>
      </c>
      <c r="D38">
        <v>0</v>
      </c>
      <c r="P38" s="14">
        <v>1527</v>
      </c>
      <c r="Q38">
        <v>17.21499975484959</v>
      </c>
      <c r="R38">
        <v>0.33940033201570724</v>
      </c>
    </row>
    <row r="39" spans="1:18">
      <c r="A39" t="s">
        <v>129</v>
      </c>
      <c r="B39">
        <v>2</v>
      </c>
      <c r="C39">
        <v>27.77</v>
      </c>
      <c r="D39">
        <v>0</v>
      </c>
      <c r="P39" s="14">
        <v>1517</v>
      </c>
      <c r="Q39">
        <v>19.946180417683557</v>
      </c>
      <c r="R39">
        <v>0.2320807364877118</v>
      </c>
    </row>
    <row r="40" spans="1:18">
      <c r="A40" t="s">
        <v>129</v>
      </c>
      <c r="B40">
        <v>3</v>
      </c>
      <c r="C40">
        <v>27.76</v>
      </c>
      <c r="D40">
        <v>0</v>
      </c>
      <c r="P40" s="14">
        <v>1525</v>
      </c>
      <c r="Q40">
        <v>20.410119139961004</v>
      </c>
      <c r="R40">
        <v>0.15656706161215711</v>
      </c>
    </row>
    <row r="41" spans="1:18">
      <c r="A41" t="s">
        <v>130</v>
      </c>
      <c r="B41">
        <v>1</v>
      </c>
      <c r="C41">
        <v>27.24</v>
      </c>
      <c r="D41">
        <v>0</v>
      </c>
      <c r="P41" s="14">
        <v>1519</v>
      </c>
      <c r="Q41">
        <v>18.275114510372106</v>
      </c>
      <c r="R41">
        <v>0.38045224819750467</v>
      </c>
    </row>
    <row r="42" spans="1:18">
      <c r="A42" t="s">
        <v>130</v>
      </c>
      <c r="B42">
        <v>2</v>
      </c>
      <c r="C42">
        <v>27.79</v>
      </c>
      <c r="D42">
        <v>0</v>
      </c>
      <c r="P42" s="14">
        <v>1521</v>
      </c>
      <c r="Q42">
        <v>21.9090549162364</v>
      </c>
      <c r="R42">
        <v>0.33527039140042147</v>
      </c>
    </row>
    <row r="43" spans="1:18">
      <c r="A43" t="s">
        <v>130</v>
      </c>
      <c r="B43">
        <v>3</v>
      </c>
      <c r="C43">
        <v>27.61</v>
      </c>
      <c r="D43">
        <v>0</v>
      </c>
      <c r="P43" s="14" t="s">
        <v>143</v>
      </c>
      <c r="Q43">
        <v>24.731102558115154</v>
      </c>
      <c r="R43">
        <v>0.48887416081890039</v>
      </c>
    </row>
    <row r="44" spans="1:18">
      <c r="A44" t="s">
        <v>131</v>
      </c>
      <c r="B44">
        <v>1</v>
      </c>
      <c r="C44">
        <v>27.27</v>
      </c>
      <c r="D44">
        <v>0</v>
      </c>
      <c r="P44" s="14" t="s">
        <v>144</v>
      </c>
      <c r="Q44">
        <v>24.664614524667751</v>
      </c>
      <c r="R44">
        <v>0.48257797540288044</v>
      </c>
    </row>
    <row r="45" spans="1:18">
      <c r="A45" t="s">
        <v>131</v>
      </c>
      <c r="B45">
        <v>2</v>
      </c>
      <c r="C45">
        <v>27.77</v>
      </c>
      <c r="D45">
        <v>0</v>
      </c>
    </row>
    <row r="46" spans="1:18">
      <c r="A46" t="s">
        <v>131</v>
      </c>
      <c r="B46">
        <v>3</v>
      </c>
      <c r="C46">
        <v>27.82</v>
      </c>
      <c r="D46">
        <v>0</v>
      </c>
    </row>
    <row r="47" spans="1:18">
      <c r="A47">
        <v>1507</v>
      </c>
      <c r="B47">
        <v>1</v>
      </c>
      <c r="C47">
        <v>28.55</v>
      </c>
      <c r="D47">
        <v>0</v>
      </c>
    </row>
    <row r="48" spans="1:18">
      <c r="A48">
        <v>1507</v>
      </c>
      <c r="B48">
        <v>2</v>
      </c>
      <c r="C48">
        <v>28.77</v>
      </c>
      <c r="D48">
        <v>0</v>
      </c>
    </row>
    <row r="49" spans="1:4">
      <c r="A49">
        <v>1507</v>
      </c>
      <c r="B49">
        <v>3</v>
      </c>
      <c r="C49">
        <v>28.97</v>
      </c>
      <c r="D49">
        <v>0</v>
      </c>
    </row>
    <row r="50" spans="1:4">
      <c r="A50">
        <v>1506</v>
      </c>
      <c r="B50">
        <v>1</v>
      </c>
      <c r="C50">
        <v>27.66</v>
      </c>
      <c r="D50">
        <v>0</v>
      </c>
    </row>
    <row r="51" spans="1:4">
      <c r="A51">
        <v>1506</v>
      </c>
      <c r="B51">
        <v>2</v>
      </c>
      <c r="C51">
        <v>27.67</v>
      </c>
      <c r="D51">
        <v>0</v>
      </c>
    </row>
    <row r="52" spans="1:4">
      <c r="A52">
        <v>1506</v>
      </c>
      <c r="B52">
        <v>3</v>
      </c>
      <c r="C52">
        <v>27.72</v>
      </c>
      <c r="D52">
        <v>0</v>
      </c>
    </row>
    <row r="53" spans="1:4">
      <c r="A53" t="s">
        <v>134</v>
      </c>
      <c r="B53">
        <v>1</v>
      </c>
      <c r="C53">
        <v>27.19</v>
      </c>
      <c r="D53">
        <v>0</v>
      </c>
    </row>
    <row r="54" spans="1:4">
      <c r="A54" t="s">
        <v>134</v>
      </c>
      <c r="B54">
        <v>2</v>
      </c>
      <c r="C54">
        <v>27.52</v>
      </c>
      <c r="D54">
        <v>0</v>
      </c>
    </row>
    <row r="55" spans="1:4">
      <c r="A55" t="s">
        <v>134</v>
      </c>
      <c r="B55">
        <v>3</v>
      </c>
      <c r="C55">
        <v>27.9</v>
      </c>
      <c r="D55">
        <v>0</v>
      </c>
    </row>
    <row r="56" spans="1:4">
      <c r="A56" t="s">
        <v>135</v>
      </c>
      <c r="B56">
        <v>1</v>
      </c>
      <c r="C56">
        <v>27.58</v>
      </c>
      <c r="D56">
        <v>0</v>
      </c>
    </row>
    <row r="57" spans="1:4">
      <c r="A57" t="s">
        <v>135</v>
      </c>
      <c r="B57">
        <v>2</v>
      </c>
      <c r="C57">
        <v>27.55</v>
      </c>
      <c r="D57">
        <v>0</v>
      </c>
    </row>
    <row r="58" spans="1:4">
      <c r="A58" t="s">
        <v>135</v>
      </c>
      <c r="B58">
        <v>3</v>
      </c>
      <c r="C58">
        <v>27.79</v>
      </c>
      <c r="D58">
        <v>0</v>
      </c>
    </row>
    <row r="59" spans="1:4">
      <c r="A59" t="s">
        <v>136</v>
      </c>
      <c r="B59">
        <v>1</v>
      </c>
      <c r="C59">
        <v>27.7</v>
      </c>
      <c r="D59">
        <v>0</v>
      </c>
    </row>
    <row r="60" spans="1:4">
      <c r="A60" t="s">
        <v>136</v>
      </c>
      <c r="B60">
        <v>2</v>
      </c>
      <c r="C60">
        <v>27.58</v>
      </c>
      <c r="D60">
        <v>0</v>
      </c>
    </row>
    <row r="61" spans="1:4">
      <c r="A61" t="s">
        <v>136</v>
      </c>
      <c r="B61">
        <v>3</v>
      </c>
      <c r="C61">
        <v>27.67</v>
      </c>
      <c r="D61">
        <v>0</v>
      </c>
    </row>
    <row r="62" spans="1:4">
      <c r="A62">
        <v>1524</v>
      </c>
      <c r="B62">
        <v>1</v>
      </c>
      <c r="C62">
        <v>54.48</v>
      </c>
      <c r="D62">
        <v>0</v>
      </c>
    </row>
    <row r="63" spans="1:4">
      <c r="A63">
        <v>1524</v>
      </c>
      <c r="B63">
        <v>2</v>
      </c>
      <c r="C63">
        <v>55.22</v>
      </c>
      <c r="D63">
        <v>0</v>
      </c>
    </row>
    <row r="64" spans="1:4">
      <c r="A64">
        <v>1524</v>
      </c>
      <c r="B64">
        <v>3</v>
      </c>
      <c r="C64">
        <v>55.13</v>
      </c>
      <c r="D64">
        <v>0</v>
      </c>
    </row>
    <row r="65" spans="1:4">
      <c r="A65">
        <v>1520</v>
      </c>
      <c r="B65">
        <v>1</v>
      </c>
      <c r="C65">
        <v>66.27</v>
      </c>
      <c r="D65">
        <v>0</v>
      </c>
    </row>
    <row r="66" spans="1:4">
      <c r="A66">
        <v>1520</v>
      </c>
      <c r="B66">
        <v>2</v>
      </c>
      <c r="C66">
        <v>66.98</v>
      </c>
      <c r="D66">
        <v>0</v>
      </c>
    </row>
    <row r="67" spans="1:4">
      <c r="A67">
        <v>1520</v>
      </c>
      <c r="B67">
        <v>3</v>
      </c>
      <c r="C67">
        <v>67.33</v>
      </c>
      <c r="D67">
        <v>0</v>
      </c>
    </row>
    <row r="68" spans="1:4">
      <c r="A68">
        <v>1516</v>
      </c>
      <c r="B68">
        <v>1</v>
      </c>
      <c r="C68">
        <v>52.96</v>
      </c>
      <c r="D68">
        <v>0</v>
      </c>
    </row>
    <row r="69" spans="1:4">
      <c r="A69">
        <v>1516</v>
      </c>
      <c r="B69">
        <v>2</v>
      </c>
      <c r="C69">
        <v>52.96</v>
      </c>
      <c r="D69">
        <v>0</v>
      </c>
    </row>
    <row r="70" spans="1:4">
      <c r="A70">
        <v>1516</v>
      </c>
      <c r="B70">
        <v>3</v>
      </c>
      <c r="C70">
        <v>52.28</v>
      </c>
      <c r="D70">
        <v>0</v>
      </c>
    </row>
    <row r="71" spans="1:4">
      <c r="A71" t="s">
        <v>139</v>
      </c>
      <c r="B71">
        <v>1</v>
      </c>
      <c r="C71">
        <v>81.430000000000007</v>
      </c>
      <c r="D71">
        <v>0</v>
      </c>
    </row>
    <row r="72" spans="1:4">
      <c r="A72" t="s">
        <v>139</v>
      </c>
      <c r="B72">
        <v>2</v>
      </c>
      <c r="C72">
        <v>80.69</v>
      </c>
      <c r="D72">
        <v>0</v>
      </c>
    </row>
    <row r="73" spans="1:4">
      <c r="A73" t="s">
        <v>139</v>
      </c>
      <c r="B73">
        <v>3</v>
      </c>
      <c r="C73">
        <v>80.569999999999993</v>
      </c>
      <c r="D73">
        <v>0</v>
      </c>
    </row>
    <row r="74" spans="1:4">
      <c r="A74" t="s">
        <v>140</v>
      </c>
      <c r="B74">
        <v>1</v>
      </c>
      <c r="C74">
        <v>81.69</v>
      </c>
      <c r="D74">
        <v>0</v>
      </c>
    </row>
    <row r="75" spans="1:4">
      <c r="A75" t="s">
        <v>140</v>
      </c>
      <c r="B75">
        <v>2</v>
      </c>
      <c r="C75">
        <v>80.59</v>
      </c>
      <c r="D75">
        <v>0</v>
      </c>
    </row>
    <row r="76" spans="1:4">
      <c r="A76" t="s">
        <v>140</v>
      </c>
      <c r="B76">
        <v>3</v>
      </c>
      <c r="C76">
        <v>80.55</v>
      </c>
      <c r="D76">
        <v>0</v>
      </c>
    </row>
    <row r="77" spans="1:4">
      <c r="A77">
        <v>1527</v>
      </c>
      <c r="B77">
        <v>1</v>
      </c>
      <c r="C77">
        <v>76.08</v>
      </c>
      <c r="D77">
        <v>0</v>
      </c>
    </row>
    <row r="78" spans="1:4">
      <c r="A78">
        <v>1527</v>
      </c>
      <c r="B78">
        <v>2</v>
      </c>
      <c r="C78">
        <v>78.62</v>
      </c>
      <c r="D78">
        <v>0</v>
      </c>
    </row>
    <row r="79" spans="1:4">
      <c r="A79">
        <v>1527</v>
      </c>
      <c r="B79">
        <v>3</v>
      </c>
      <c r="C79">
        <v>77.56</v>
      </c>
      <c r="D79">
        <v>0</v>
      </c>
    </row>
    <row r="80" spans="1:4">
      <c r="A80">
        <v>1517</v>
      </c>
      <c r="B80">
        <v>1</v>
      </c>
      <c r="C80">
        <v>90.65</v>
      </c>
      <c r="D80">
        <v>0</v>
      </c>
    </row>
    <row r="81" spans="1:4">
      <c r="A81">
        <v>1517</v>
      </c>
      <c r="B81">
        <v>2</v>
      </c>
      <c r="C81">
        <v>89.39</v>
      </c>
      <c r="D81">
        <v>0</v>
      </c>
    </row>
    <row r="82" spans="1:4">
      <c r="A82">
        <v>1517</v>
      </c>
      <c r="B82">
        <v>3</v>
      </c>
      <c r="C82">
        <v>89.19</v>
      </c>
      <c r="D82">
        <v>0</v>
      </c>
    </row>
    <row r="83" spans="1:4">
      <c r="A83">
        <v>1525</v>
      </c>
      <c r="B83">
        <v>1</v>
      </c>
      <c r="C83">
        <v>91.34</v>
      </c>
      <c r="D83">
        <v>0</v>
      </c>
    </row>
    <row r="84" spans="1:4">
      <c r="A84">
        <v>1525</v>
      </c>
      <c r="B84">
        <v>2</v>
      </c>
      <c r="C84">
        <v>91.95</v>
      </c>
      <c r="D84">
        <v>0</v>
      </c>
    </row>
    <row r="85" spans="1:4">
      <c r="A85">
        <v>1525</v>
      </c>
      <c r="B85">
        <v>3</v>
      </c>
      <c r="C85">
        <v>92.22</v>
      </c>
      <c r="D85">
        <v>0</v>
      </c>
    </row>
    <row r="86" spans="1:4">
      <c r="A86">
        <v>1519</v>
      </c>
      <c r="B86">
        <v>1</v>
      </c>
      <c r="C86">
        <v>83.89</v>
      </c>
      <c r="D86">
        <v>0</v>
      </c>
    </row>
    <row r="87" spans="1:4">
      <c r="A87">
        <v>1519</v>
      </c>
      <c r="B87">
        <v>2</v>
      </c>
      <c r="C87">
        <v>81.33</v>
      </c>
      <c r="D87">
        <v>0</v>
      </c>
    </row>
    <row r="88" spans="1:4">
      <c r="A88">
        <v>1519</v>
      </c>
      <c r="B88">
        <v>3</v>
      </c>
      <c r="C88">
        <v>81.39</v>
      </c>
      <c r="D88">
        <v>0</v>
      </c>
    </row>
    <row r="89" spans="1:4">
      <c r="A89">
        <v>1521</v>
      </c>
      <c r="B89">
        <v>1</v>
      </c>
      <c r="C89">
        <v>101.5</v>
      </c>
      <c r="D89">
        <v>1</v>
      </c>
    </row>
    <row r="90" spans="1:4">
      <c r="A90">
        <v>1521</v>
      </c>
      <c r="B90">
        <v>2</v>
      </c>
      <c r="C90">
        <v>97.52</v>
      </c>
      <c r="D90">
        <v>0</v>
      </c>
    </row>
    <row r="91" spans="1:4">
      <c r="A91">
        <v>1521</v>
      </c>
      <c r="B91">
        <v>3</v>
      </c>
      <c r="C91">
        <v>99.98</v>
      </c>
      <c r="D91">
        <v>0</v>
      </c>
    </row>
    <row r="92" spans="1:4">
      <c r="A92">
        <v>1521</v>
      </c>
      <c r="B92">
        <v>4</v>
      </c>
      <c r="C92">
        <v>98.3</v>
      </c>
      <c r="D92">
        <v>0</v>
      </c>
    </row>
    <row r="93" spans="1:4">
      <c r="A93" t="s">
        <v>143</v>
      </c>
      <c r="B93">
        <v>1</v>
      </c>
      <c r="C93">
        <v>112.7</v>
      </c>
      <c r="D93">
        <v>0</v>
      </c>
    </row>
    <row r="94" spans="1:4">
      <c r="A94" t="s">
        <v>143</v>
      </c>
      <c r="B94">
        <v>2</v>
      </c>
      <c r="C94">
        <v>106.8</v>
      </c>
      <c r="D94">
        <v>1</v>
      </c>
    </row>
    <row r="95" spans="1:4">
      <c r="A95" t="s">
        <v>143</v>
      </c>
      <c r="B95">
        <v>3</v>
      </c>
      <c r="C95">
        <v>109.1</v>
      </c>
      <c r="D95">
        <v>0</v>
      </c>
    </row>
    <row r="96" spans="1:4">
      <c r="A96" t="s">
        <v>143</v>
      </c>
      <c r="B96">
        <v>4</v>
      </c>
      <c r="C96">
        <v>112.2</v>
      </c>
      <c r="D96">
        <v>0</v>
      </c>
    </row>
    <row r="97" spans="1:4">
      <c r="A97" t="s">
        <v>144</v>
      </c>
      <c r="B97">
        <v>1</v>
      </c>
      <c r="C97">
        <v>113.1</v>
      </c>
      <c r="D97">
        <v>0</v>
      </c>
    </row>
    <row r="98" spans="1:4">
      <c r="A98" t="s">
        <v>144</v>
      </c>
      <c r="B98">
        <v>2</v>
      </c>
      <c r="C98">
        <v>110.7</v>
      </c>
      <c r="D98">
        <v>0</v>
      </c>
    </row>
    <row r="99" spans="1:4">
      <c r="A99" t="s">
        <v>144</v>
      </c>
      <c r="B99">
        <v>3</v>
      </c>
      <c r="C99">
        <v>109.3</v>
      </c>
      <c r="D99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4"/>
  <sheetViews>
    <sheetView workbookViewId="0">
      <selection activeCell="L10" sqref="L9:L10"/>
    </sheetView>
  </sheetViews>
  <sheetFormatPr defaultRowHeight="12.75"/>
  <sheetData>
    <row r="1" spans="1:12">
      <c r="A1" t="s">
        <v>0</v>
      </c>
      <c r="B1" t="s">
        <v>1</v>
      </c>
      <c r="C1" t="s">
        <v>3</v>
      </c>
      <c r="D1" t="s">
        <v>4</v>
      </c>
      <c r="F1" t="s">
        <v>0</v>
      </c>
      <c r="G1" t="s">
        <v>1</v>
      </c>
      <c r="H1" t="s">
        <v>3</v>
      </c>
      <c r="I1" t="s">
        <v>4</v>
      </c>
    </row>
    <row r="2" spans="1:12">
      <c r="A2" t="s">
        <v>106</v>
      </c>
      <c r="B2">
        <v>1</v>
      </c>
      <c r="C2">
        <v>3.4550000000000001</v>
      </c>
      <c r="D2">
        <v>0</v>
      </c>
      <c r="F2" t="s">
        <v>109</v>
      </c>
      <c r="G2">
        <v>4</v>
      </c>
      <c r="H2">
        <v>0</v>
      </c>
      <c r="I2">
        <v>0</v>
      </c>
    </row>
    <row r="3" spans="1:12">
      <c r="A3" t="s">
        <v>106</v>
      </c>
      <c r="B3">
        <v>2</v>
      </c>
      <c r="C3">
        <v>3.3170000000000002</v>
      </c>
      <c r="D3">
        <v>0</v>
      </c>
      <c r="F3" t="s">
        <v>110</v>
      </c>
      <c r="G3">
        <v>3</v>
      </c>
      <c r="H3">
        <v>0</v>
      </c>
      <c r="I3">
        <v>0</v>
      </c>
    </row>
    <row r="4" spans="1:12">
      <c r="A4" t="s">
        <v>106</v>
      </c>
      <c r="B4">
        <v>3</v>
      </c>
      <c r="C4">
        <v>3.258</v>
      </c>
      <c r="D4">
        <v>0</v>
      </c>
      <c r="F4" t="s">
        <v>128</v>
      </c>
      <c r="G4">
        <v>4</v>
      </c>
      <c r="H4">
        <v>0</v>
      </c>
      <c r="I4">
        <v>1</v>
      </c>
    </row>
    <row r="5" spans="1:12">
      <c r="A5" t="s">
        <v>106</v>
      </c>
      <c r="B5">
        <v>4</v>
      </c>
      <c r="C5">
        <v>0.1341</v>
      </c>
      <c r="D5">
        <v>1</v>
      </c>
      <c r="F5" t="s">
        <v>137</v>
      </c>
      <c r="G5">
        <v>3</v>
      </c>
      <c r="H5">
        <v>0</v>
      </c>
      <c r="I5">
        <v>0</v>
      </c>
    </row>
    <row r="6" spans="1:12">
      <c r="A6" t="s">
        <v>106</v>
      </c>
      <c r="B6">
        <v>5</v>
      </c>
      <c r="C6">
        <v>1.998</v>
      </c>
      <c r="D6">
        <v>1</v>
      </c>
      <c r="F6" t="s">
        <v>138</v>
      </c>
      <c r="G6">
        <v>4</v>
      </c>
      <c r="H6">
        <v>0</v>
      </c>
      <c r="I6">
        <v>1</v>
      </c>
    </row>
    <row r="7" spans="1:12">
      <c r="A7" t="s">
        <v>107</v>
      </c>
      <c r="B7">
        <v>1</v>
      </c>
      <c r="C7">
        <v>0.8246</v>
      </c>
      <c r="D7">
        <v>1</v>
      </c>
      <c r="F7" t="s">
        <v>138</v>
      </c>
      <c r="G7">
        <v>5</v>
      </c>
      <c r="H7">
        <v>0</v>
      </c>
      <c r="I7">
        <v>1</v>
      </c>
    </row>
    <row r="8" spans="1:12">
      <c r="A8" t="s">
        <v>107</v>
      </c>
      <c r="B8">
        <v>2</v>
      </c>
      <c r="C8">
        <v>0.4375</v>
      </c>
      <c r="D8">
        <v>0</v>
      </c>
      <c r="F8" t="s">
        <v>110</v>
      </c>
      <c r="G8">
        <v>2</v>
      </c>
      <c r="H8">
        <v>3.3599999999999998E-2</v>
      </c>
      <c r="I8">
        <v>0</v>
      </c>
    </row>
    <row r="9" spans="1:12">
      <c r="A9" t="s">
        <v>107</v>
      </c>
      <c r="B9">
        <v>3</v>
      </c>
      <c r="C9">
        <v>0.45879999999999999</v>
      </c>
      <c r="D9">
        <v>0</v>
      </c>
      <c r="F9" t="s">
        <v>141</v>
      </c>
      <c r="G9">
        <v>3</v>
      </c>
      <c r="H9">
        <v>3.8699999999999998E-2</v>
      </c>
      <c r="I9">
        <v>1</v>
      </c>
      <c r="K9" s="9" t="s">
        <v>46</v>
      </c>
      <c r="L9">
        <f>AVERAGE(H10:H94)</f>
        <v>0.77919529411764721</v>
      </c>
    </row>
    <row r="10" spans="1:12">
      <c r="A10" t="s">
        <v>107</v>
      </c>
      <c r="B10">
        <v>4</v>
      </c>
      <c r="C10">
        <v>0.43230000000000002</v>
      </c>
      <c r="D10">
        <v>0</v>
      </c>
      <c r="F10" t="s">
        <v>110</v>
      </c>
      <c r="G10">
        <v>4</v>
      </c>
      <c r="H10">
        <v>4.24E-2</v>
      </c>
      <c r="I10">
        <v>0</v>
      </c>
      <c r="K10" s="9" t="s">
        <v>47</v>
      </c>
      <c r="L10">
        <f>STDEV(H10:H94)</f>
        <v>0.77136496378727437</v>
      </c>
    </row>
    <row r="11" spans="1:12">
      <c r="A11" t="s">
        <v>108</v>
      </c>
      <c r="B11">
        <v>1</v>
      </c>
      <c r="C11">
        <v>0.48799999999999999</v>
      </c>
      <c r="D11">
        <v>0</v>
      </c>
      <c r="F11" t="s">
        <v>137</v>
      </c>
      <c r="G11">
        <v>5</v>
      </c>
      <c r="H11">
        <v>5.8700000000000002E-2</v>
      </c>
      <c r="I11">
        <v>0</v>
      </c>
    </row>
    <row r="12" spans="1:12">
      <c r="A12" t="s">
        <v>108</v>
      </c>
      <c r="B12">
        <v>2</v>
      </c>
      <c r="C12">
        <v>0.30199999999999999</v>
      </c>
      <c r="D12">
        <v>1</v>
      </c>
      <c r="F12" t="s">
        <v>137</v>
      </c>
      <c r="G12">
        <v>4</v>
      </c>
      <c r="H12">
        <v>7.6200000000000004E-2</v>
      </c>
      <c r="I12">
        <v>0</v>
      </c>
    </row>
    <row r="13" spans="1:12">
      <c r="A13" t="s">
        <v>108</v>
      </c>
      <c r="B13">
        <v>3</v>
      </c>
      <c r="C13">
        <v>0.53849999999999998</v>
      </c>
      <c r="D13">
        <v>0</v>
      </c>
      <c r="F13" t="s">
        <v>109</v>
      </c>
      <c r="G13">
        <v>5</v>
      </c>
      <c r="H13">
        <v>8.3000000000000004E-2</v>
      </c>
      <c r="I13">
        <v>0</v>
      </c>
    </row>
    <row r="14" spans="1:12">
      <c r="A14" t="s">
        <v>108</v>
      </c>
      <c r="B14">
        <v>4</v>
      </c>
      <c r="C14">
        <v>0.57489999999999997</v>
      </c>
      <c r="D14">
        <v>0</v>
      </c>
      <c r="F14" t="s">
        <v>109</v>
      </c>
      <c r="G14">
        <v>3</v>
      </c>
      <c r="H14">
        <v>8.5199999999999998E-2</v>
      </c>
      <c r="I14">
        <v>0</v>
      </c>
    </row>
    <row r="15" spans="1:12">
      <c r="A15" t="s">
        <v>109</v>
      </c>
      <c r="B15">
        <v>1</v>
      </c>
      <c r="C15">
        <v>0.31269999999999998</v>
      </c>
      <c r="D15">
        <v>1</v>
      </c>
      <c r="F15" t="s">
        <v>145</v>
      </c>
      <c r="G15">
        <v>3</v>
      </c>
      <c r="H15">
        <v>0.1208</v>
      </c>
      <c r="I15">
        <v>0</v>
      </c>
    </row>
    <row r="16" spans="1:12">
      <c r="A16" t="s">
        <v>109</v>
      </c>
      <c r="B16">
        <v>2</v>
      </c>
      <c r="C16">
        <v>0.44419999999999998</v>
      </c>
      <c r="D16">
        <v>1</v>
      </c>
      <c r="F16" t="s">
        <v>106</v>
      </c>
      <c r="G16">
        <v>4</v>
      </c>
      <c r="H16">
        <v>0.1341</v>
      </c>
      <c r="I16">
        <v>1</v>
      </c>
    </row>
    <row r="17" spans="1:9">
      <c r="A17" t="s">
        <v>109</v>
      </c>
      <c r="B17">
        <v>3</v>
      </c>
      <c r="C17">
        <v>8.5199999999999998E-2</v>
      </c>
      <c r="D17">
        <v>0</v>
      </c>
      <c r="F17" t="s">
        <v>145</v>
      </c>
      <c r="G17">
        <v>4</v>
      </c>
      <c r="H17">
        <v>0.1656</v>
      </c>
      <c r="I17">
        <v>0</v>
      </c>
    </row>
    <row r="18" spans="1:9">
      <c r="A18" t="s">
        <v>109</v>
      </c>
      <c r="B18">
        <v>4</v>
      </c>
      <c r="C18">
        <v>0</v>
      </c>
      <c r="D18">
        <v>0</v>
      </c>
      <c r="F18" t="s">
        <v>120</v>
      </c>
      <c r="G18">
        <v>5</v>
      </c>
      <c r="H18">
        <v>0.18509999999999999</v>
      </c>
      <c r="I18">
        <v>0</v>
      </c>
    </row>
    <row r="19" spans="1:9">
      <c r="A19" t="s">
        <v>109</v>
      </c>
      <c r="B19">
        <v>5</v>
      </c>
      <c r="C19">
        <v>8.3000000000000004E-2</v>
      </c>
      <c r="D19">
        <v>0</v>
      </c>
      <c r="F19" t="s">
        <v>145</v>
      </c>
      <c r="G19">
        <v>2</v>
      </c>
      <c r="H19">
        <v>0.21929999999999999</v>
      </c>
      <c r="I19">
        <v>0</v>
      </c>
    </row>
    <row r="20" spans="1:9">
      <c r="A20" t="s">
        <v>110</v>
      </c>
      <c r="B20">
        <v>1</v>
      </c>
      <c r="C20">
        <v>0.63060000000000005</v>
      </c>
      <c r="D20">
        <v>1</v>
      </c>
      <c r="F20" t="s">
        <v>132</v>
      </c>
      <c r="G20">
        <v>2</v>
      </c>
      <c r="H20">
        <v>0.2339</v>
      </c>
      <c r="I20">
        <v>0</v>
      </c>
    </row>
    <row r="21" spans="1:9">
      <c r="A21" t="s">
        <v>110</v>
      </c>
      <c r="B21">
        <v>2</v>
      </c>
      <c r="C21">
        <v>3.3599999999999998E-2</v>
      </c>
      <c r="D21">
        <v>0</v>
      </c>
      <c r="F21" t="s">
        <v>120</v>
      </c>
      <c r="G21">
        <v>4</v>
      </c>
      <c r="H21">
        <v>0.27379999999999999</v>
      </c>
      <c r="I21">
        <v>0</v>
      </c>
    </row>
    <row r="22" spans="1:9">
      <c r="A22" t="s">
        <v>110</v>
      </c>
      <c r="B22">
        <v>3</v>
      </c>
      <c r="C22">
        <v>0</v>
      </c>
      <c r="D22">
        <v>0</v>
      </c>
      <c r="F22" t="s">
        <v>146</v>
      </c>
      <c r="G22">
        <v>3</v>
      </c>
      <c r="H22">
        <v>0.29099999999999998</v>
      </c>
      <c r="I22">
        <v>0</v>
      </c>
    </row>
    <row r="23" spans="1:9">
      <c r="A23" t="s">
        <v>110</v>
      </c>
      <c r="B23">
        <v>4</v>
      </c>
      <c r="C23">
        <v>4.24E-2</v>
      </c>
      <c r="D23">
        <v>0</v>
      </c>
      <c r="F23" t="s">
        <v>128</v>
      </c>
      <c r="G23">
        <v>3</v>
      </c>
      <c r="H23">
        <v>0.29389999999999999</v>
      </c>
      <c r="I23">
        <v>0</v>
      </c>
    </row>
    <row r="24" spans="1:9">
      <c r="A24" t="s">
        <v>119</v>
      </c>
      <c r="B24">
        <v>1</v>
      </c>
      <c r="C24">
        <v>3.9849999999999999</v>
      </c>
      <c r="D24">
        <v>1</v>
      </c>
      <c r="F24" t="s">
        <v>108</v>
      </c>
      <c r="G24">
        <v>2</v>
      </c>
      <c r="H24">
        <v>0.30199999999999999</v>
      </c>
      <c r="I24">
        <v>1</v>
      </c>
    </row>
    <row r="25" spans="1:9">
      <c r="A25" t="s">
        <v>119</v>
      </c>
      <c r="B25">
        <v>2</v>
      </c>
      <c r="C25">
        <v>2.9020000000000001</v>
      </c>
      <c r="D25">
        <v>0</v>
      </c>
      <c r="F25" t="s">
        <v>127</v>
      </c>
      <c r="G25">
        <v>1</v>
      </c>
      <c r="H25">
        <v>0.30559999999999998</v>
      </c>
      <c r="I25">
        <v>0</v>
      </c>
    </row>
    <row r="26" spans="1:9">
      <c r="A26" t="s">
        <v>119</v>
      </c>
      <c r="B26">
        <v>3</v>
      </c>
      <c r="C26">
        <v>3.5350000000000001</v>
      </c>
      <c r="D26">
        <v>1</v>
      </c>
      <c r="F26" t="s">
        <v>146</v>
      </c>
      <c r="G26">
        <v>2</v>
      </c>
      <c r="H26">
        <v>0.31040000000000001</v>
      </c>
      <c r="I26">
        <v>0</v>
      </c>
    </row>
    <row r="27" spans="1:9">
      <c r="A27" t="s">
        <v>119</v>
      </c>
      <c r="B27">
        <v>4</v>
      </c>
      <c r="C27">
        <v>2.968</v>
      </c>
      <c r="D27">
        <v>0</v>
      </c>
      <c r="F27" t="s">
        <v>138</v>
      </c>
      <c r="G27">
        <v>2</v>
      </c>
      <c r="H27">
        <v>0.31240000000000001</v>
      </c>
      <c r="I27">
        <v>0</v>
      </c>
    </row>
    <row r="28" spans="1:9">
      <c r="A28" t="s">
        <v>119</v>
      </c>
      <c r="B28">
        <v>5</v>
      </c>
      <c r="C28">
        <v>2.722</v>
      </c>
      <c r="D28">
        <v>0</v>
      </c>
      <c r="F28" t="s">
        <v>109</v>
      </c>
      <c r="G28">
        <v>1</v>
      </c>
      <c r="H28">
        <v>0.31269999999999998</v>
      </c>
      <c r="I28">
        <v>1</v>
      </c>
    </row>
    <row r="29" spans="1:9">
      <c r="A29" t="s">
        <v>120</v>
      </c>
      <c r="B29">
        <v>1</v>
      </c>
      <c r="C29">
        <v>1.2709999999999999</v>
      </c>
      <c r="D29">
        <v>1</v>
      </c>
      <c r="F29" t="s">
        <v>128</v>
      </c>
      <c r="G29">
        <v>2</v>
      </c>
      <c r="H29">
        <v>0.31559999999999999</v>
      </c>
      <c r="I29">
        <v>0</v>
      </c>
    </row>
    <row r="30" spans="1:9">
      <c r="A30" t="s">
        <v>120</v>
      </c>
      <c r="B30">
        <v>2</v>
      </c>
      <c r="C30">
        <v>0.67490000000000006</v>
      </c>
      <c r="D30">
        <v>0</v>
      </c>
      <c r="F30" t="s">
        <v>142</v>
      </c>
      <c r="G30">
        <v>3</v>
      </c>
      <c r="H30">
        <v>0.32100000000000001</v>
      </c>
      <c r="I30">
        <v>0</v>
      </c>
    </row>
    <row r="31" spans="1:9">
      <c r="A31" t="s">
        <v>120</v>
      </c>
      <c r="B31">
        <v>3</v>
      </c>
      <c r="C31">
        <v>0.99770000000000003</v>
      </c>
      <c r="D31">
        <v>1</v>
      </c>
      <c r="F31" t="s">
        <v>146</v>
      </c>
      <c r="G31">
        <v>4</v>
      </c>
      <c r="H31">
        <v>0.3216</v>
      </c>
      <c r="I31">
        <v>0</v>
      </c>
    </row>
    <row r="32" spans="1:9">
      <c r="A32" t="s">
        <v>120</v>
      </c>
      <c r="B32">
        <v>4</v>
      </c>
      <c r="C32">
        <v>0.27379999999999999</v>
      </c>
      <c r="D32">
        <v>0</v>
      </c>
      <c r="F32" t="s">
        <v>123</v>
      </c>
      <c r="G32">
        <v>3</v>
      </c>
      <c r="H32">
        <v>0.3246</v>
      </c>
      <c r="I32">
        <v>0</v>
      </c>
    </row>
    <row r="33" spans="1:9">
      <c r="A33" t="s">
        <v>120</v>
      </c>
      <c r="B33">
        <v>5</v>
      </c>
      <c r="C33">
        <v>0.18509999999999999</v>
      </c>
      <c r="D33">
        <v>0</v>
      </c>
      <c r="F33" t="s">
        <v>141</v>
      </c>
      <c r="G33">
        <v>1</v>
      </c>
      <c r="H33">
        <v>0.32600000000000001</v>
      </c>
      <c r="I33">
        <v>0</v>
      </c>
    </row>
    <row r="34" spans="1:9">
      <c r="A34" t="s">
        <v>123</v>
      </c>
      <c r="B34">
        <v>1</v>
      </c>
      <c r="C34">
        <v>0.99470000000000003</v>
      </c>
      <c r="D34">
        <v>1</v>
      </c>
      <c r="F34" t="s">
        <v>145</v>
      </c>
      <c r="G34">
        <v>1</v>
      </c>
      <c r="H34">
        <v>0.32769999999999999</v>
      </c>
      <c r="I34">
        <v>1</v>
      </c>
    </row>
    <row r="35" spans="1:9">
      <c r="A35" t="s">
        <v>123</v>
      </c>
      <c r="B35">
        <v>2</v>
      </c>
      <c r="C35">
        <v>0.45279999999999998</v>
      </c>
      <c r="D35">
        <v>0</v>
      </c>
      <c r="F35" t="s">
        <v>142</v>
      </c>
      <c r="G35">
        <v>1</v>
      </c>
      <c r="H35">
        <v>0.33360000000000001</v>
      </c>
      <c r="I35">
        <v>0</v>
      </c>
    </row>
    <row r="36" spans="1:9">
      <c r="A36" t="s">
        <v>123</v>
      </c>
      <c r="B36">
        <v>3</v>
      </c>
      <c r="C36">
        <v>0.3246</v>
      </c>
      <c r="D36">
        <v>0</v>
      </c>
      <c r="F36" t="s">
        <v>132</v>
      </c>
      <c r="G36">
        <v>3</v>
      </c>
      <c r="H36">
        <v>0.33710000000000001</v>
      </c>
      <c r="I36">
        <v>0</v>
      </c>
    </row>
    <row r="37" spans="1:9">
      <c r="A37" t="s">
        <v>123</v>
      </c>
      <c r="B37">
        <v>4</v>
      </c>
      <c r="C37">
        <v>0.4864</v>
      </c>
      <c r="D37">
        <v>0</v>
      </c>
      <c r="F37" t="s">
        <v>127</v>
      </c>
      <c r="G37">
        <v>3</v>
      </c>
      <c r="H37">
        <v>0.33939999999999998</v>
      </c>
      <c r="I37">
        <v>0</v>
      </c>
    </row>
    <row r="38" spans="1:9">
      <c r="A38" t="s">
        <v>124</v>
      </c>
      <c r="B38">
        <v>1</v>
      </c>
      <c r="C38">
        <v>0.57520000000000004</v>
      </c>
      <c r="D38">
        <v>0</v>
      </c>
      <c r="F38" t="s">
        <v>127</v>
      </c>
      <c r="G38">
        <v>2</v>
      </c>
      <c r="H38">
        <v>0.37080000000000002</v>
      </c>
      <c r="I38">
        <v>0</v>
      </c>
    </row>
    <row r="39" spans="1:9">
      <c r="A39" t="s">
        <v>124</v>
      </c>
      <c r="B39">
        <v>2</v>
      </c>
      <c r="C39">
        <v>0.46329999999999999</v>
      </c>
      <c r="D39">
        <v>0</v>
      </c>
      <c r="F39" t="s">
        <v>128</v>
      </c>
      <c r="G39">
        <v>5</v>
      </c>
      <c r="H39">
        <v>0.3725</v>
      </c>
      <c r="I39">
        <v>0</v>
      </c>
    </row>
    <row r="40" spans="1:9">
      <c r="A40" t="s">
        <v>124</v>
      </c>
      <c r="B40">
        <v>3</v>
      </c>
      <c r="C40">
        <v>0.442</v>
      </c>
      <c r="D40">
        <v>0</v>
      </c>
      <c r="F40" t="s">
        <v>151</v>
      </c>
      <c r="G40">
        <v>4</v>
      </c>
      <c r="H40">
        <v>0.37990000000000002</v>
      </c>
      <c r="I40">
        <v>0</v>
      </c>
    </row>
    <row r="41" spans="1:9">
      <c r="A41" t="s">
        <v>127</v>
      </c>
      <c r="B41">
        <v>1</v>
      </c>
      <c r="C41">
        <v>0.30559999999999998</v>
      </c>
      <c r="D41">
        <v>0</v>
      </c>
      <c r="F41" t="s">
        <v>141</v>
      </c>
      <c r="G41">
        <v>4</v>
      </c>
      <c r="H41">
        <v>0.3805</v>
      </c>
      <c r="I41">
        <v>0</v>
      </c>
    </row>
    <row r="42" spans="1:9">
      <c r="A42" t="s">
        <v>127</v>
      </c>
      <c r="B42">
        <v>2</v>
      </c>
      <c r="C42">
        <v>0.37080000000000002</v>
      </c>
      <c r="D42">
        <v>0</v>
      </c>
      <c r="F42" t="s">
        <v>132</v>
      </c>
      <c r="G42">
        <v>4</v>
      </c>
      <c r="H42">
        <v>0.41909999999999997</v>
      </c>
      <c r="I42">
        <v>0</v>
      </c>
    </row>
    <row r="43" spans="1:9">
      <c r="A43" t="s">
        <v>127</v>
      </c>
      <c r="B43">
        <v>3</v>
      </c>
      <c r="C43">
        <v>0.33939999999999998</v>
      </c>
      <c r="D43">
        <v>0</v>
      </c>
      <c r="F43" t="s">
        <v>142</v>
      </c>
      <c r="G43">
        <v>2</v>
      </c>
      <c r="H43">
        <v>0.41980000000000001</v>
      </c>
      <c r="I43">
        <v>0</v>
      </c>
    </row>
    <row r="44" spans="1:9">
      <c r="A44" t="s">
        <v>128</v>
      </c>
      <c r="B44">
        <v>1</v>
      </c>
      <c r="C44">
        <v>0.54339999999999999</v>
      </c>
      <c r="D44">
        <v>1</v>
      </c>
      <c r="F44" t="s">
        <v>150</v>
      </c>
      <c r="G44">
        <v>2</v>
      </c>
      <c r="H44">
        <v>0.43080000000000002</v>
      </c>
      <c r="I44">
        <v>1</v>
      </c>
    </row>
    <row r="45" spans="1:9">
      <c r="A45" t="s">
        <v>128</v>
      </c>
      <c r="B45">
        <v>2</v>
      </c>
      <c r="C45">
        <v>0.31559999999999999</v>
      </c>
      <c r="D45">
        <v>0</v>
      </c>
      <c r="F45" t="s">
        <v>107</v>
      </c>
      <c r="G45">
        <v>4</v>
      </c>
      <c r="H45">
        <v>0.43230000000000002</v>
      </c>
      <c r="I45">
        <v>0</v>
      </c>
    </row>
    <row r="46" spans="1:9">
      <c r="A46" t="s">
        <v>128</v>
      </c>
      <c r="B46">
        <v>3</v>
      </c>
      <c r="C46">
        <v>0.29389999999999999</v>
      </c>
      <c r="D46">
        <v>0</v>
      </c>
      <c r="F46" t="s">
        <v>141</v>
      </c>
      <c r="G46">
        <v>2</v>
      </c>
      <c r="H46">
        <v>0.43380000000000002</v>
      </c>
      <c r="I46">
        <v>0</v>
      </c>
    </row>
    <row r="47" spans="1:9">
      <c r="A47" t="s">
        <v>128</v>
      </c>
      <c r="B47">
        <v>4</v>
      </c>
      <c r="C47">
        <v>0</v>
      </c>
      <c r="D47">
        <v>1</v>
      </c>
      <c r="F47" t="s">
        <v>107</v>
      </c>
      <c r="G47">
        <v>2</v>
      </c>
      <c r="H47">
        <v>0.4375</v>
      </c>
      <c r="I47">
        <v>0</v>
      </c>
    </row>
    <row r="48" spans="1:9">
      <c r="A48" t="s">
        <v>128</v>
      </c>
      <c r="B48">
        <v>5</v>
      </c>
      <c r="C48">
        <v>0.3725</v>
      </c>
      <c r="D48">
        <v>0</v>
      </c>
      <c r="F48" t="s">
        <v>151</v>
      </c>
      <c r="G48">
        <v>2</v>
      </c>
      <c r="H48">
        <v>0.43830000000000002</v>
      </c>
      <c r="I48">
        <v>0</v>
      </c>
    </row>
    <row r="49" spans="1:9">
      <c r="A49" t="s">
        <v>132</v>
      </c>
      <c r="B49">
        <v>1</v>
      </c>
      <c r="C49">
        <v>0.75580000000000003</v>
      </c>
      <c r="D49">
        <v>1</v>
      </c>
      <c r="F49" t="s">
        <v>124</v>
      </c>
      <c r="G49">
        <v>3</v>
      </c>
      <c r="H49">
        <v>0.442</v>
      </c>
      <c r="I49">
        <v>0</v>
      </c>
    </row>
    <row r="50" spans="1:9">
      <c r="A50" t="s">
        <v>132</v>
      </c>
      <c r="B50">
        <v>2</v>
      </c>
      <c r="C50">
        <v>0.2339</v>
      </c>
      <c r="D50">
        <v>0</v>
      </c>
      <c r="F50" t="s">
        <v>109</v>
      </c>
      <c r="G50">
        <v>2</v>
      </c>
      <c r="H50">
        <v>0.44419999999999998</v>
      </c>
      <c r="I50">
        <v>1</v>
      </c>
    </row>
    <row r="51" spans="1:9">
      <c r="A51" t="s">
        <v>132</v>
      </c>
      <c r="B51">
        <v>3</v>
      </c>
      <c r="C51">
        <v>0.33710000000000001</v>
      </c>
      <c r="D51">
        <v>0</v>
      </c>
      <c r="F51" t="s">
        <v>137</v>
      </c>
      <c r="G51">
        <v>1</v>
      </c>
      <c r="H51">
        <v>0.44419999999999998</v>
      </c>
      <c r="I51">
        <v>1</v>
      </c>
    </row>
    <row r="52" spans="1:9">
      <c r="A52" t="s">
        <v>132</v>
      </c>
      <c r="B52">
        <v>4</v>
      </c>
      <c r="C52">
        <v>0.41909999999999997</v>
      </c>
      <c r="D52">
        <v>0</v>
      </c>
      <c r="F52" t="s">
        <v>123</v>
      </c>
      <c r="G52">
        <v>2</v>
      </c>
      <c r="H52">
        <v>0.45279999999999998</v>
      </c>
      <c r="I52">
        <v>0</v>
      </c>
    </row>
    <row r="53" spans="1:9">
      <c r="A53" t="s">
        <v>133</v>
      </c>
      <c r="B53">
        <v>1</v>
      </c>
      <c r="C53">
        <v>0.65280000000000005</v>
      </c>
      <c r="D53">
        <v>0</v>
      </c>
      <c r="F53" t="s">
        <v>151</v>
      </c>
      <c r="G53">
        <v>3</v>
      </c>
      <c r="H53">
        <v>0.45669999999999999</v>
      </c>
      <c r="I53">
        <v>0</v>
      </c>
    </row>
    <row r="54" spans="1:9">
      <c r="A54" t="s">
        <v>133</v>
      </c>
      <c r="B54">
        <v>2</v>
      </c>
      <c r="C54">
        <v>0.7026</v>
      </c>
      <c r="D54">
        <v>0</v>
      </c>
      <c r="F54" t="s">
        <v>107</v>
      </c>
      <c r="G54">
        <v>3</v>
      </c>
      <c r="H54">
        <v>0.45879999999999999</v>
      </c>
      <c r="I54">
        <v>0</v>
      </c>
    </row>
    <row r="55" spans="1:9">
      <c r="A55" t="s">
        <v>133</v>
      </c>
      <c r="B55">
        <v>3</v>
      </c>
      <c r="C55">
        <v>0.7571</v>
      </c>
      <c r="D55">
        <v>0</v>
      </c>
      <c r="F55" t="s">
        <v>124</v>
      </c>
      <c r="G55">
        <v>2</v>
      </c>
      <c r="H55">
        <v>0.46329999999999999</v>
      </c>
      <c r="I55">
        <v>0</v>
      </c>
    </row>
    <row r="56" spans="1:9">
      <c r="A56" t="s">
        <v>137</v>
      </c>
      <c r="B56">
        <v>1</v>
      </c>
      <c r="C56">
        <v>0.44419999999999998</v>
      </c>
      <c r="D56">
        <v>1</v>
      </c>
      <c r="F56" t="s">
        <v>137</v>
      </c>
      <c r="G56">
        <v>2</v>
      </c>
      <c r="H56">
        <v>0.46760000000000002</v>
      </c>
      <c r="I56">
        <v>1</v>
      </c>
    </row>
    <row r="57" spans="1:9">
      <c r="A57" t="s">
        <v>137</v>
      </c>
      <c r="B57">
        <v>2</v>
      </c>
      <c r="C57">
        <v>0.46760000000000002</v>
      </c>
      <c r="D57">
        <v>1</v>
      </c>
      <c r="F57" t="s">
        <v>123</v>
      </c>
      <c r="G57">
        <v>4</v>
      </c>
      <c r="H57">
        <v>0.4864</v>
      </c>
      <c r="I57">
        <v>0</v>
      </c>
    </row>
    <row r="58" spans="1:9">
      <c r="A58" t="s">
        <v>137</v>
      </c>
      <c r="B58">
        <v>3</v>
      </c>
      <c r="C58">
        <v>0</v>
      </c>
      <c r="D58">
        <v>0</v>
      </c>
      <c r="F58" t="s">
        <v>108</v>
      </c>
      <c r="G58">
        <v>1</v>
      </c>
      <c r="H58">
        <v>0.48799999999999999</v>
      </c>
      <c r="I58">
        <v>0</v>
      </c>
    </row>
    <row r="59" spans="1:9">
      <c r="A59" t="s">
        <v>137</v>
      </c>
      <c r="B59">
        <v>4</v>
      </c>
      <c r="C59">
        <v>7.6200000000000004E-2</v>
      </c>
      <c r="D59">
        <v>0</v>
      </c>
      <c r="F59" t="s">
        <v>138</v>
      </c>
      <c r="G59">
        <v>1</v>
      </c>
      <c r="H59">
        <v>0.49740000000000001</v>
      </c>
      <c r="I59">
        <v>0</v>
      </c>
    </row>
    <row r="60" spans="1:9">
      <c r="A60" t="s">
        <v>137</v>
      </c>
      <c r="B60">
        <v>5</v>
      </c>
      <c r="C60">
        <v>5.8700000000000002E-2</v>
      </c>
      <c r="D60">
        <v>0</v>
      </c>
      <c r="F60" t="s">
        <v>138</v>
      </c>
      <c r="G60">
        <v>3</v>
      </c>
      <c r="H60">
        <v>0.51180000000000003</v>
      </c>
      <c r="I60">
        <v>0</v>
      </c>
    </row>
    <row r="61" spans="1:9">
      <c r="A61" t="s">
        <v>138</v>
      </c>
      <c r="B61">
        <v>1</v>
      </c>
      <c r="C61">
        <v>0.49740000000000001</v>
      </c>
      <c r="D61">
        <v>0</v>
      </c>
      <c r="F61" t="s">
        <v>108</v>
      </c>
      <c r="G61">
        <v>3</v>
      </c>
      <c r="H61">
        <v>0.53849999999999998</v>
      </c>
      <c r="I61">
        <v>0</v>
      </c>
    </row>
    <row r="62" spans="1:9">
      <c r="A62" t="s">
        <v>138</v>
      </c>
      <c r="B62">
        <v>2</v>
      </c>
      <c r="C62">
        <v>0.31240000000000001</v>
      </c>
      <c r="D62">
        <v>0</v>
      </c>
      <c r="F62" t="s">
        <v>149</v>
      </c>
      <c r="G62">
        <v>3</v>
      </c>
      <c r="H62">
        <v>0.54210000000000003</v>
      </c>
      <c r="I62">
        <v>0</v>
      </c>
    </row>
    <row r="63" spans="1:9">
      <c r="A63" t="s">
        <v>138</v>
      </c>
      <c r="B63">
        <v>3</v>
      </c>
      <c r="C63">
        <v>0.51180000000000003</v>
      </c>
      <c r="D63">
        <v>0</v>
      </c>
      <c r="F63" t="s">
        <v>128</v>
      </c>
      <c r="G63">
        <v>1</v>
      </c>
      <c r="H63">
        <v>0.54339999999999999</v>
      </c>
      <c r="I63">
        <v>1</v>
      </c>
    </row>
    <row r="64" spans="1:9">
      <c r="A64" t="s">
        <v>138</v>
      </c>
      <c r="B64">
        <v>4</v>
      </c>
      <c r="C64">
        <v>0</v>
      </c>
      <c r="D64">
        <v>1</v>
      </c>
      <c r="F64" t="s">
        <v>108</v>
      </c>
      <c r="G64">
        <v>4</v>
      </c>
      <c r="H64">
        <v>0.57489999999999997</v>
      </c>
      <c r="I64">
        <v>0</v>
      </c>
    </row>
    <row r="65" spans="1:9">
      <c r="A65" t="s">
        <v>138</v>
      </c>
      <c r="B65">
        <v>5</v>
      </c>
      <c r="C65">
        <v>0</v>
      </c>
      <c r="D65">
        <v>1</v>
      </c>
      <c r="F65" t="s">
        <v>124</v>
      </c>
      <c r="G65">
        <v>1</v>
      </c>
      <c r="H65">
        <v>0.57520000000000004</v>
      </c>
      <c r="I65">
        <v>0</v>
      </c>
    </row>
    <row r="66" spans="1:9">
      <c r="A66" t="s">
        <v>141</v>
      </c>
      <c r="B66">
        <v>1</v>
      </c>
      <c r="C66">
        <v>0.32600000000000001</v>
      </c>
      <c r="D66">
        <v>0</v>
      </c>
      <c r="F66" t="s">
        <v>110</v>
      </c>
      <c r="G66">
        <v>1</v>
      </c>
      <c r="H66">
        <v>0.63060000000000005</v>
      </c>
      <c r="I66">
        <v>1</v>
      </c>
    </row>
    <row r="67" spans="1:9">
      <c r="A67" t="s">
        <v>141</v>
      </c>
      <c r="B67">
        <v>2</v>
      </c>
      <c r="C67">
        <v>0.43380000000000002</v>
      </c>
      <c r="D67">
        <v>0</v>
      </c>
      <c r="F67" t="s">
        <v>133</v>
      </c>
      <c r="G67">
        <v>1</v>
      </c>
      <c r="H67">
        <v>0.65280000000000005</v>
      </c>
      <c r="I67">
        <v>0</v>
      </c>
    </row>
    <row r="68" spans="1:9">
      <c r="A68" t="s">
        <v>141</v>
      </c>
      <c r="B68">
        <v>3</v>
      </c>
      <c r="C68">
        <v>3.8699999999999998E-2</v>
      </c>
      <c r="D68">
        <v>1</v>
      </c>
      <c r="F68" t="s">
        <v>120</v>
      </c>
      <c r="G68">
        <v>2</v>
      </c>
      <c r="H68">
        <v>0.67490000000000006</v>
      </c>
      <c r="I68">
        <v>0</v>
      </c>
    </row>
    <row r="69" spans="1:9">
      <c r="A69" t="s">
        <v>141</v>
      </c>
      <c r="B69">
        <v>4</v>
      </c>
      <c r="C69">
        <v>0.3805</v>
      </c>
      <c r="D69">
        <v>0</v>
      </c>
      <c r="F69" t="s">
        <v>149</v>
      </c>
      <c r="G69">
        <v>5</v>
      </c>
      <c r="H69">
        <v>0.69930000000000003</v>
      </c>
      <c r="I69">
        <v>0</v>
      </c>
    </row>
    <row r="70" spans="1:9">
      <c r="A70" t="s">
        <v>142</v>
      </c>
      <c r="B70">
        <v>1</v>
      </c>
      <c r="C70">
        <v>0.33360000000000001</v>
      </c>
      <c r="D70">
        <v>0</v>
      </c>
      <c r="F70" t="s">
        <v>133</v>
      </c>
      <c r="G70">
        <v>2</v>
      </c>
      <c r="H70">
        <v>0.7026</v>
      </c>
      <c r="I70">
        <v>0</v>
      </c>
    </row>
    <row r="71" spans="1:9">
      <c r="A71" t="s">
        <v>142</v>
      </c>
      <c r="B71">
        <v>2</v>
      </c>
      <c r="C71">
        <v>0.41980000000000001</v>
      </c>
      <c r="D71">
        <v>0</v>
      </c>
      <c r="F71" t="s">
        <v>132</v>
      </c>
      <c r="G71">
        <v>1</v>
      </c>
      <c r="H71">
        <v>0.75580000000000003</v>
      </c>
      <c r="I71">
        <v>1</v>
      </c>
    </row>
    <row r="72" spans="1:9">
      <c r="A72" t="s">
        <v>142</v>
      </c>
      <c r="B72">
        <v>3</v>
      </c>
      <c r="C72">
        <v>0.32100000000000001</v>
      </c>
      <c r="D72">
        <v>0</v>
      </c>
      <c r="F72" t="s">
        <v>133</v>
      </c>
      <c r="G72">
        <v>3</v>
      </c>
      <c r="H72">
        <v>0.7571</v>
      </c>
      <c r="I72">
        <v>0</v>
      </c>
    </row>
    <row r="73" spans="1:9">
      <c r="A73" t="s">
        <v>145</v>
      </c>
      <c r="B73">
        <v>1</v>
      </c>
      <c r="C73">
        <v>0.32769999999999999</v>
      </c>
      <c r="D73">
        <v>1</v>
      </c>
      <c r="F73" t="s">
        <v>107</v>
      </c>
      <c r="G73">
        <v>1</v>
      </c>
      <c r="H73">
        <v>0.8246</v>
      </c>
      <c r="I73">
        <v>1</v>
      </c>
    </row>
    <row r="74" spans="1:9">
      <c r="A74" t="s">
        <v>145</v>
      </c>
      <c r="B74">
        <v>2</v>
      </c>
      <c r="C74">
        <v>0.21929999999999999</v>
      </c>
      <c r="D74">
        <v>0</v>
      </c>
      <c r="F74" t="s">
        <v>149</v>
      </c>
      <c r="G74">
        <v>4</v>
      </c>
      <c r="H74">
        <v>0.84279999999999999</v>
      </c>
      <c r="I74">
        <v>0</v>
      </c>
    </row>
    <row r="75" spans="1:9">
      <c r="A75" t="s">
        <v>145</v>
      </c>
      <c r="B75">
        <v>3</v>
      </c>
      <c r="C75">
        <v>0.1208</v>
      </c>
      <c r="D75">
        <v>0</v>
      </c>
      <c r="F75" t="s">
        <v>148</v>
      </c>
      <c r="G75">
        <v>3</v>
      </c>
      <c r="H75">
        <v>0.99239999999999995</v>
      </c>
      <c r="I75">
        <v>1</v>
      </c>
    </row>
    <row r="76" spans="1:9">
      <c r="A76" t="s">
        <v>145</v>
      </c>
      <c r="B76">
        <v>4</v>
      </c>
      <c r="C76">
        <v>0.1656</v>
      </c>
      <c r="D76">
        <v>0</v>
      </c>
      <c r="F76" t="s">
        <v>123</v>
      </c>
      <c r="G76">
        <v>1</v>
      </c>
      <c r="H76">
        <v>0.99470000000000003</v>
      </c>
      <c r="I76">
        <v>1</v>
      </c>
    </row>
    <row r="77" spans="1:9">
      <c r="A77" t="s">
        <v>146</v>
      </c>
      <c r="B77">
        <v>1</v>
      </c>
      <c r="C77">
        <v>1.351</v>
      </c>
      <c r="D77">
        <v>1</v>
      </c>
      <c r="F77" t="s">
        <v>120</v>
      </c>
      <c r="G77">
        <v>3</v>
      </c>
      <c r="H77">
        <v>0.99770000000000003</v>
      </c>
      <c r="I77">
        <v>1</v>
      </c>
    </row>
    <row r="78" spans="1:9">
      <c r="A78" t="s">
        <v>146</v>
      </c>
      <c r="B78">
        <v>2</v>
      </c>
      <c r="C78">
        <v>0.31040000000000001</v>
      </c>
      <c r="D78">
        <v>0</v>
      </c>
      <c r="F78" t="s">
        <v>149</v>
      </c>
      <c r="G78">
        <v>1</v>
      </c>
      <c r="H78">
        <v>1.1479999999999999</v>
      </c>
      <c r="I78">
        <v>1</v>
      </c>
    </row>
    <row r="79" spans="1:9">
      <c r="A79" t="s">
        <v>146</v>
      </c>
      <c r="B79">
        <v>3</v>
      </c>
      <c r="C79">
        <v>0.29099999999999998</v>
      </c>
      <c r="D79">
        <v>0</v>
      </c>
      <c r="F79" t="s">
        <v>120</v>
      </c>
      <c r="G79">
        <v>1</v>
      </c>
      <c r="H79">
        <v>1.2709999999999999</v>
      </c>
      <c r="I79">
        <v>1</v>
      </c>
    </row>
    <row r="80" spans="1:9">
      <c r="A80" t="s">
        <v>146</v>
      </c>
      <c r="B80">
        <v>4</v>
      </c>
      <c r="C80">
        <v>0.3216</v>
      </c>
      <c r="D80">
        <v>0</v>
      </c>
      <c r="F80" t="s">
        <v>146</v>
      </c>
      <c r="G80">
        <v>1</v>
      </c>
      <c r="H80">
        <v>1.351</v>
      </c>
      <c r="I80">
        <v>1</v>
      </c>
    </row>
    <row r="81" spans="1:9">
      <c r="A81" t="s">
        <v>147</v>
      </c>
      <c r="B81">
        <v>1</v>
      </c>
      <c r="C81">
        <v>2.6139999999999999</v>
      </c>
      <c r="D81">
        <v>0</v>
      </c>
      <c r="F81" t="s">
        <v>149</v>
      </c>
      <c r="G81">
        <v>2</v>
      </c>
      <c r="H81">
        <v>1.7330000000000001</v>
      </c>
      <c r="I81">
        <v>1</v>
      </c>
    </row>
    <row r="82" spans="1:9">
      <c r="A82" t="s">
        <v>147</v>
      </c>
      <c r="B82">
        <v>2</v>
      </c>
      <c r="C82">
        <v>2.512</v>
      </c>
      <c r="D82">
        <v>0</v>
      </c>
      <c r="F82" t="s">
        <v>150</v>
      </c>
      <c r="G82">
        <v>3</v>
      </c>
      <c r="H82">
        <v>1.8340000000000001</v>
      </c>
      <c r="I82">
        <v>0</v>
      </c>
    </row>
    <row r="83" spans="1:9">
      <c r="A83" t="s">
        <v>147</v>
      </c>
      <c r="B83">
        <v>3</v>
      </c>
      <c r="C83">
        <v>8.9689999999999994</v>
      </c>
      <c r="D83">
        <v>1</v>
      </c>
      <c r="F83" t="s">
        <v>106</v>
      </c>
      <c r="G83">
        <v>5</v>
      </c>
      <c r="H83">
        <v>1.998</v>
      </c>
      <c r="I83">
        <v>1</v>
      </c>
    </row>
    <row r="84" spans="1:9">
      <c r="A84" t="s">
        <v>147</v>
      </c>
      <c r="B84">
        <v>4</v>
      </c>
      <c r="C84">
        <v>10.8</v>
      </c>
      <c r="D84">
        <v>1</v>
      </c>
      <c r="F84" t="s">
        <v>151</v>
      </c>
      <c r="G84">
        <v>1</v>
      </c>
      <c r="H84">
        <v>2.032</v>
      </c>
      <c r="I84">
        <v>1</v>
      </c>
    </row>
    <row r="85" spans="1:9">
      <c r="A85" t="s">
        <v>147</v>
      </c>
      <c r="B85">
        <v>5</v>
      </c>
      <c r="C85">
        <v>2.456</v>
      </c>
      <c r="D85">
        <v>0</v>
      </c>
      <c r="F85" t="s">
        <v>148</v>
      </c>
      <c r="G85">
        <v>5</v>
      </c>
      <c r="H85">
        <v>2.1520000000000001</v>
      </c>
      <c r="I85">
        <v>0</v>
      </c>
    </row>
    <row r="86" spans="1:9">
      <c r="A86" t="s">
        <v>148</v>
      </c>
      <c r="B86">
        <v>1</v>
      </c>
      <c r="C86">
        <v>3.4590000000000001</v>
      </c>
      <c r="D86">
        <v>0</v>
      </c>
      <c r="F86" t="s">
        <v>150</v>
      </c>
      <c r="G86">
        <v>5</v>
      </c>
      <c r="H86">
        <v>2.1800000000000002</v>
      </c>
      <c r="I86">
        <v>0</v>
      </c>
    </row>
    <row r="87" spans="1:9">
      <c r="A87" t="s">
        <v>148</v>
      </c>
      <c r="B87">
        <v>2</v>
      </c>
      <c r="C87">
        <v>2.472</v>
      </c>
      <c r="D87">
        <v>0</v>
      </c>
      <c r="F87" t="s">
        <v>147</v>
      </c>
      <c r="G87">
        <v>5</v>
      </c>
      <c r="H87">
        <v>2.456</v>
      </c>
      <c r="I87">
        <v>0</v>
      </c>
    </row>
    <row r="88" spans="1:9">
      <c r="A88" t="s">
        <v>148</v>
      </c>
      <c r="B88">
        <v>3</v>
      </c>
      <c r="C88">
        <v>0.99239999999999995</v>
      </c>
      <c r="D88">
        <v>1</v>
      </c>
      <c r="F88" t="s">
        <v>148</v>
      </c>
      <c r="G88">
        <v>2</v>
      </c>
      <c r="H88">
        <v>2.472</v>
      </c>
      <c r="I88">
        <v>0</v>
      </c>
    </row>
    <row r="89" spans="1:9">
      <c r="A89" t="s">
        <v>148</v>
      </c>
      <c r="B89">
        <v>4</v>
      </c>
      <c r="C89">
        <v>4.0090000000000003</v>
      </c>
      <c r="D89">
        <v>1</v>
      </c>
      <c r="F89" t="s">
        <v>147</v>
      </c>
      <c r="G89">
        <v>2</v>
      </c>
      <c r="H89">
        <v>2.512</v>
      </c>
      <c r="I89">
        <v>0</v>
      </c>
    </row>
    <row r="90" spans="1:9">
      <c r="A90" t="s">
        <v>148</v>
      </c>
      <c r="B90">
        <v>5</v>
      </c>
      <c r="C90">
        <v>2.1520000000000001</v>
      </c>
      <c r="D90">
        <v>0</v>
      </c>
      <c r="F90" t="s">
        <v>147</v>
      </c>
      <c r="G90">
        <v>1</v>
      </c>
      <c r="H90">
        <v>2.6139999999999999</v>
      </c>
      <c r="I90">
        <v>0</v>
      </c>
    </row>
    <row r="91" spans="1:9">
      <c r="A91" t="s">
        <v>149</v>
      </c>
      <c r="B91">
        <v>1</v>
      </c>
      <c r="C91">
        <v>1.1479999999999999</v>
      </c>
      <c r="D91">
        <v>1</v>
      </c>
      <c r="F91" t="s">
        <v>150</v>
      </c>
      <c r="G91">
        <v>4</v>
      </c>
      <c r="H91">
        <v>2.706</v>
      </c>
      <c r="I91">
        <v>0</v>
      </c>
    </row>
    <row r="92" spans="1:9">
      <c r="A92" t="s">
        <v>149</v>
      </c>
      <c r="B92">
        <v>2</v>
      </c>
      <c r="C92">
        <v>1.7330000000000001</v>
      </c>
      <c r="D92">
        <v>1</v>
      </c>
      <c r="F92" t="s">
        <v>119</v>
      </c>
      <c r="G92">
        <v>5</v>
      </c>
      <c r="H92">
        <v>2.722</v>
      </c>
      <c r="I92">
        <v>0</v>
      </c>
    </row>
    <row r="93" spans="1:9">
      <c r="A93" t="s">
        <v>149</v>
      </c>
      <c r="B93">
        <v>3</v>
      </c>
      <c r="C93">
        <v>0.54210000000000003</v>
      </c>
      <c r="D93">
        <v>0</v>
      </c>
      <c r="F93" t="s">
        <v>119</v>
      </c>
      <c r="G93">
        <v>2</v>
      </c>
      <c r="H93">
        <v>2.9020000000000001</v>
      </c>
      <c r="I93">
        <v>0</v>
      </c>
    </row>
    <row r="94" spans="1:9">
      <c r="A94" t="s">
        <v>149</v>
      </c>
      <c r="B94">
        <v>4</v>
      </c>
      <c r="C94">
        <v>0.84279999999999999</v>
      </c>
      <c r="D94">
        <v>0</v>
      </c>
      <c r="F94" t="s">
        <v>119</v>
      </c>
      <c r="G94">
        <v>4</v>
      </c>
      <c r="H94">
        <v>2.968</v>
      </c>
      <c r="I94">
        <v>0</v>
      </c>
    </row>
    <row r="95" spans="1:9">
      <c r="A95" t="s">
        <v>149</v>
      </c>
      <c r="B95">
        <v>5</v>
      </c>
      <c r="C95">
        <v>0.69930000000000003</v>
      </c>
      <c r="D95">
        <v>0</v>
      </c>
      <c r="F95" t="s">
        <v>106</v>
      </c>
      <c r="G95">
        <v>3</v>
      </c>
      <c r="H95">
        <v>3.258</v>
      </c>
      <c r="I95">
        <v>0</v>
      </c>
    </row>
    <row r="96" spans="1:9">
      <c r="A96" t="s">
        <v>150</v>
      </c>
      <c r="B96">
        <v>1</v>
      </c>
      <c r="C96">
        <v>4.819</v>
      </c>
      <c r="D96">
        <v>1</v>
      </c>
      <c r="F96" t="s">
        <v>106</v>
      </c>
      <c r="G96">
        <v>2</v>
      </c>
      <c r="H96">
        <v>3.3170000000000002</v>
      </c>
      <c r="I96">
        <v>0</v>
      </c>
    </row>
    <row r="97" spans="1:9">
      <c r="A97" t="s">
        <v>150</v>
      </c>
      <c r="B97">
        <v>2</v>
      </c>
      <c r="C97">
        <v>0.43080000000000002</v>
      </c>
      <c r="D97">
        <v>1</v>
      </c>
      <c r="F97" t="s">
        <v>106</v>
      </c>
      <c r="G97">
        <v>1</v>
      </c>
      <c r="H97">
        <v>3.4550000000000001</v>
      </c>
      <c r="I97">
        <v>0</v>
      </c>
    </row>
    <row r="98" spans="1:9">
      <c r="A98" t="s">
        <v>150</v>
      </c>
      <c r="B98">
        <v>3</v>
      </c>
      <c r="C98">
        <v>1.8340000000000001</v>
      </c>
      <c r="D98">
        <v>0</v>
      </c>
      <c r="F98" t="s">
        <v>148</v>
      </c>
      <c r="G98">
        <v>1</v>
      </c>
      <c r="H98">
        <v>3.4590000000000001</v>
      </c>
      <c r="I98">
        <v>0</v>
      </c>
    </row>
    <row r="99" spans="1:9">
      <c r="A99" t="s">
        <v>150</v>
      </c>
      <c r="B99">
        <v>4</v>
      </c>
      <c r="C99">
        <v>2.706</v>
      </c>
      <c r="D99">
        <v>0</v>
      </c>
      <c r="F99" t="s">
        <v>119</v>
      </c>
      <c r="G99">
        <v>3</v>
      </c>
      <c r="H99">
        <v>3.5350000000000001</v>
      </c>
      <c r="I99">
        <v>1</v>
      </c>
    </row>
    <row r="100" spans="1:9">
      <c r="A100" t="s">
        <v>150</v>
      </c>
      <c r="B100">
        <v>5</v>
      </c>
      <c r="C100">
        <v>2.1800000000000002</v>
      </c>
      <c r="D100">
        <v>0</v>
      </c>
      <c r="F100" t="s">
        <v>119</v>
      </c>
      <c r="G100">
        <v>1</v>
      </c>
      <c r="H100">
        <v>3.9849999999999999</v>
      </c>
      <c r="I100">
        <v>1</v>
      </c>
    </row>
    <row r="101" spans="1:9">
      <c r="A101" t="s">
        <v>151</v>
      </c>
      <c r="B101">
        <v>1</v>
      </c>
      <c r="C101">
        <v>2.032</v>
      </c>
      <c r="D101">
        <v>1</v>
      </c>
      <c r="F101" t="s">
        <v>148</v>
      </c>
      <c r="G101">
        <v>4</v>
      </c>
      <c r="H101">
        <v>4.0090000000000003</v>
      </c>
      <c r="I101">
        <v>1</v>
      </c>
    </row>
    <row r="102" spans="1:9">
      <c r="A102" t="s">
        <v>151</v>
      </c>
      <c r="B102">
        <v>2</v>
      </c>
      <c r="C102">
        <v>0.43830000000000002</v>
      </c>
      <c r="D102">
        <v>0</v>
      </c>
      <c r="F102" t="s">
        <v>150</v>
      </c>
      <c r="G102">
        <v>1</v>
      </c>
      <c r="H102">
        <v>4.819</v>
      </c>
      <c r="I102">
        <v>1</v>
      </c>
    </row>
    <row r="103" spans="1:9">
      <c r="A103" t="s">
        <v>151</v>
      </c>
      <c r="B103">
        <v>3</v>
      </c>
      <c r="C103">
        <v>0.45669999999999999</v>
      </c>
      <c r="D103">
        <v>0</v>
      </c>
      <c r="F103" t="s">
        <v>147</v>
      </c>
      <c r="G103">
        <v>3</v>
      </c>
      <c r="H103">
        <v>8.9689999999999994</v>
      </c>
      <c r="I103">
        <v>1</v>
      </c>
    </row>
    <row r="104" spans="1:9">
      <c r="A104" t="s">
        <v>151</v>
      </c>
      <c r="B104">
        <v>4</v>
      </c>
      <c r="C104">
        <v>0.37990000000000002</v>
      </c>
      <c r="D104">
        <v>0</v>
      </c>
      <c r="F104" t="s">
        <v>147</v>
      </c>
      <c r="G104">
        <v>4</v>
      </c>
      <c r="H104">
        <v>10.8</v>
      </c>
      <c r="I104">
        <v>1</v>
      </c>
    </row>
  </sheetData>
  <sortState ref="F2:I303">
    <sortCondition ref="H1"/>
  </sortState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4"/>
  <sheetViews>
    <sheetView topLeftCell="B1" workbookViewId="0">
      <selection activeCell="N7" sqref="N7"/>
    </sheetView>
  </sheetViews>
  <sheetFormatPr defaultRowHeight="12.75"/>
  <sheetData>
    <row r="1" spans="1:17">
      <c r="A1" t="s">
        <v>0</v>
      </c>
      <c r="B1" t="s">
        <v>1</v>
      </c>
      <c r="C1" t="s">
        <v>3</v>
      </c>
      <c r="D1" t="s">
        <v>4</v>
      </c>
      <c r="F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51</v>
      </c>
      <c r="N1" s="2" t="s">
        <v>17</v>
      </c>
    </row>
    <row r="2" spans="1:17">
      <c r="A2" t="s">
        <v>111</v>
      </c>
      <c r="B2">
        <v>1</v>
      </c>
      <c r="C2">
        <v>8.8689999999999998</v>
      </c>
      <c r="D2">
        <v>0</v>
      </c>
      <c r="F2" t="s">
        <v>38</v>
      </c>
      <c r="G2">
        <f>G7/50</f>
        <v>0.49869999999999998</v>
      </c>
      <c r="H2">
        <v>8.8689999999999998</v>
      </c>
      <c r="I2">
        <v>9.1150000000000002</v>
      </c>
      <c r="J2">
        <v>9.2769999999999992</v>
      </c>
      <c r="K2">
        <f>AVERAGE(H2:J2)</f>
        <v>9.0870000000000015</v>
      </c>
      <c r="L2">
        <f>K2-$N$2</f>
        <v>8.3078047058823543</v>
      </c>
      <c r="N2">
        <v>0.77919529411764721</v>
      </c>
    </row>
    <row r="3" spans="1:17">
      <c r="A3" t="s">
        <v>111</v>
      </c>
      <c r="B3">
        <v>2</v>
      </c>
      <c r="C3">
        <v>9.1150000000000002</v>
      </c>
      <c r="D3">
        <v>0</v>
      </c>
      <c r="F3" t="s">
        <v>39</v>
      </c>
      <c r="G3">
        <f>G7/25</f>
        <v>0.99739999999999995</v>
      </c>
      <c r="H3">
        <v>20.87</v>
      </c>
      <c r="I3">
        <v>21.11</v>
      </c>
      <c r="J3">
        <v>21.49</v>
      </c>
      <c r="K3">
        <f t="shared" ref="K3:K7" si="0">AVERAGE(H3:J3)</f>
        <v>21.156666666666666</v>
      </c>
      <c r="L3">
        <f t="shared" ref="L3:L6" si="1">K3-$N$2</f>
        <v>20.377471372549017</v>
      </c>
      <c r="N3">
        <v>0.77136496378727437</v>
      </c>
    </row>
    <row r="4" spans="1:17">
      <c r="A4" t="s">
        <v>111</v>
      </c>
      <c r="B4">
        <v>3</v>
      </c>
      <c r="C4">
        <v>9.2769999999999992</v>
      </c>
      <c r="D4">
        <v>0</v>
      </c>
      <c r="F4" t="s">
        <v>40</v>
      </c>
      <c r="G4">
        <f>G7/10</f>
        <v>2.4935</v>
      </c>
      <c r="H4">
        <v>53.63</v>
      </c>
      <c r="I4">
        <v>54.74</v>
      </c>
      <c r="J4">
        <v>54.48</v>
      </c>
      <c r="K4">
        <f t="shared" si="0"/>
        <v>54.283333333333331</v>
      </c>
      <c r="L4">
        <f t="shared" si="1"/>
        <v>53.504138039215682</v>
      </c>
    </row>
    <row r="5" spans="1:17">
      <c r="A5" t="s">
        <v>111</v>
      </c>
      <c r="B5">
        <v>4</v>
      </c>
      <c r="C5">
        <v>11.37</v>
      </c>
      <c r="D5">
        <v>1</v>
      </c>
      <c r="F5" t="s">
        <v>41</v>
      </c>
      <c r="G5">
        <f>G7/5</f>
        <v>4.9870000000000001</v>
      </c>
      <c r="H5">
        <v>109.4</v>
      </c>
      <c r="I5">
        <v>110.6</v>
      </c>
      <c r="J5">
        <v>110.7</v>
      </c>
      <c r="K5">
        <f t="shared" si="0"/>
        <v>110.23333333333333</v>
      </c>
      <c r="L5">
        <f t="shared" si="1"/>
        <v>109.45413803921569</v>
      </c>
    </row>
    <row r="6" spans="1:17">
      <c r="A6" t="s">
        <v>111</v>
      </c>
      <c r="B6">
        <v>5</v>
      </c>
      <c r="C6">
        <v>10.52</v>
      </c>
      <c r="D6">
        <v>1</v>
      </c>
      <c r="F6" t="s">
        <v>42</v>
      </c>
      <c r="G6">
        <f>G7/2</f>
        <v>12.467499999999999</v>
      </c>
      <c r="H6">
        <v>281.5</v>
      </c>
      <c r="I6">
        <v>280.60000000000002</v>
      </c>
      <c r="J6">
        <v>281.60000000000002</v>
      </c>
      <c r="K6">
        <f t="shared" si="0"/>
        <v>281.23333333333335</v>
      </c>
      <c r="L6">
        <f t="shared" si="1"/>
        <v>280.45413803921571</v>
      </c>
    </row>
    <row r="7" spans="1:17">
      <c r="A7" t="s">
        <v>112</v>
      </c>
      <c r="B7">
        <v>1</v>
      </c>
      <c r="C7">
        <v>20.87</v>
      </c>
      <c r="D7">
        <v>0</v>
      </c>
      <c r="F7" t="s">
        <v>43</v>
      </c>
      <c r="G7">
        <v>24.934999999999999</v>
      </c>
      <c r="H7">
        <v>556.20000000000005</v>
      </c>
      <c r="I7">
        <v>574.5</v>
      </c>
      <c r="J7">
        <v>568.1</v>
      </c>
      <c r="K7">
        <f t="shared" si="0"/>
        <v>566.26666666666677</v>
      </c>
      <c r="L7">
        <f>K7-$N$2</f>
        <v>565.48747137254907</v>
      </c>
    </row>
    <row r="8" spans="1:17">
      <c r="A8" t="s">
        <v>112</v>
      </c>
      <c r="B8">
        <v>2</v>
      </c>
      <c r="C8">
        <v>21.11</v>
      </c>
      <c r="D8">
        <v>0</v>
      </c>
    </row>
    <row r="9" spans="1:17">
      <c r="A9" t="s">
        <v>112</v>
      </c>
      <c r="B9">
        <v>3</v>
      </c>
      <c r="C9">
        <v>21.49</v>
      </c>
      <c r="D9">
        <v>0</v>
      </c>
    </row>
    <row r="10" spans="1:17">
      <c r="A10" t="s">
        <v>113</v>
      </c>
      <c r="B10">
        <v>1</v>
      </c>
      <c r="C10">
        <v>53.63</v>
      </c>
      <c r="D10">
        <v>0</v>
      </c>
      <c r="N10" t="s">
        <v>18</v>
      </c>
      <c r="O10">
        <f t="array" ref="O10:P13">LINEST(L2:L7,G2:G7,TRUE,TRUE)</f>
        <v>22.793513848256186</v>
      </c>
      <c r="P10">
        <v>-3.2595827585051325</v>
      </c>
      <c r="Q10" t="s">
        <v>22</v>
      </c>
    </row>
    <row r="11" spans="1:17">
      <c r="A11" t="s">
        <v>113</v>
      </c>
      <c r="B11">
        <v>2</v>
      </c>
      <c r="C11">
        <v>54.74</v>
      </c>
      <c r="D11">
        <v>0</v>
      </c>
      <c r="O11">
        <v>3.4486205666375815E-2</v>
      </c>
      <c r="P11">
        <v>0.40057574895888809</v>
      </c>
    </row>
    <row r="12" spans="1:17">
      <c r="A12" t="s">
        <v>113</v>
      </c>
      <c r="B12">
        <v>3</v>
      </c>
      <c r="C12">
        <v>54.48</v>
      </c>
      <c r="D12">
        <v>0</v>
      </c>
      <c r="N12" t="s">
        <v>19</v>
      </c>
      <c r="O12">
        <v>0.99999084361004731</v>
      </c>
      <c r="P12">
        <v>0.73239194983706801</v>
      </c>
    </row>
    <row r="13" spans="1:17">
      <c r="A13" t="s">
        <v>114</v>
      </c>
      <c r="B13">
        <v>1</v>
      </c>
      <c r="C13">
        <v>109.4</v>
      </c>
      <c r="D13">
        <v>0</v>
      </c>
      <c r="N13" t="s">
        <v>20</v>
      </c>
      <c r="O13">
        <v>436849.39098181203</v>
      </c>
      <c r="P13">
        <v>4</v>
      </c>
    </row>
    <row r="14" spans="1:17">
      <c r="A14" t="s">
        <v>114</v>
      </c>
      <c r="B14">
        <v>2</v>
      </c>
      <c r="C14">
        <v>110.6</v>
      </c>
      <c r="D14">
        <v>0</v>
      </c>
    </row>
    <row r="15" spans="1:17">
      <c r="A15" t="s">
        <v>114</v>
      </c>
      <c r="B15">
        <v>3</v>
      </c>
      <c r="C15">
        <v>110.7</v>
      </c>
      <c r="D15">
        <v>0</v>
      </c>
    </row>
    <row r="16" spans="1:17">
      <c r="A16" t="s">
        <v>115</v>
      </c>
      <c r="B16">
        <v>1</v>
      </c>
      <c r="C16">
        <v>281.5</v>
      </c>
      <c r="D16">
        <v>0</v>
      </c>
    </row>
    <row r="17" spans="1:17">
      <c r="A17" t="s">
        <v>115</v>
      </c>
      <c r="B17">
        <v>2</v>
      </c>
      <c r="C17">
        <v>280.60000000000002</v>
      </c>
      <c r="D17">
        <v>0</v>
      </c>
    </row>
    <row r="18" spans="1:17">
      <c r="A18" t="s">
        <v>115</v>
      </c>
      <c r="B18">
        <v>3</v>
      </c>
      <c r="C18">
        <v>281.60000000000002</v>
      </c>
      <c r="D18">
        <v>0</v>
      </c>
    </row>
    <row r="19" spans="1:17">
      <c r="A19" t="s">
        <v>116</v>
      </c>
      <c r="B19">
        <v>1</v>
      </c>
      <c r="C19">
        <v>556.20000000000005</v>
      </c>
      <c r="D19">
        <v>0</v>
      </c>
    </row>
    <row r="20" spans="1:17">
      <c r="A20" t="s">
        <v>116</v>
      </c>
      <c r="B20">
        <v>2</v>
      </c>
      <c r="C20">
        <v>574.5</v>
      </c>
      <c r="D20">
        <v>0</v>
      </c>
    </row>
    <row r="21" spans="1:17">
      <c r="A21" t="s">
        <v>116</v>
      </c>
      <c r="B21">
        <v>3</v>
      </c>
      <c r="C21">
        <v>568.1</v>
      </c>
      <c r="D21">
        <v>0</v>
      </c>
    </row>
    <row r="22" spans="1:17">
      <c r="A22" t="s">
        <v>117</v>
      </c>
      <c r="B22">
        <v>1</v>
      </c>
      <c r="C22">
        <v>836.6</v>
      </c>
      <c r="D22">
        <v>0</v>
      </c>
    </row>
    <row r="23" spans="1:17">
      <c r="A23" t="s">
        <v>117</v>
      </c>
      <c r="B23">
        <v>2</v>
      </c>
      <c r="C23">
        <v>834.9</v>
      </c>
      <c r="D23">
        <v>0</v>
      </c>
      <c r="F23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51</v>
      </c>
    </row>
    <row r="24" spans="1:17">
      <c r="A24" t="s">
        <v>117</v>
      </c>
      <c r="B24">
        <v>3</v>
      </c>
      <c r="C24">
        <v>840.2</v>
      </c>
      <c r="D24">
        <v>0</v>
      </c>
      <c r="F24" t="s">
        <v>38</v>
      </c>
      <c r="G24">
        <f>G29/50</f>
        <v>0.49869999999999998</v>
      </c>
      <c r="H24">
        <v>8.5790000000000006</v>
      </c>
      <c r="I24">
        <v>8.5299999999999994</v>
      </c>
      <c r="J24">
        <v>8.6419999999999995</v>
      </c>
      <c r="K24">
        <f>AVERAGE(H24:J24)</f>
        <v>8.5836666666666677</v>
      </c>
      <c r="L24">
        <f>K24-$N$2</f>
        <v>7.8044713725490205</v>
      </c>
    </row>
    <row r="25" spans="1:17">
      <c r="A25" t="s">
        <v>118</v>
      </c>
      <c r="B25">
        <v>1</v>
      </c>
      <c r="C25">
        <v>1644</v>
      </c>
      <c r="D25">
        <v>0</v>
      </c>
      <c r="F25" t="s">
        <v>39</v>
      </c>
      <c r="G25">
        <f>G29/25</f>
        <v>0.99739999999999995</v>
      </c>
      <c r="H25">
        <v>20.61</v>
      </c>
      <c r="I25">
        <v>20.89</v>
      </c>
      <c r="J25">
        <v>20.41</v>
      </c>
      <c r="K25">
        <f t="shared" ref="K25:K29" si="2">AVERAGE(H25:J25)</f>
        <v>20.636666666666667</v>
      </c>
      <c r="L25">
        <f t="shared" ref="L25:L29" si="3">K25-$N$2</f>
        <v>19.857471372549021</v>
      </c>
    </row>
    <row r="26" spans="1:17">
      <c r="A26" t="s">
        <v>118</v>
      </c>
      <c r="B26">
        <v>2</v>
      </c>
      <c r="C26">
        <v>1666</v>
      </c>
      <c r="D26">
        <v>0</v>
      </c>
      <c r="F26" t="s">
        <v>40</v>
      </c>
      <c r="G26">
        <f>G29/10</f>
        <v>2.4935</v>
      </c>
      <c r="H26">
        <v>51.68</v>
      </c>
      <c r="I26">
        <v>51.62</v>
      </c>
      <c r="J26">
        <v>52.75</v>
      </c>
      <c r="K26">
        <f t="shared" si="2"/>
        <v>52.016666666666673</v>
      </c>
      <c r="L26">
        <f t="shared" si="3"/>
        <v>51.237471372549024</v>
      </c>
    </row>
    <row r="27" spans="1:17">
      <c r="A27" t="s">
        <v>118</v>
      </c>
      <c r="B27">
        <v>3</v>
      </c>
      <c r="C27">
        <v>1649</v>
      </c>
      <c r="D27">
        <v>0</v>
      </c>
      <c r="F27" t="s">
        <v>41</v>
      </c>
      <c r="G27">
        <f>G29/5</f>
        <v>4.9870000000000001</v>
      </c>
      <c r="H27">
        <v>105.2</v>
      </c>
      <c r="I27">
        <v>105.6</v>
      </c>
      <c r="J27">
        <v>108.1</v>
      </c>
      <c r="K27">
        <f t="shared" si="2"/>
        <v>106.3</v>
      </c>
      <c r="L27">
        <f t="shared" si="3"/>
        <v>105.52080470588236</v>
      </c>
    </row>
    <row r="28" spans="1:17">
      <c r="A28" t="s">
        <v>111</v>
      </c>
      <c r="B28">
        <v>1</v>
      </c>
      <c r="C28">
        <v>8.5790000000000006</v>
      </c>
      <c r="D28">
        <v>0</v>
      </c>
      <c r="F28" t="s">
        <v>42</v>
      </c>
      <c r="G28">
        <f>G29/2</f>
        <v>12.467499999999999</v>
      </c>
      <c r="H28">
        <v>267.3</v>
      </c>
      <c r="I28">
        <v>268.5</v>
      </c>
      <c r="J28">
        <v>274.3</v>
      </c>
      <c r="K28">
        <f t="shared" si="2"/>
        <v>270.0333333333333</v>
      </c>
      <c r="L28">
        <f t="shared" si="3"/>
        <v>269.25413803921566</v>
      </c>
    </row>
    <row r="29" spans="1:17">
      <c r="A29" t="s">
        <v>111</v>
      </c>
      <c r="B29">
        <v>2</v>
      </c>
      <c r="C29">
        <v>8.9019999999999992</v>
      </c>
      <c r="D29">
        <v>1</v>
      </c>
      <c r="F29" t="s">
        <v>43</v>
      </c>
      <c r="G29">
        <f>G7</f>
        <v>24.934999999999999</v>
      </c>
      <c r="H29">
        <v>534.20000000000005</v>
      </c>
      <c r="I29">
        <v>549.4</v>
      </c>
      <c r="J29">
        <v>547.79999999999995</v>
      </c>
      <c r="K29">
        <f t="shared" si="2"/>
        <v>543.79999999999995</v>
      </c>
      <c r="L29">
        <f t="shared" si="3"/>
        <v>543.02080470588226</v>
      </c>
    </row>
    <row r="30" spans="1:17">
      <c r="A30" t="s">
        <v>111</v>
      </c>
      <c r="B30">
        <v>3</v>
      </c>
      <c r="C30">
        <v>9.3729999999999993</v>
      </c>
      <c r="D30">
        <v>1</v>
      </c>
    </row>
    <row r="31" spans="1:17">
      <c r="A31" t="s">
        <v>111</v>
      </c>
      <c r="B31">
        <v>4</v>
      </c>
      <c r="C31">
        <v>8.5299999999999994</v>
      </c>
      <c r="D31">
        <v>0</v>
      </c>
      <c r="N31" t="s">
        <v>18</v>
      </c>
      <c r="O31">
        <f t="array" ref="O31:P34">LINEST(L24:L29,G24:G29,TRUE,TRUE)</f>
        <v>21.884894660498325</v>
      </c>
      <c r="P31">
        <v>-3.051092730015057</v>
      </c>
      <c r="Q31" t="s">
        <v>22</v>
      </c>
    </row>
    <row r="32" spans="1:17">
      <c r="A32" t="s">
        <v>111</v>
      </c>
      <c r="B32">
        <v>5</v>
      </c>
      <c r="C32">
        <v>8.6419999999999995</v>
      </c>
      <c r="D32">
        <v>0</v>
      </c>
      <c r="O32">
        <v>3.336263553836101E-2</v>
      </c>
      <c r="P32">
        <v>0.38752488015959347</v>
      </c>
    </row>
    <row r="33" spans="1:16">
      <c r="A33" t="s">
        <v>112</v>
      </c>
      <c r="B33">
        <v>1</v>
      </c>
      <c r="C33">
        <v>20.61</v>
      </c>
      <c r="D33">
        <v>0</v>
      </c>
      <c r="N33" t="s">
        <v>19</v>
      </c>
      <c r="O33">
        <v>0.99999070417936309</v>
      </c>
      <c r="P33">
        <v>0.70853041735082589</v>
      </c>
    </row>
    <row r="34" spans="1:16">
      <c r="A34" t="s">
        <v>112</v>
      </c>
      <c r="B34">
        <v>2</v>
      </c>
      <c r="C34">
        <v>20.89</v>
      </c>
      <c r="D34">
        <v>0</v>
      </c>
      <c r="N34" t="s">
        <v>20</v>
      </c>
      <c r="O34">
        <v>430296.90147414029</v>
      </c>
      <c r="P34">
        <v>4</v>
      </c>
    </row>
    <row r="35" spans="1:16">
      <c r="A35" t="s">
        <v>112</v>
      </c>
      <c r="B35">
        <v>3</v>
      </c>
      <c r="C35">
        <v>20.41</v>
      </c>
      <c r="D35">
        <v>0</v>
      </c>
    </row>
    <row r="36" spans="1:16">
      <c r="A36" t="s">
        <v>113</v>
      </c>
      <c r="B36">
        <v>1</v>
      </c>
      <c r="C36">
        <v>51.68</v>
      </c>
      <c r="D36">
        <v>0</v>
      </c>
    </row>
    <row r="37" spans="1:16">
      <c r="A37" t="s">
        <v>113</v>
      </c>
      <c r="B37">
        <v>2</v>
      </c>
      <c r="C37">
        <v>51.62</v>
      </c>
      <c r="D37">
        <v>0</v>
      </c>
    </row>
    <row r="38" spans="1:16">
      <c r="A38" t="s">
        <v>113</v>
      </c>
      <c r="B38">
        <v>3</v>
      </c>
      <c r="C38">
        <v>52.75</v>
      </c>
      <c r="D38">
        <v>0</v>
      </c>
    </row>
    <row r="39" spans="1:16">
      <c r="A39" t="s">
        <v>114</v>
      </c>
      <c r="B39">
        <v>1</v>
      </c>
      <c r="C39">
        <v>105.2</v>
      </c>
      <c r="D39">
        <v>0</v>
      </c>
    </row>
    <row r="40" spans="1:16">
      <c r="A40" t="s">
        <v>114</v>
      </c>
      <c r="B40">
        <v>2</v>
      </c>
      <c r="C40">
        <v>105.6</v>
      </c>
      <c r="D40">
        <v>0</v>
      </c>
    </row>
    <row r="41" spans="1:16">
      <c r="A41" t="s">
        <v>114</v>
      </c>
      <c r="B41">
        <v>3</v>
      </c>
      <c r="C41">
        <v>108.1</v>
      </c>
      <c r="D41">
        <v>0</v>
      </c>
    </row>
    <row r="42" spans="1:16">
      <c r="A42" t="s">
        <v>115</v>
      </c>
      <c r="B42">
        <v>1</v>
      </c>
      <c r="C42">
        <v>267.3</v>
      </c>
      <c r="D42">
        <v>0</v>
      </c>
    </row>
    <row r="43" spans="1:16">
      <c r="A43" t="s">
        <v>115</v>
      </c>
      <c r="B43">
        <v>2</v>
      </c>
      <c r="C43">
        <v>268.5</v>
      </c>
      <c r="D43">
        <v>0</v>
      </c>
    </row>
    <row r="44" spans="1:16">
      <c r="A44" t="s">
        <v>115</v>
      </c>
      <c r="B44">
        <v>3</v>
      </c>
      <c r="C44">
        <v>274.3</v>
      </c>
      <c r="D44">
        <v>0</v>
      </c>
    </row>
    <row r="45" spans="1:16">
      <c r="A45" t="s">
        <v>116</v>
      </c>
      <c r="B45">
        <v>1</v>
      </c>
      <c r="C45">
        <v>534.20000000000005</v>
      </c>
      <c r="D45">
        <v>0</v>
      </c>
    </row>
    <row r="46" spans="1:16">
      <c r="A46" t="s">
        <v>116</v>
      </c>
      <c r="B46">
        <v>2</v>
      </c>
      <c r="C46">
        <v>549.4</v>
      </c>
      <c r="D46">
        <v>0</v>
      </c>
    </row>
    <row r="47" spans="1:16">
      <c r="A47" t="s">
        <v>116</v>
      </c>
      <c r="B47">
        <v>3</v>
      </c>
      <c r="C47">
        <v>547.79999999999995</v>
      </c>
      <c r="D47">
        <v>0</v>
      </c>
    </row>
    <row r="48" spans="1:16">
      <c r="A48" t="s">
        <v>117</v>
      </c>
      <c r="B48">
        <v>1</v>
      </c>
      <c r="C48">
        <v>795.7</v>
      </c>
      <c r="D48">
        <v>0</v>
      </c>
    </row>
    <row r="49" spans="1:4">
      <c r="A49" t="s">
        <v>117</v>
      </c>
      <c r="B49">
        <v>2</v>
      </c>
      <c r="C49">
        <v>811.3</v>
      </c>
      <c r="D49">
        <v>0</v>
      </c>
    </row>
    <row r="50" spans="1:4">
      <c r="A50" t="s">
        <v>117</v>
      </c>
      <c r="B50">
        <v>3</v>
      </c>
      <c r="C50">
        <v>817.7</v>
      </c>
      <c r="D50">
        <v>0</v>
      </c>
    </row>
    <row r="51" spans="1:4">
      <c r="A51" t="s">
        <v>118</v>
      </c>
      <c r="B51">
        <v>1</v>
      </c>
      <c r="C51">
        <v>1532</v>
      </c>
      <c r="D51">
        <v>1</v>
      </c>
    </row>
    <row r="52" spans="1:4">
      <c r="A52" t="s">
        <v>118</v>
      </c>
      <c r="B52">
        <v>2</v>
      </c>
      <c r="C52">
        <v>1636</v>
      </c>
      <c r="D52">
        <v>0</v>
      </c>
    </row>
    <row r="53" spans="1:4">
      <c r="A53" t="s">
        <v>118</v>
      </c>
      <c r="B53">
        <v>3</v>
      </c>
      <c r="C53">
        <v>1595</v>
      </c>
      <c r="D53">
        <v>0</v>
      </c>
    </row>
    <row r="54" spans="1:4">
      <c r="A54" t="s">
        <v>118</v>
      </c>
      <c r="B54">
        <v>4</v>
      </c>
      <c r="C54">
        <v>1608</v>
      </c>
      <c r="D54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9"/>
  <sheetViews>
    <sheetView workbookViewId="0">
      <selection activeCell="M27" sqref="M27:M30"/>
    </sheetView>
  </sheetViews>
  <sheetFormatPr defaultRowHeight="12.75"/>
  <sheetData>
    <row r="1" spans="1:20">
      <c r="A1" t="s">
        <v>0</v>
      </c>
      <c r="B1" t="s">
        <v>1</v>
      </c>
      <c r="C1" t="s">
        <v>3</v>
      </c>
      <c r="D1" t="s">
        <v>4</v>
      </c>
      <c r="F1" t="s">
        <v>23</v>
      </c>
      <c r="G1" s="2" t="s">
        <v>24</v>
      </c>
      <c r="H1" s="2" t="s">
        <v>12</v>
      </c>
      <c r="I1" s="2" t="s">
        <v>13</v>
      </c>
      <c r="J1" s="2" t="s">
        <v>14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Q1" s="2" t="s">
        <v>65</v>
      </c>
      <c r="R1" s="9" t="s">
        <v>46</v>
      </c>
      <c r="S1">
        <v>0.77919529411764721</v>
      </c>
    </row>
    <row r="2" spans="1:20">
      <c r="A2" t="s">
        <v>53</v>
      </c>
      <c r="B2">
        <v>1</v>
      </c>
      <c r="C2">
        <v>1.167</v>
      </c>
      <c r="D2">
        <v>0</v>
      </c>
      <c r="F2" t="s">
        <v>5</v>
      </c>
      <c r="G2">
        <v>11.717000000000001</v>
      </c>
      <c r="H2">
        <v>218.8</v>
      </c>
      <c r="I2">
        <v>214.4</v>
      </c>
      <c r="J2">
        <v>214.5</v>
      </c>
      <c r="K2">
        <f>AVERAGE(H2:J2)</f>
        <v>215.9</v>
      </c>
      <c r="L2">
        <f>STDEV(H2:J2)</f>
        <v>2.5119713374160986</v>
      </c>
      <c r="M2">
        <f t="shared" ref="M2:N5" si="0">(K2-$S$7)/$R$7</f>
        <v>9.6149976794943317</v>
      </c>
      <c r="N2">
        <f t="shared" si="0"/>
        <v>0.25321037091272031</v>
      </c>
      <c r="O2">
        <f>ABS((M2-G2)/G2)*100</f>
        <v>17.939765473292386</v>
      </c>
      <c r="R2" t="s">
        <v>47</v>
      </c>
      <c r="S2">
        <v>0.77136496378727437</v>
      </c>
    </row>
    <row r="3" spans="1:20">
      <c r="A3" t="s">
        <v>53</v>
      </c>
      <c r="B3">
        <v>2</v>
      </c>
      <c r="C3">
        <v>1.0269999999999999</v>
      </c>
      <c r="D3">
        <v>0</v>
      </c>
      <c r="F3" t="s">
        <v>6</v>
      </c>
      <c r="G3">
        <v>11.717000000000001</v>
      </c>
      <c r="H3">
        <v>215.3</v>
      </c>
      <c r="I3">
        <v>219.6</v>
      </c>
      <c r="J3">
        <v>223.8</v>
      </c>
      <c r="K3">
        <f t="shared" ref="K3:K5" si="1">AVERAGE(H3:J3)</f>
        <v>219.56666666666669</v>
      </c>
      <c r="L3">
        <f t="shared" ref="L3:L5" si="2">STDEV(H3:J3)</f>
        <v>4.2500980380849258</v>
      </c>
      <c r="M3">
        <f t="shared" si="0"/>
        <v>9.7758621557254592</v>
      </c>
      <c r="N3">
        <f t="shared" si="0"/>
        <v>0.32946569127447328</v>
      </c>
      <c r="O3">
        <f t="shared" ref="O3:O5" si="3">ABS((M3-G3)/G3)*100</f>
        <v>16.566850254114033</v>
      </c>
    </row>
    <row r="4" spans="1:20">
      <c r="A4" t="s">
        <v>53</v>
      </c>
      <c r="B4">
        <v>3</v>
      </c>
      <c r="C4">
        <v>0.84860000000000002</v>
      </c>
      <c r="D4">
        <v>0</v>
      </c>
      <c r="F4" t="s">
        <v>7</v>
      </c>
      <c r="G4">
        <v>11.717000000000001</v>
      </c>
      <c r="H4">
        <v>204.4</v>
      </c>
      <c r="I4">
        <v>201.5</v>
      </c>
      <c r="J4">
        <v>204.4</v>
      </c>
      <c r="K4">
        <f t="shared" si="1"/>
        <v>203.43333333333331</v>
      </c>
      <c r="L4">
        <f t="shared" si="2"/>
        <v>1.674315780649918</v>
      </c>
      <c r="M4">
        <f t="shared" si="0"/>
        <v>9.0680584603084995</v>
      </c>
      <c r="N4">
        <f t="shared" si="0"/>
        <v>0.21646063753055181</v>
      </c>
      <c r="O4">
        <f t="shared" si="3"/>
        <v>22.607677218498772</v>
      </c>
    </row>
    <row r="5" spans="1:20">
      <c r="A5" t="s">
        <v>53</v>
      </c>
      <c r="B5">
        <v>4</v>
      </c>
      <c r="C5">
        <v>0.1885</v>
      </c>
      <c r="D5">
        <v>1</v>
      </c>
      <c r="F5" t="s">
        <v>8</v>
      </c>
      <c r="G5">
        <v>11.717000000000001</v>
      </c>
      <c r="H5">
        <v>192.4</v>
      </c>
      <c r="I5">
        <v>195.7</v>
      </c>
      <c r="J5">
        <v>198</v>
      </c>
      <c r="K5">
        <f t="shared" si="1"/>
        <v>195.36666666666667</v>
      </c>
      <c r="L5">
        <f t="shared" si="2"/>
        <v>2.8148416178061089</v>
      </c>
      <c r="M5">
        <f t="shared" si="0"/>
        <v>8.7141566126000214</v>
      </c>
      <c r="N5">
        <f t="shared" si="0"/>
        <v>0.26649793519115128</v>
      </c>
      <c r="O5">
        <f t="shared" si="3"/>
        <v>25.628090700691125</v>
      </c>
    </row>
    <row r="6" spans="1:20">
      <c r="A6" t="s">
        <v>53</v>
      </c>
      <c r="B6">
        <v>5</v>
      </c>
      <c r="C6">
        <v>0.23569999999999999</v>
      </c>
      <c r="D6">
        <v>1</v>
      </c>
      <c r="F6" t="s">
        <v>9</v>
      </c>
      <c r="G6">
        <v>11.717000000000001</v>
      </c>
      <c r="H6">
        <v>198.6</v>
      </c>
      <c r="I6">
        <v>204.3</v>
      </c>
      <c r="J6">
        <v>198.3</v>
      </c>
      <c r="K6">
        <f t="shared" ref="K6:K8" si="4">AVERAGE(H6:J6)</f>
        <v>200.4</v>
      </c>
      <c r="L6">
        <f t="shared" ref="L6:L8" si="5">STDEV(H6:J6)</f>
        <v>3.3808283008753981</v>
      </c>
      <c r="M6">
        <f t="shared" ref="M6:M8" si="6">(K6-$S$7)/$R$7</f>
        <v>8.9349796663354777</v>
      </c>
      <c r="N6">
        <f t="shared" ref="N6:N8" si="7">(L6-$S$7)/$R$7</f>
        <v>0.29132897646180606</v>
      </c>
      <c r="O6">
        <f t="shared" ref="O6:O8" si="8">ABS((M6-G6)/G6)*100</f>
        <v>23.743452536182662</v>
      </c>
    </row>
    <row r="7" spans="1:20">
      <c r="A7" t="s">
        <v>5</v>
      </c>
      <c r="B7">
        <v>1</v>
      </c>
      <c r="C7">
        <v>218.8</v>
      </c>
      <c r="D7">
        <v>0</v>
      </c>
      <c r="F7" t="s">
        <v>44</v>
      </c>
      <c r="G7">
        <v>11.717000000000001</v>
      </c>
      <c r="H7">
        <v>200.3</v>
      </c>
      <c r="I7">
        <v>204.1</v>
      </c>
      <c r="J7">
        <v>206.3</v>
      </c>
      <c r="K7">
        <f t="shared" si="4"/>
        <v>203.56666666666669</v>
      </c>
      <c r="L7">
        <f t="shared" si="5"/>
        <v>3.0353473167552547</v>
      </c>
      <c r="M7">
        <f t="shared" si="6"/>
        <v>9.0739080776259975</v>
      </c>
      <c r="N7">
        <f t="shared" si="7"/>
        <v>0.27617198985499664</v>
      </c>
      <c r="O7">
        <f t="shared" si="8"/>
        <v>22.557753028710444</v>
      </c>
      <c r="Q7" t="s">
        <v>18</v>
      </c>
      <c r="R7">
        <v>22.793513848256179</v>
      </c>
      <c r="S7">
        <v>-3.2595827585050756</v>
      </c>
      <c r="T7" t="s">
        <v>22</v>
      </c>
    </row>
    <row r="8" spans="1:20">
      <c r="A8" t="s">
        <v>5</v>
      </c>
      <c r="B8">
        <v>2</v>
      </c>
      <c r="C8">
        <v>214.4</v>
      </c>
      <c r="D8">
        <v>0</v>
      </c>
      <c r="F8" t="s">
        <v>45</v>
      </c>
      <c r="G8">
        <v>11.717000000000001</v>
      </c>
      <c r="H8">
        <v>189.1</v>
      </c>
      <c r="I8">
        <v>190.5</v>
      </c>
      <c r="J8">
        <v>188.7</v>
      </c>
      <c r="K8">
        <f t="shared" si="4"/>
        <v>189.43333333333331</v>
      </c>
      <c r="L8">
        <f t="shared" si="5"/>
        <v>0.94516312525052715</v>
      </c>
      <c r="M8">
        <f t="shared" si="6"/>
        <v>8.4538486419714705</v>
      </c>
      <c r="N8">
        <f t="shared" si="7"/>
        <v>0.18447115752963589</v>
      </c>
      <c r="O8">
        <f t="shared" si="8"/>
        <v>27.849717146270631</v>
      </c>
      <c r="R8">
        <v>3.4486205666374344E-2</v>
      </c>
      <c r="S8">
        <v>0.40057574895887105</v>
      </c>
    </row>
    <row r="9" spans="1:20">
      <c r="A9" t="s">
        <v>5</v>
      </c>
      <c r="B9">
        <v>3</v>
      </c>
      <c r="C9">
        <v>214.5</v>
      </c>
      <c r="D9">
        <v>0</v>
      </c>
      <c r="Q9" t="s">
        <v>19</v>
      </c>
      <c r="R9">
        <v>0.99999084361004731</v>
      </c>
      <c r="S9">
        <v>0.73239194983703659</v>
      </c>
    </row>
    <row r="10" spans="1:20">
      <c r="A10" t="s">
        <v>54</v>
      </c>
      <c r="B10">
        <v>1</v>
      </c>
      <c r="C10">
        <v>0.51949999999999996</v>
      </c>
      <c r="D10">
        <v>1</v>
      </c>
      <c r="M10" s="6" t="s">
        <v>24</v>
      </c>
      <c r="N10" s="8" t="s">
        <v>50</v>
      </c>
      <c r="O10" s="6" t="s">
        <v>49</v>
      </c>
      <c r="Q10" t="s">
        <v>20</v>
      </c>
      <c r="R10">
        <v>436849.39098184946</v>
      </c>
      <c r="S10">
        <v>4</v>
      </c>
    </row>
    <row r="11" spans="1:20">
      <c r="A11" t="s">
        <v>54</v>
      </c>
      <c r="B11">
        <v>2</v>
      </c>
      <c r="C11">
        <v>0.2351</v>
      </c>
      <c r="D11">
        <v>0</v>
      </c>
      <c r="L11" s="4" t="s">
        <v>48</v>
      </c>
      <c r="M11" s="7">
        <f>AVERAGE(M2:M8)</f>
        <v>9.0908301848658954</v>
      </c>
      <c r="N11" s="7">
        <f>AVERAGE(N2:N8)</f>
        <v>0.2596581083936193</v>
      </c>
      <c r="O11" s="7">
        <f>AVERAGE(O2:O8)</f>
        <v>22.413329479680009</v>
      </c>
    </row>
    <row r="12" spans="1:20">
      <c r="A12" t="s">
        <v>54</v>
      </c>
      <c r="B12">
        <v>3</v>
      </c>
      <c r="C12">
        <v>0.10589999999999999</v>
      </c>
      <c r="D12">
        <v>0</v>
      </c>
    </row>
    <row r="13" spans="1:20">
      <c r="A13" t="s">
        <v>54</v>
      </c>
      <c r="B13">
        <v>4</v>
      </c>
      <c r="C13">
        <v>0</v>
      </c>
      <c r="D13">
        <v>1</v>
      </c>
    </row>
    <row r="14" spans="1:20">
      <c r="A14" t="s">
        <v>54</v>
      </c>
      <c r="B14">
        <v>5</v>
      </c>
      <c r="C14">
        <v>0.1356</v>
      </c>
      <c r="D14">
        <v>0</v>
      </c>
    </row>
    <row r="15" spans="1:20">
      <c r="A15" t="s">
        <v>6</v>
      </c>
      <c r="B15">
        <v>1</v>
      </c>
      <c r="C15">
        <v>215.3</v>
      </c>
      <c r="D15">
        <v>0</v>
      </c>
      <c r="F15" s="9" t="s">
        <v>53</v>
      </c>
      <c r="G15">
        <v>0</v>
      </c>
      <c r="H15">
        <v>1.167</v>
      </c>
      <c r="I15">
        <v>1.0269999999999999</v>
      </c>
      <c r="J15">
        <v>0.84860000000000002</v>
      </c>
      <c r="K15">
        <f>AVERAGE(H15:J15)</f>
        <v>1.0142</v>
      </c>
      <c r="L15">
        <f>STDEV(H15:J15)</f>
        <v>0.15958546299710269</v>
      </c>
      <c r="M15">
        <f t="shared" ref="M15:N19" si="9">(K15-$S$7)/$R$7</f>
        <v>0.18749995226523802</v>
      </c>
      <c r="N15">
        <f t="shared" si="9"/>
        <v>0.15000619229947129</v>
      </c>
    </row>
    <row r="16" spans="1:20">
      <c r="A16" t="s">
        <v>6</v>
      </c>
      <c r="B16">
        <v>2</v>
      </c>
      <c r="C16">
        <v>219.6</v>
      </c>
      <c r="D16">
        <v>0</v>
      </c>
      <c r="F16" s="9" t="s">
        <v>54</v>
      </c>
      <c r="G16">
        <v>0</v>
      </c>
      <c r="H16">
        <v>0.2351</v>
      </c>
      <c r="I16">
        <v>0.10589999999999999</v>
      </c>
      <c r="J16">
        <v>0.1356</v>
      </c>
      <c r="K16">
        <f t="shared" ref="K16:K19" si="10">AVERAGE(H16:J16)</f>
        <v>0.15886666666666666</v>
      </c>
      <c r="L16">
        <f t="shared" ref="L16:L19" si="11">STDEV(H16:J16)</f>
        <v>6.7669515539372213E-2</v>
      </c>
      <c r="M16">
        <f t="shared" si="9"/>
        <v>0.14997465717350425</v>
      </c>
      <c r="N16">
        <f t="shared" si="9"/>
        <v>0.14597364391445067</v>
      </c>
    </row>
    <row r="17" spans="1:15">
      <c r="A17" t="s">
        <v>6</v>
      </c>
      <c r="B17">
        <v>3</v>
      </c>
      <c r="C17">
        <v>223.8</v>
      </c>
      <c r="D17">
        <v>0</v>
      </c>
      <c r="F17" s="9" t="s">
        <v>55</v>
      </c>
      <c r="G17">
        <v>0</v>
      </c>
      <c r="H17">
        <v>9.8299999999999998E-2</v>
      </c>
      <c r="I17">
        <v>0</v>
      </c>
      <c r="J17">
        <v>0.18360000000000001</v>
      </c>
      <c r="K17">
        <f t="shared" si="10"/>
        <v>9.3966666666666684E-2</v>
      </c>
      <c r="L17">
        <f t="shared" si="11"/>
        <v>9.1876674587913404E-2</v>
      </c>
      <c r="M17">
        <f t="shared" si="9"/>
        <v>0.14712735594421333</v>
      </c>
      <c r="N17">
        <f t="shared" si="9"/>
        <v>0.14703566354028355</v>
      </c>
    </row>
    <row r="18" spans="1:15">
      <c r="A18" t="s">
        <v>55</v>
      </c>
      <c r="B18">
        <v>1</v>
      </c>
      <c r="C18">
        <v>0.50119999999999998</v>
      </c>
      <c r="D18">
        <v>1</v>
      </c>
      <c r="F18" s="9" t="s">
        <v>56</v>
      </c>
      <c r="G18">
        <v>0</v>
      </c>
      <c r="H18">
        <v>0.13550000000000001</v>
      </c>
      <c r="I18">
        <v>0.13020000000000001</v>
      </c>
      <c r="J18">
        <v>0.11600000000000001</v>
      </c>
      <c r="K18">
        <f t="shared" si="10"/>
        <v>0.12723333333333334</v>
      </c>
      <c r="L18">
        <f t="shared" si="11"/>
        <v>1.0082823678579992E-2</v>
      </c>
      <c r="M18">
        <f t="shared" si="9"/>
        <v>0.14858683546492846</v>
      </c>
      <c r="N18">
        <f t="shared" si="9"/>
        <v>0.14344719308970441</v>
      </c>
    </row>
    <row r="19" spans="1:15">
      <c r="A19" t="s">
        <v>55</v>
      </c>
      <c r="B19">
        <v>2</v>
      </c>
      <c r="C19">
        <v>9.8299999999999998E-2</v>
      </c>
      <c r="D19">
        <v>0</v>
      </c>
      <c r="F19" s="9" t="s">
        <v>57</v>
      </c>
      <c r="G19">
        <v>0</v>
      </c>
      <c r="H19">
        <v>0.26690000000000003</v>
      </c>
      <c r="I19">
        <v>0.156</v>
      </c>
      <c r="J19">
        <v>0.30549999999999999</v>
      </c>
      <c r="K19">
        <f t="shared" si="10"/>
        <v>0.24280000000000002</v>
      </c>
      <c r="L19">
        <f t="shared" si="11"/>
        <v>7.7609084519790553E-2</v>
      </c>
      <c r="M19">
        <f t="shared" si="9"/>
        <v>0.15365699127486768</v>
      </c>
      <c r="N19">
        <f t="shared" si="9"/>
        <v>0.14640971397572289</v>
      </c>
    </row>
    <row r="20" spans="1:15">
      <c r="A20" t="s">
        <v>55</v>
      </c>
      <c r="B20">
        <v>3</v>
      </c>
      <c r="C20">
        <v>0</v>
      </c>
      <c r="D20">
        <v>0</v>
      </c>
      <c r="F20" s="9" t="s">
        <v>58</v>
      </c>
      <c r="G20">
        <v>0</v>
      </c>
      <c r="H20">
        <v>0.22789999999999999</v>
      </c>
      <c r="I20">
        <v>0.114</v>
      </c>
      <c r="J20">
        <v>0.29559999999999997</v>
      </c>
      <c r="K20">
        <f t="shared" ref="K20:K21" si="12">AVERAGE(H20:J20)</f>
        <v>0.21249999999999999</v>
      </c>
      <c r="L20">
        <f t="shared" ref="L20:L21" si="13">STDEV(H20:J20)</f>
        <v>9.1774233856785722E-2</v>
      </c>
      <c r="M20">
        <f t="shared" ref="M20:M21" si="14">(K20-$S$7)/$R$7</f>
        <v>0.15232766573946682</v>
      </c>
      <c r="N20">
        <f t="shared" ref="N20:N21" si="15">(L20-$S$7)/$R$7</f>
        <v>0.14703116924722237</v>
      </c>
    </row>
    <row r="21" spans="1:15">
      <c r="A21" t="s">
        <v>55</v>
      </c>
      <c r="B21">
        <v>4</v>
      </c>
      <c r="C21">
        <v>0.18360000000000001</v>
      </c>
      <c r="D21">
        <v>0</v>
      </c>
      <c r="F21" s="9" t="s">
        <v>59</v>
      </c>
      <c r="G21">
        <v>0</v>
      </c>
      <c r="H21">
        <v>0.14080000000000001</v>
      </c>
      <c r="I21">
        <v>0.17649999999999999</v>
      </c>
      <c r="J21">
        <v>0.1285</v>
      </c>
      <c r="K21">
        <f t="shared" si="12"/>
        <v>0.14860000000000001</v>
      </c>
      <c r="L21">
        <f t="shared" si="13"/>
        <v>2.4932508899025745E-2</v>
      </c>
      <c r="M21">
        <f t="shared" si="14"/>
        <v>0.14952423664005712</v>
      </c>
      <c r="N21">
        <f t="shared" si="15"/>
        <v>0.14409868040839099</v>
      </c>
    </row>
    <row r="22" spans="1:15">
      <c r="A22" t="s">
        <v>7</v>
      </c>
      <c r="B22">
        <v>1</v>
      </c>
      <c r="C22">
        <v>204.4</v>
      </c>
      <c r="D22">
        <v>0</v>
      </c>
    </row>
    <row r="23" spans="1:15">
      <c r="A23" t="s">
        <v>7</v>
      </c>
      <c r="B23">
        <v>2</v>
      </c>
      <c r="C23">
        <v>201.5</v>
      </c>
      <c r="D23">
        <v>0</v>
      </c>
      <c r="M23" s="6" t="s">
        <v>24</v>
      </c>
      <c r="N23" s="8" t="s">
        <v>50</v>
      </c>
    </row>
    <row r="24" spans="1:15">
      <c r="A24" t="s">
        <v>7</v>
      </c>
      <c r="B24">
        <v>3</v>
      </c>
      <c r="C24">
        <v>204.4</v>
      </c>
      <c r="D24">
        <v>0</v>
      </c>
      <c r="L24" s="4" t="s">
        <v>48</v>
      </c>
      <c r="M24" s="7">
        <f>AVERAGE(M15:M21)</f>
        <v>0.15552824207175367</v>
      </c>
      <c r="N24" s="7">
        <f>AVERAGE(N15:N21)</f>
        <v>0.14628603663932088</v>
      </c>
      <c r="O24" s="11"/>
    </row>
    <row r="25" spans="1:15">
      <c r="A25" t="s">
        <v>56</v>
      </c>
      <c r="B25">
        <v>1</v>
      </c>
      <c r="C25">
        <v>0.13550000000000001</v>
      </c>
      <c r="D25">
        <v>0</v>
      </c>
      <c r="O25" s="12"/>
    </row>
    <row r="26" spans="1:15">
      <c r="A26" t="s">
        <v>56</v>
      </c>
      <c r="B26">
        <v>2</v>
      </c>
      <c r="C26">
        <v>0.13020000000000001</v>
      </c>
      <c r="D26">
        <v>0</v>
      </c>
    </row>
    <row r="27" spans="1:15">
      <c r="A27" t="s">
        <v>56</v>
      </c>
      <c r="B27">
        <v>3</v>
      </c>
      <c r="C27">
        <v>0.11600000000000001</v>
      </c>
      <c r="D27">
        <v>0</v>
      </c>
      <c r="K27" t="s">
        <v>62</v>
      </c>
      <c r="L27" t="s">
        <v>63</v>
      </c>
      <c r="M27">
        <f>(S1-$S$7)/$R$7</f>
        <v>0.1771897952860704</v>
      </c>
    </row>
    <row r="28" spans="1:15">
      <c r="A28" t="s">
        <v>8</v>
      </c>
      <c r="B28">
        <v>1</v>
      </c>
      <c r="C28">
        <v>192.4</v>
      </c>
      <c r="D28">
        <v>0</v>
      </c>
      <c r="L28" t="s">
        <v>64</v>
      </c>
      <c r="M28">
        <f>(S2-$S$7)/$R$7</f>
        <v>0.17684626201680342</v>
      </c>
    </row>
    <row r="29" spans="1:15">
      <c r="A29" t="s">
        <v>8</v>
      </c>
      <c r="B29">
        <v>2</v>
      </c>
      <c r="C29">
        <v>195.7</v>
      </c>
      <c r="D29">
        <v>0</v>
      </c>
      <c r="L29" t="s">
        <v>60</v>
      </c>
      <c r="M29">
        <f>((3*S2)-S7)/R7</f>
        <v>0.24452910977099365</v>
      </c>
    </row>
    <row r="30" spans="1:15">
      <c r="A30" t="s">
        <v>8</v>
      </c>
      <c r="B30">
        <v>3</v>
      </c>
      <c r="C30">
        <v>198</v>
      </c>
      <c r="D30">
        <v>0</v>
      </c>
      <c r="L30" t="s">
        <v>61</v>
      </c>
      <c r="M30">
        <f>((10*S2)-S7)/R7</f>
        <v>0.48141907691065927</v>
      </c>
    </row>
    <row r="31" spans="1:15">
      <c r="A31" t="s">
        <v>57</v>
      </c>
      <c r="B31">
        <v>1</v>
      </c>
      <c r="C31">
        <v>0.26690000000000003</v>
      </c>
      <c r="D31">
        <v>0</v>
      </c>
    </row>
    <row r="32" spans="1:15">
      <c r="A32" t="s">
        <v>57</v>
      </c>
      <c r="B32">
        <v>2</v>
      </c>
      <c r="C32">
        <v>0.156</v>
      </c>
      <c r="D32">
        <v>0</v>
      </c>
    </row>
    <row r="33" spans="1:4">
      <c r="A33" t="s">
        <v>57</v>
      </c>
      <c r="B33">
        <v>3</v>
      </c>
      <c r="C33">
        <v>0.30549999999999999</v>
      </c>
      <c r="D33">
        <v>0</v>
      </c>
    </row>
    <row r="34" spans="1:4">
      <c r="A34" t="s">
        <v>9</v>
      </c>
      <c r="B34">
        <v>1</v>
      </c>
      <c r="C34">
        <v>198.6</v>
      </c>
      <c r="D34">
        <v>0</v>
      </c>
    </row>
    <row r="35" spans="1:4">
      <c r="A35" t="s">
        <v>9</v>
      </c>
      <c r="B35">
        <v>2</v>
      </c>
      <c r="C35">
        <v>204.3</v>
      </c>
      <c r="D35">
        <v>0</v>
      </c>
    </row>
    <row r="36" spans="1:4">
      <c r="A36" t="s">
        <v>9</v>
      </c>
      <c r="B36">
        <v>3</v>
      </c>
      <c r="C36">
        <v>198.3</v>
      </c>
      <c r="D36">
        <v>0</v>
      </c>
    </row>
    <row r="37" spans="1:4">
      <c r="A37" t="s">
        <v>58</v>
      </c>
      <c r="B37">
        <v>1</v>
      </c>
      <c r="C37">
        <v>0.22789999999999999</v>
      </c>
      <c r="D37">
        <v>0</v>
      </c>
    </row>
    <row r="38" spans="1:4">
      <c r="A38" t="s">
        <v>58</v>
      </c>
      <c r="B38">
        <v>2</v>
      </c>
      <c r="C38">
        <v>0.114</v>
      </c>
      <c r="D38">
        <v>0</v>
      </c>
    </row>
    <row r="39" spans="1:4">
      <c r="A39" t="s">
        <v>58</v>
      </c>
      <c r="B39">
        <v>3</v>
      </c>
      <c r="C39">
        <v>0.29559999999999997</v>
      </c>
      <c r="D39">
        <v>0</v>
      </c>
    </row>
    <row r="40" spans="1:4">
      <c r="A40" t="s">
        <v>44</v>
      </c>
      <c r="B40">
        <v>1</v>
      </c>
      <c r="C40">
        <v>200.3</v>
      </c>
      <c r="D40">
        <v>0</v>
      </c>
    </row>
    <row r="41" spans="1:4">
      <c r="A41" t="s">
        <v>44</v>
      </c>
      <c r="B41">
        <v>2</v>
      </c>
      <c r="C41">
        <v>204.1</v>
      </c>
      <c r="D41">
        <v>0</v>
      </c>
    </row>
    <row r="42" spans="1:4">
      <c r="A42" t="s">
        <v>44</v>
      </c>
      <c r="B42">
        <v>3</v>
      </c>
      <c r="C42">
        <v>206.3</v>
      </c>
      <c r="D42">
        <v>0</v>
      </c>
    </row>
    <row r="43" spans="1:4">
      <c r="A43" t="s">
        <v>59</v>
      </c>
      <c r="B43">
        <v>1</v>
      </c>
      <c r="C43">
        <v>0.14080000000000001</v>
      </c>
      <c r="D43">
        <v>0</v>
      </c>
    </row>
    <row r="44" spans="1:4">
      <c r="A44" t="s">
        <v>59</v>
      </c>
      <c r="B44">
        <v>2</v>
      </c>
      <c r="C44">
        <v>0.17649999999999999</v>
      </c>
      <c r="D44">
        <v>0</v>
      </c>
    </row>
    <row r="45" spans="1:4">
      <c r="A45" t="s">
        <v>59</v>
      </c>
      <c r="B45">
        <v>3</v>
      </c>
      <c r="C45">
        <v>0.72040000000000004</v>
      </c>
      <c r="D45">
        <v>1</v>
      </c>
    </row>
    <row r="46" spans="1:4">
      <c r="A46" t="s">
        <v>59</v>
      </c>
      <c r="B46">
        <v>4</v>
      </c>
      <c r="C46">
        <v>0.1285</v>
      </c>
      <c r="D46">
        <v>0</v>
      </c>
    </row>
    <row r="47" spans="1:4">
      <c r="A47" t="s">
        <v>45</v>
      </c>
      <c r="B47">
        <v>1</v>
      </c>
      <c r="C47">
        <v>189.1</v>
      </c>
      <c r="D47">
        <v>0</v>
      </c>
    </row>
    <row r="48" spans="1:4">
      <c r="A48" t="s">
        <v>45</v>
      </c>
      <c r="B48">
        <v>2</v>
      </c>
      <c r="C48">
        <v>190.5</v>
      </c>
      <c r="D48">
        <v>0</v>
      </c>
    </row>
    <row r="49" spans="1:4">
      <c r="A49" t="s">
        <v>45</v>
      </c>
      <c r="B49">
        <v>3</v>
      </c>
      <c r="C49">
        <v>188.7</v>
      </c>
      <c r="D49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topLeftCell="A7" workbookViewId="0">
      <selection activeCell="R42" sqref="Q11:R42"/>
    </sheetView>
  </sheetViews>
  <sheetFormatPr defaultRowHeight="12.75"/>
  <cols>
    <col min="7" max="7" width="11" customWidth="1"/>
    <col min="13" max="13" width="11.28515625" customWidth="1"/>
  </cols>
  <sheetData>
    <row r="1" spans="1:19">
      <c r="A1" t="s">
        <v>0</v>
      </c>
      <c r="B1" t="s">
        <v>1</v>
      </c>
      <c r="C1" t="s">
        <v>3</v>
      </c>
      <c r="D1" t="s">
        <v>4</v>
      </c>
      <c r="G1" t="s">
        <v>23</v>
      </c>
      <c r="H1" s="2" t="s">
        <v>12</v>
      </c>
      <c r="I1" s="2" t="s">
        <v>13</v>
      </c>
      <c r="J1" s="2" t="s">
        <v>14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9">
      <c r="A2">
        <v>1503</v>
      </c>
      <c r="B2">
        <v>1</v>
      </c>
      <c r="C2">
        <v>112.9</v>
      </c>
      <c r="D2">
        <v>0</v>
      </c>
      <c r="G2" s="14">
        <v>1503</v>
      </c>
      <c r="H2">
        <v>112.9</v>
      </c>
      <c r="I2">
        <v>112.7</v>
      </c>
      <c r="J2">
        <v>112.7</v>
      </c>
      <c r="K2">
        <f>AVERAGE(H2:J2)</f>
        <v>112.76666666666667</v>
      </c>
      <c r="L2">
        <f>STDEV(H2:J2)</f>
        <v>0.1154700538379268</v>
      </c>
      <c r="M2">
        <f>(K2-$R$2)/$Q$2</f>
        <v>5.090318684411546</v>
      </c>
      <c r="N2">
        <f>ABS((L2-$R$2)/$Q$2)</f>
        <v>0.14807075533907693</v>
      </c>
      <c r="P2" t="s">
        <v>18</v>
      </c>
      <c r="Q2">
        <v>22.793513848256179</v>
      </c>
      <c r="R2">
        <v>-3.2595827585050756</v>
      </c>
      <c r="S2" t="s">
        <v>22</v>
      </c>
    </row>
    <row r="3" spans="1:19">
      <c r="A3">
        <v>1503</v>
      </c>
      <c r="B3">
        <v>2</v>
      </c>
      <c r="C3">
        <v>112.7</v>
      </c>
      <c r="D3">
        <v>0</v>
      </c>
      <c r="G3" s="14">
        <v>1504</v>
      </c>
      <c r="H3">
        <v>137.4</v>
      </c>
      <c r="I3">
        <v>137.30000000000001</v>
      </c>
      <c r="J3">
        <v>136</v>
      </c>
      <c r="K3">
        <f t="shared" ref="K3:K33" si="0">AVERAGE(H3:J3)</f>
        <v>136.9</v>
      </c>
      <c r="L3">
        <f t="shared" ref="L3:L33" si="1">STDEV(H3:J3)</f>
        <v>0.78102496759067019</v>
      </c>
      <c r="M3">
        <f t="shared" ref="M3:M33" si="2">(K3-$R$2)/$Q$2</f>
        <v>6.1490994188782357</v>
      </c>
      <c r="N3">
        <f t="shared" ref="N3:N33" si="3">ABS((L3-$R$2)/$Q$2)</f>
        <v>0.17727006695831907</v>
      </c>
      <c r="Q3">
        <v>3.4486205666374344E-2</v>
      </c>
      <c r="R3">
        <v>0.40057574895887105</v>
      </c>
    </row>
    <row r="4" spans="1:19">
      <c r="A4">
        <v>1503</v>
      </c>
      <c r="B4">
        <v>3</v>
      </c>
      <c r="C4">
        <v>112.7</v>
      </c>
      <c r="D4">
        <v>0</v>
      </c>
      <c r="G4" s="14">
        <v>1522</v>
      </c>
      <c r="H4">
        <v>112</v>
      </c>
      <c r="I4">
        <v>112.3</v>
      </c>
      <c r="J4">
        <v>111</v>
      </c>
      <c r="K4">
        <f t="shared" si="0"/>
        <v>111.76666666666667</v>
      </c>
      <c r="L4">
        <f t="shared" si="1"/>
        <v>0.68068592855540344</v>
      </c>
      <c r="M4">
        <f t="shared" si="2"/>
        <v>5.0464465545303296</v>
      </c>
      <c r="N4">
        <f t="shared" si="3"/>
        <v>0.1728679796056074</v>
      </c>
      <c r="P4" t="s">
        <v>19</v>
      </c>
      <c r="Q4">
        <v>0.99999084361004731</v>
      </c>
      <c r="R4">
        <v>0.73239194983703659</v>
      </c>
    </row>
    <row r="5" spans="1:19">
      <c r="A5">
        <v>1504</v>
      </c>
      <c r="B5">
        <v>1</v>
      </c>
      <c r="C5">
        <v>137.4</v>
      </c>
      <c r="D5">
        <v>0</v>
      </c>
      <c r="G5" s="14" t="s">
        <v>121</v>
      </c>
      <c r="H5">
        <v>133</v>
      </c>
      <c r="I5">
        <v>132.6</v>
      </c>
      <c r="J5">
        <v>131.30000000000001</v>
      </c>
      <c r="K5">
        <f t="shared" si="0"/>
        <v>132.30000000000001</v>
      </c>
      <c r="L5">
        <f t="shared" si="1"/>
        <v>0.88881944173155158</v>
      </c>
      <c r="M5">
        <f t="shared" si="2"/>
        <v>5.94728762142464</v>
      </c>
      <c r="N5">
        <f t="shared" si="3"/>
        <v>0.18199924012830523</v>
      </c>
      <c r="P5" t="s">
        <v>20</v>
      </c>
      <c r="Q5">
        <v>436849.39098184946</v>
      </c>
      <c r="R5">
        <v>4</v>
      </c>
    </row>
    <row r="6" spans="1:19">
      <c r="A6">
        <v>1504</v>
      </c>
      <c r="B6">
        <v>2</v>
      </c>
      <c r="C6">
        <v>137.30000000000001</v>
      </c>
      <c r="D6">
        <v>0</v>
      </c>
      <c r="G6" s="14" t="s">
        <v>122</v>
      </c>
      <c r="H6">
        <v>133.80000000000001</v>
      </c>
      <c r="I6">
        <v>131.6</v>
      </c>
      <c r="J6">
        <v>132.6</v>
      </c>
      <c r="K6">
        <f t="shared" si="0"/>
        <v>132.66666666666666</v>
      </c>
      <c r="L6">
        <f t="shared" si="1"/>
        <v>1.1015141094572292</v>
      </c>
      <c r="M6">
        <f t="shared" si="2"/>
        <v>5.9633740690477524</v>
      </c>
      <c r="N6">
        <f t="shared" si="3"/>
        <v>0.19133060821580833</v>
      </c>
    </row>
    <row r="7" spans="1:19">
      <c r="A7">
        <v>1504</v>
      </c>
      <c r="B7">
        <v>3</v>
      </c>
      <c r="C7">
        <v>136</v>
      </c>
      <c r="D7">
        <v>0</v>
      </c>
      <c r="G7" s="14">
        <v>1512</v>
      </c>
      <c r="H7">
        <v>127.8</v>
      </c>
      <c r="I7">
        <v>127.6</v>
      </c>
      <c r="J7">
        <v>126.7</v>
      </c>
      <c r="K7">
        <f t="shared" si="0"/>
        <v>127.36666666666666</v>
      </c>
      <c r="L7">
        <f t="shared" si="1"/>
        <v>0.58594652770822775</v>
      </c>
      <c r="M7">
        <f t="shared" si="2"/>
        <v>5.7308517806773054</v>
      </c>
      <c r="N7">
        <f t="shared" si="3"/>
        <v>0.16871156030677148</v>
      </c>
    </row>
    <row r="8" spans="1:19">
      <c r="A8">
        <v>1522</v>
      </c>
      <c r="B8">
        <v>1</v>
      </c>
      <c r="C8">
        <v>112</v>
      </c>
      <c r="D8">
        <v>0</v>
      </c>
      <c r="G8" s="14">
        <v>1511</v>
      </c>
      <c r="H8">
        <v>129.4</v>
      </c>
      <c r="I8">
        <v>130.30000000000001</v>
      </c>
      <c r="J8">
        <v>130.1</v>
      </c>
      <c r="K8">
        <f t="shared" si="0"/>
        <v>129.93333333333337</v>
      </c>
      <c r="L8">
        <f t="shared" si="1"/>
        <v>0.47258156262526102</v>
      </c>
      <c r="M8">
        <f t="shared" si="2"/>
        <v>5.8434569140390957</v>
      </c>
      <c r="N8">
        <f t="shared" si="3"/>
        <v>0.16373799783467199</v>
      </c>
    </row>
    <row r="9" spans="1:19">
      <c r="A9">
        <v>1522</v>
      </c>
      <c r="B9">
        <v>2</v>
      </c>
      <c r="C9">
        <v>112.3</v>
      </c>
      <c r="D9">
        <v>0</v>
      </c>
      <c r="G9" s="14">
        <v>1515</v>
      </c>
      <c r="H9">
        <v>103.9</v>
      </c>
      <c r="I9">
        <v>103.2</v>
      </c>
      <c r="J9">
        <v>102.6</v>
      </c>
      <c r="K9">
        <f t="shared" si="0"/>
        <v>103.23333333333335</v>
      </c>
      <c r="L9">
        <f t="shared" si="1"/>
        <v>0.65064070986477684</v>
      </c>
      <c r="M9">
        <f t="shared" si="2"/>
        <v>4.6720710462106165</v>
      </c>
      <c r="N9">
        <f t="shared" si="3"/>
        <v>0.17154983186890269</v>
      </c>
      <c r="P9" t="s">
        <v>30</v>
      </c>
    </row>
    <row r="10" spans="1:19">
      <c r="A10">
        <v>1522</v>
      </c>
      <c r="B10">
        <v>3</v>
      </c>
      <c r="C10">
        <v>111</v>
      </c>
      <c r="D10">
        <v>0</v>
      </c>
      <c r="G10" s="14" t="s">
        <v>125</v>
      </c>
      <c r="H10">
        <v>116.3</v>
      </c>
      <c r="I10">
        <v>117.1</v>
      </c>
      <c r="J10">
        <v>118.4</v>
      </c>
      <c r="K10">
        <f t="shared" si="0"/>
        <v>117.26666666666665</v>
      </c>
      <c r="L10">
        <f t="shared" si="1"/>
        <v>1.0598742063723146</v>
      </c>
      <c r="M10">
        <f t="shared" si="2"/>
        <v>5.2877432688770192</v>
      </c>
      <c r="N10">
        <f t="shared" si="3"/>
        <v>0.18950377697942569</v>
      </c>
      <c r="P10" t="s">
        <v>31</v>
      </c>
      <c r="Q10" t="s">
        <v>34</v>
      </c>
      <c r="R10" t="s">
        <v>32</v>
      </c>
    </row>
    <row r="11" spans="1:19">
      <c r="A11" t="s">
        <v>121</v>
      </c>
      <c r="B11">
        <v>1</v>
      </c>
      <c r="C11">
        <v>133</v>
      </c>
      <c r="D11">
        <v>0</v>
      </c>
      <c r="G11" s="14" t="s">
        <v>126</v>
      </c>
      <c r="H11">
        <v>116.5</v>
      </c>
      <c r="I11">
        <v>116.3</v>
      </c>
      <c r="J11">
        <v>116.8</v>
      </c>
      <c r="K11">
        <f t="shared" si="0"/>
        <v>116.53333333333335</v>
      </c>
      <c r="L11">
        <f t="shared" si="1"/>
        <v>0.25166114784235816</v>
      </c>
      <c r="M11">
        <f t="shared" si="2"/>
        <v>5.2555703736307944</v>
      </c>
      <c r="N11">
        <f t="shared" si="3"/>
        <v>0.15404574870390431</v>
      </c>
      <c r="P11" s="14">
        <v>1503</v>
      </c>
      <c r="Q11">
        <v>5.090318684411546</v>
      </c>
      <c r="R11">
        <v>0.14807075533907693</v>
      </c>
    </row>
    <row r="12" spans="1:19">
      <c r="A12" t="s">
        <v>121</v>
      </c>
      <c r="B12">
        <v>2</v>
      </c>
      <c r="C12">
        <v>132.6</v>
      </c>
      <c r="D12">
        <v>0</v>
      </c>
      <c r="G12" s="14">
        <v>1514</v>
      </c>
      <c r="H12">
        <v>123.2</v>
      </c>
      <c r="I12">
        <v>124.3</v>
      </c>
      <c r="J12">
        <v>124.2</v>
      </c>
      <c r="K12">
        <f t="shared" si="0"/>
        <v>123.89999999999999</v>
      </c>
      <c r="L12">
        <f t="shared" si="1"/>
        <v>0.60827625302982014</v>
      </c>
      <c r="M12">
        <f t="shared" si="2"/>
        <v>5.5787617304224213</v>
      </c>
      <c r="N12">
        <f t="shared" si="3"/>
        <v>0.16969121291629227</v>
      </c>
      <c r="P12" s="14">
        <v>1504</v>
      </c>
      <c r="Q12">
        <v>6.1490994188782357</v>
      </c>
      <c r="R12">
        <v>0.17727006695831907</v>
      </c>
    </row>
    <row r="13" spans="1:19">
      <c r="A13" t="s">
        <v>121</v>
      </c>
      <c r="B13">
        <v>3</v>
      </c>
      <c r="C13">
        <v>131.30000000000001</v>
      </c>
      <c r="D13">
        <v>0</v>
      </c>
      <c r="G13" s="14">
        <v>1500</v>
      </c>
      <c r="H13">
        <v>111.3</v>
      </c>
      <c r="I13">
        <v>113.4</v>
      </c>
      <c r="J13">
        <v>112.7</v>
      </c>
      <c r="K13">
        <f t="shared" si="0"/>
        <v>112.46666666666665</v>
      </c>
      <c r="L13">
        <f t="shared" si="1"/>
        <v>1.069267662156367</v>
      </c>
      <c r="M13">
        <f t="shared" si="2"/>
        <v>5.0771570454471799</v>
      </c>
      <c r="N13">
        <f t="shared" si="3"/>
        <v>0.18991588789161712</v>
      </c>
      <c r="P13" s="14">
        <v>1522</v>
      </c>
      <c r="Q13">
        <v>5.0464465545303296</v>
      </c>
      <c r="R13">
        <v>0.1728679796056074</v>
      </c>
    </row>
    <row r="14" spans="1:19">
      <c r="A14" t="s">
        <v>122</v>
      </c>
      <c r="B14">
        <v>1</v>
      </c>
      <c r="C14">
        <v>133.80000000000001</v>
      </c>
      <c r="D14">
        <v>0</v>
      </c>
      <c r="G14" s="14" t="s">
        <v>129</v>
      </c>
      <c r="H14">
        <v>113</v>
      </c>
      <c r="I14">
        <v>113.5</v>
      </c>
      <c r="J14">
        <v>112.4</v>
      </c>
      <c r="K14">
        <f t="shared" si="0"/>
        <v>112.96666666666665</v>
      </c>
      <c r="L14">
        <f t="shared" si="1"/>
        <v>0.55075705472860725</v>
      </c>
      <c r="M14">
        <f t="shared" si="2"/>
        <v>5.0990931103877886</v>
      </c>
      <c r="N14">
        <f t="shared" si="3"/>
        <v>0.16716772317775802</v>
      </c>
      <c r="P14" s="14" t="s">
        <v>121</v>
      </c>
      <c r="Q14">
        <v>5.94728762142464</v>
      </c>
      <c r="R14">
        <v>0.18199924012830523</v>
      </c>
    </row>
    <row r="15" spans="1:19">
      <c r="A15" t="s">
        <v>122</v>
      </c>
      <c r="B15">
        <v>2</v>
      </c>
      <c r="C15">
        <v>131.6</v>
      </c>
      <c r="D15">
        <v>0</v>
      </c>
      <c r="G15" s="14" t="s">
        <v>130</v>
      </c>
      <c r="H15">
        <v>134.69999999999999</v>
      </c>
      <c r="I15">
        <v>136.5</v>
      </c>
      <c r="J15">
        <v>136.4</v>
      </c>
      <c r="K15">
        <f t="shared" si="0"/>
        <v>135.86666666666667</v>
      </c>
      <c r="L15">
        <f t="shared" si="1"/>
        <v>1.011599393699576</v>
      </c>
      <c r="M15">
        <f t="shared" si="2"/>
        <v>6.1037648846676449</v>
      </c>
      <c r="N15">
        <f t="shared" si="3"/>
        <v>0.18738585812785594</v>
      </c>
      <c r="P15" s="14" t="s">
        <v>122</v>
      </c>
      <c r="Q15">
        <v>5.9633740690477524</v>
      </c>
      <c r="R15">
        <v>0.19133060821580833</v>
      </c>
    </row>
    <row r="16" spans="1:19">
      <c r="A16" t="s">
        <v>122</v>
      </c>
      <c r="B16">
        <v>3</v>
      </c>
      <c r="C16">
        <v>132.6</v>
      </c>
      <c r="D16">
        <v>0</v>
      </c>
      <c r="G16" s="14" t="s">
        <v>131</v>
      </c>
      <c r="H16">
        <v>134.9</v>
      </c>
      <c r="I16">
        <v>136</v>
      </c>
      <c r="J16">
        <v>135.4</v>
      </c>
      <c r="K16">
        <f t="shared" si="0"/>
        <v>135.43333333333331</v>
      </c>
      <c r="L16">
        <f t="shared" si="1"/>
        <v>0.55075705472860725</v>
      </c>
      <c r="M16">
        <f t="shared" si="2"/>
        <v>6.0847536283857835</v>
      </c>
      <c r="N16">
        <f t="shared" si="3"/>
        <v>0.16716772317775802</v>
      </c>
      <c r="P16" s="14">
        <v>1512</v>
      </c>
      <c r="Q16">
        <v>5.7308517806773054</v>
      </c>
      <c r="R16">
        <v>0.16871156030677148</v>
      </c>
    </row>
    <row r="17" spans="1:18">
      <c r="A17">
        <v>1512</v>
      </c>
      <c r="B17">
        <v>1</v>
      </c>
      <c r="C17">
        <v>127.8</v>
      </c>
      <c r="D17">
        <v>0</v>
      </c>
      <c r="G17" s="14">
        <v>1507</v>
      </c>
      <c r="H17">
        <v>128.1</v>
      </c>
      <c r="I17">
        <v>128.19999999999999</v>
      </c>
      <c r="J17">
        <v>128.69999999999999</v>
      </c>
      <c r="K17">
        <f t="shared" si="0"/>
        <v>128.33333333333331</v>
      </c>
      <c r="L17">
        <f t="shared" si="1"/>
        <v>0.32145502536642978</v>
      </c>
      <c r="M17">
        <f t="shared" si="2"/>
        <v>5.7732615062291472</v>
      </c>
      <c r="N17">
        <f t="shared" si="3"/>
        <v>0.15710775476355407</v>
      </c>
      <c r="P17" s="14">
        <v>1511</v>
      </c>
      <c r="Q17">
        <v>5.8434569140390957</v>
      </c>
      <c r="R17">
        <v>0.16373799783467199</v>
      </c>
    </row>
    <row r="18" spans="1:18">
      <c r="A18">
        <v>1512</v>
      </c>
      <c r="B18">
        <v>2</v>
      </c>
      <c r="C18">
        <v>127.6</v>
      </c>
      <c r="D18">
        <v>0</v>
      </c>
      <c r="G18" s="14">
        <v>1506</v>
      </c>
      <c r="H18">
        <v>119.8</v>
      </c>
      <c r="I18">
        <v>118.8</v>
      </c>
      <c r="J18">
        <v>118.8</v>
      </c>
      <c r="K18">
        <f t="shared" si="0"/>
        <v>119.13333333333333</v>
      </c>
      <c r="L18">
        <f t="shared" si="1"/>
        <v>0.57735026918962573</v>
      </c>
      <c r="M18">
        <f t="shared" si="2"/>
        <v>5.3696379113219566</v>
      </c>
      <c r="N18">
        <f t="shared" si="3"/>
        <v>0.16833442413655086</v>
      </c>
      <c r="P18" s="14">
        <v>1515</v>
      </c>
      <c r="Q18">
        <v>4.6720710462106165</v>
      </c>
      <c r="R18">
        <v>0.17154983186890269</v>
      </c>
    </row>
    <row r="19" spans="1:18">
      <c r="A19">
        <v>1512</v>
      </c>
      <c r="B19">
        <v>3</v>
      </c>
      <c r="C19">
        <v>126.7</v>
      </c>
      <c r="D19">
        <v>0</v>
      </c>
      <c r="G19" s="14" t="s">
        <v>134</v>
      </c>
      <c r="H19">
        <v>135.6</v>
      </c>
      <c r="I19">
        <v>136.69999999999999</v>
      </c>
      <c r="J19">
        <v>138</v>
      </c>
      <c r="K19">
        <f t="shared" si="0"/>
        <v>136.76666666666665</v>
      </c>
      <c r="L19">
        <f t="shared" si="1"/>
        <v>1.2013880860626764</v>
      </c>
      <c r="M19">
        <f t="shared" si="2"/>
        <v>6.1432498015607386</v>
      </c>
      <c r="N19">
        <f t="shared" si="3"/>
        <v>0.19571229228919609</v>
      </c>
      <c r="P19" s="14" t="s">
        <v>125</v>
      </c>
      <c r="Q19">
        <v>5.2877432688770192</v>
      </c>
      <c r="R19">
        <v>0.18950377697942569</v>
      </c>
    </row>
    <row r="20" spans="1:18">
      <c r="A20">
        <v>1511</v>
      </c>
      <c r="B20">
        <v>1</v>
      </c>
      <c r="C20">
        <v>129.4</v>
      </c>
      <c r="D20">
        <v>0</v>
      </c>
      <c r="G20" s="14" t="s">
        <v>135</v>
      </c>
      <c r="H20">
        <v>122.3</v>
      </c>
      <c r="I20">
        <v>121.1</v>
      </c>
      <c r="J20">
        <v>122.1</v>
      </c>
      <c r="K20">
        <f t="shared" si="0"/>
        <v>121.83333333333333</v>
      </c>
      <c r="L20">
        <f t="shared" si="1"/>
        <v>0.64291005073286467</v>
      </c>
      <c r="M20">
        <f t="shared" si="2"/>
        <v>5.4880926620012414</v>
      </c>
      <c r="N20">
        <f t="shared" si="3"/>
        <v>0.17121067138740001</v>
      </c>
      <c r="P20" s="14" t="s">
        <v>126</v>
      </c>
      <c r="Q20">
        <v>5.2555703736307944</v>
      </c>
      <c r="R20">
        <v>0.15404574870390431</v>
      </c>
    </row>
    <row r="21" spans="1:18">
      <c r="A21">
        <v>1511</v>
      </c>
      <c r="B21">
        <v>2</v>
      </c>
      <c r="C21">
        <v>130.30000000000001</v>
      </c>
      <c r="D21">
        <v>0</v>
      </c>
      <c r="G21" s="14" t="s">
        <v>136</v>
      </c>
      <c r="H21">
        <v>122.4</v>
      </c>
      <c r="I21">
        <v>121.2</v>
      </c>
      <c r="J21">
        <v>121.7</v>
      </c>
      <c r="K21">
        <f t="shared" si="0"/>
        <v>121.76666666666667</v>
      </c>
      <c r="L21">
        <f t="shared" si="1"/>
        <v>0.6027713773341723</v>
      </c>
      <c r="M21">
        <f t="shared" si="2"/>
        <v>5.4851678533424932</v>
      </c>
      <c r="N21">
        <f t="shared" si="3"/>
        <v>0.16944970229479286</v>
      </c>
      <c r="P21" s="14">
        <v>1514</v>
      </c>
      <c r="Q21">
        <v>5.5787617304224213</v>
      </c>
      <c r="R21">
        <v>0.16969121291629227</v>
      </c>
    </row>
    <row r="22" spans="1:18">
      <c r="A22">
        <v>1511</v>
      </c>
      <c r="B22">
        <v>3</v>
      </c>
      <c r="C22">
        <v>130.1</v>
      </c>
      <c r="D22">
        <v>0</v>
      </c>
      <c r="G22" s="14">
        <v>1524</v>
      </c>
      <c r="H22">
        <v>20.04</v>
      </c>
      <c r="I22">
        <v>19.87</v>
      </c>
      <c r="J22">
        <v>20.45</v>
      </c>
      <c r="K22">
        <f t="shared" si="0"/>
        <v>20.12</v>
      </c>
      <c r="L22">
        <f t="shared" si="1"/>
        <v>0.29816103031751079</v>
      </c>
      <c r="M22">
        <f t="shared" si="2"/>
        <v>1.0257120913497826</v>
      </c>
      <c r="N22">
        <f t="shared" si="3"/>
        <v>0.15608579758731547</v>
      </c>
      <c r="P22" s="14">
        <v>1500</v>
      </c>
      <c r="Q22">
        <v>5.0771570454471799</v>
      </c>
      <c r="R22">
        <v>0.18991588789161712</v>
      </c>
    </row>
    <row r="23" spans="1:18">
      <c r="A23">
        <v>1515</v>
      </c>
      <c r="B23">
        <v>1</v>
      </c>
      <c r="C23">
        <v>103.9</v>
      </c>
      <c r="D23">
        <v>0</v>
      </c>
      <c r="G23" s="14">
        <v>1520</v>
      </c>
      <c r="H23">
        <v>21.33</v>
      </c>
      <c r="I23">
        <v>21.43</v>
      </c>
      <c r="J23">
        <v>21.63</v>
      </c>
      <c r="K23">
        <f t="shared" si="0"/>
        <v>21.463333333333335</v>
      </c>
      <c r="L23">
        <f t="shared" si="1"/>
        <v>0.15275252316519491</v>
      </c>
      <c r="M23">
        <f t="shared" si="2"/>
        <v>1.0846469858235499</v>
      </c>
      <c r="N23">
        <f t="shared" si="3"/>
        <v>0.14970641667569529</v>
      </c>
      <c r="P23" s="14" t="s">
        <v>129</v>
      </c>
      <c r="Q23">
        <v>5.0990931103877886</v>
      </c>
      <c r="R23">
        <v>0.16716772317775802</v>
      </c>
    </row>
    <row r="24" spans="1:18">
      <c r="A24">
        <v>1515</v>
      </c>
      <c r="B24">
        <v>2</v>
      </c>
      <c r="C24">
        <v>103.2</v>
      </c>
      <c r="D24">
        <v>0</v>
      </c>
      <c r="G24" s="14">
        <v>1516</v>
      </c>
      <c r="H24">
        <v>22.63</v>
      </c>
      <c r="I24">
        <v>21.92</v>
      </c>
      <c r="J24">
        <v>22</v>
      </c>
      <c r="K24">
        <f t="shared" si="0"/>
        <v>22.183333333333334</v>
      </c>
      <c r="L24">
        <f t="shared" si="1"/>
        <v>0.38888730158406104</v>
      </c>
      <c r="M24">
        <f t="shared" si="2"/>
        <v>1.1162349193380257</v>
      </c>
      <c r="N24">
        <f t="shared" si="3"/>
        <v>0.16006615234396007</v>
      </c>
      <c r="P24" s="14" t="s">
        <v>130</v>
      </c>
      <c r="Q24">
        <v>6.1037648846676449</v>
      </c>
      <c r="R24">
        <v>0.18738585812785594</v>
      </c>
    </row>
    <row r="25" spans="1:18">
      <c r="A25">
        <v>1515</v>
      </c>
      <c r="B25">
        <v>3</v>
      </c>
      <c r="C25">
        <v>102.6</v>
      </c>
      <c r="D25">
        <v>0</v>
      </c>
      <c r="G25" s="14" t="s">
        <v>139</v>
      </c>
      <c r="H25">
        <v>32.53</v>
      </c>
      <c r="I25">
        <v>32.130000000000003</v>
      </c>
      <c r="J25">
        <v>32.26</v>
      </c>
      <c r="K25">
        <f t="shared" si="0"/>
        <v>32.306666666666665</v>
      </c>
      <c r="L25">
        <f t="shared" si="1"/>
        <v>0.20404247923737162</v>
      </c>
      <c r="M25">
        <f t="shared" si="2"/>
        <v>1.5603671141688731</v>
      </c>
      <c r="N25">
        <f t="shared" si="3"/>
        <v>0.15195661629009574</v>
      </c>
      <c r="P25" s="14" t="s">
        <v>131</v>
      </c>
      <c r="Q25">
        <v>6.0847536283857835</v>
      </c>
      <c r="R25">
        <v>0.16716772317775802</v>
      </c>
    </row>
    <row r="26" spans="1:18">
      <c r="A26" t="s">
        <v>125</v>
      </c>
      <c r="B26">
        <v>1</v>
      </c>
      <c r="C26">
        <v>116.3</v>
      </c>
      <c r="D26">
        <v>0</v>
      </c>
      <c r="G26" s="14" t="s">
        <v>140</v>
      </c>
      <c r="H26">
        <v>32.9</v>
      </c>
      <c r="I26">
        <v>31.94</v>
      </c>
      <c r="J26">
        <v>32.11</v>
      </c>
      <c r="K26">
        <f t="shared" si="0"/>
        <v>32.31666666666667</v>
      </c>
      <c r="L26">
        <f t="shared" si="1"/>
        <v>0.51228247416179695</v>
      </c>
      <c r="M26">
        <f t="shared" si="2"/>
        <v>1.5608058354676855</v>
      </c>
      <c r="N26">
        <f t="shared" si="3"/>
        <v>0.1654797613820056</v>
      </c>
      <c r="P26" s="14">
        <v>1507</v>
      </c>
      <c r="Q26">
        <v>5.7732615062291472</v>
      </c>
      <c r="R26">
        <v>0.15710775476355407</v>
      </c>
    </row>
    <row r="27" spans="1:18">
      <c r="A27" t="s">
        <v>125</v>
      </c>
      <c r="B27">
        <v>2</v>
      </c>
      <c r="C27">
        <v>117.1</v>
      </c>
      <c r="D27">
        <v>0</v>
      </c>
      <c r="G27" s="14">
        <v>1527</v>
      </c>
      <c r="H27">
        <v>26.57</v>
      </c>
      <c r="I27">
        <v>26.64</v>
      </c>
      <c r="J27">
        <v>27.03</v>
      </c>
      <c r="K27">
        <f t="shared" si="0"/>
        <v>26.74666666666667</v>
      </c>
      <c r="L27">
        <f t="shared" si="1"/>
        <v>0.24785748593361778</v>
      </c>
      <c r="M27">
        <f t="shared" si="2"/>
        <v>1.3164380720293101</v>
      </c>
      <c r="N27">
        <f t="shared" si="3"/>
        <v>0.1538788739546198</v>
      </c>
      <c r="P27" s="14">
        <v>1506</v>
      </c>
      <c r="Q27">
        <v>5.3696379113219566</v>
      </c>
      <c r="R27">
        <v>0.16833442413655086</v>
      </c>
    </row>
    <row r="28" spans="1:18">
      <c r="A28" t="s">
        <v>125</v>
      </c>
      <c r="B28">
        <v>3</v>
      </c>
      <c r="C28">
        <v>118.4</v>
      </c>
      <c r="D28">
        <v>0</v>
      </c>
      <c r="G28" s="14">
        <v>1517</v>
      </c>
      <c r="H28">
        <v>25.52</v>
      </c>
      <c r="I28">
        <v>25.56</v>
      </c>
      <c r="J28">
        <v>25.64</v>
      </c>
      <c r="K28">
        <f t="shared" si="0"/>
        <v>25.573333333333334</v>
      </c>
      <c r="L28">
        <f t="shared" si="1"/>
        <v>6.1101009266078504E-2</v>
      </c>
      <c r="M28">
        <f t="shared" si="2"/>
        <v>1.2649614396353495</v>
      </c>
      <c r="N28">
        <f t="shared" si="3"/>
        <v>0.14568546955410314</v>
      </c>
      <c r="P28" s="14" t="s">
        <v>134</v>
      </c>
      <c r="Q28">
        <v>6.1432498015607386</v>
      </c>
      <c r="R28">
        <v>0.19571229228919609</v>
      </c>
    </row>
    <row r="29" spans="1:18">
      <c r="A29" t="s">
        <v>126</v>
      </c>
      <c r="B29">
        <v>1</v>
      </c>
      <c r="C29">
        <v>116.5</v>
      </c>
      <c r="D29">
        <v>0</v>
      </c>
      <c r="G29" s="14">
        <v>1525</v>
      </c>
      <c r="H29">
        <v>41.62</v>
      </c>
      <c r="I29">
        <v>42.09</v>
      </c>
      <c r="J29">
        <v>41.75</v>
      </c>
      <c r="K29">
        <f t="shared" si="0"/>
        <v>41.82</v>
      </c>
      <c r="L29">
        <f t="shared" si="1"/>
        <v>0.24269322199023491</v>
      </c>
      <c r="M29">
        <f t="shared" si="2"/>
        <v>1.9777373097721787</v>
      </c>
      <c r="N29">
        <f t="shared" si="3"/>
        <v>0.15365230669615482</v>
      </c>
      <c r="P29" s="14" t="s">
        <v>135</v>
      </c>
      <c r="Q29">
        <v>5.4880926620012414</v>
      </c>
      <c r="R29">
        <v>0.17121067138740001</v>
      </c>
    </row>
    <row r="30" spans="1:18">
      <c r="A30" t="s">
        <v>126</v>
      </c>
      <c r="B30">
        <v>2</v>
      </c>
      <c r="C30">
        <v>116.3</v>
      </c>
      <c r="D30">
        <v>0</v>
      </c>
      <c r="G30" s="14">
        <v>1519</v>
      </c>
      <c r="H30">
        <v>26.62</v>
      </c>
      <c r="I30">
        <v>25.56</v>
      </c>
      <c r="J30">
        <v>25.03</v>
      </c>
      <c r="K30">
        <f t="shared" si="0"/>
        <v>25.736666666666668</v>
      </c>
      <c r="L30">
        <f t="shared" si="1"/>
        <v>0.80958837277553197</v>
      </c>
      <c r="M30">
        <f t="shared" si="2"/>
        <v>1.2721272208492815</v>
      </c>
      <c r="N30">
        <f t="shared" si="3"/>
        <v>0.17852320438043914</v>
      </c>
      <c r="P30" s="14" t="s">
        <v>136</v>
      </c>
      <c r="Q30">
        <v>5.4851678533424932</v>
      </c>
      <c r="R30">
        <v>0.16944970229479286</v>
      </c>
    </row>
    <row r="31" spans="1:18">
      <c r="A31" t="s">
        <v>126</v>
      </c>
      <c r="B31">
        <v>3</v>
      </c>
      <c r="C31">
        <v>116.8</v>
      </c>
      <c r="D31">
        <v>0</v>
      </c>
      <c r="G31" s="14">
        <v>1521</v>
      </c>
      <c r="H31">
        <v>30.4</v>
      </c>
      <c r="I31">
        <v>29.31</v>
      </c>
      <c r="J31">
        <v>30.14</v>
      </c>
      <c r="K31">
        <f t="shared" si="0"/>
        <v>29.95</v>
      </c>
      <c r="L31">
        <f t="shared" si="1"/>
        <v>0.56929781309961158</v>
      </c>
      <c r="M31">
        <f t="shared" si="2"/>
        <v>1.4569751280821399</v>
      </c>
      <c r="N31">
        <f t="shared" si="3"/>
        <v>0.16798114573710696</v>
      </c>
      <c r="P31" s="14">
        <v>1524</v>
      </c>
      <c r="Q31">
        <v>1.0257120913497826</v>
      </c>
      <c r="R31">
        <v>0.15608579758731547</v>
      </c>
    </row>
    <row r="32" spans="1:18">
      <c r="A32">
        <v>1514</v>
      </c>
      <c r="B32">
        <v>1</v>
      </c>
      <c r="C32">
        <v>123.2</v>
      </c>
      <c r="D32">
        <v>0</v>
      </c>
      <c r="G32" s="14" t="s">
        <v>143</v>
      </c>
      <c r="H32">
        <v>36.520000000000003</v>
      </c>
      <c r="I32">
        <v>35.43</v>
      </c>
      <c r="J32">
        <v>35.74</v>
      </c>
      <c r="K32">
        <f t="shared" si="0"/>
        <v>35.896666666666668</v>
      </c>
      <c r="L32">
        <f t="shared" si="1"/>
        <v>0.5616345193569704</v>
      </c>
      <c r="M32">
        <f t="shared" si="2"/>
        <v>1.7178680604424401</v>
      </c>
      <c r="N32">
        <f t="shared" si="3"/>
        <v>0.16764494071871192</v>
      </c>
      <c r="P32" s="14">
        <v>1520</v>
      </c>
      <c r="Q32">
        <v>1.0846469858235499</v>
      </c>
      <c r="R32">
        <v>0.14970641667569529</v>
      </c>
    </row>
    <row r="33" spans="1:18">
      <c r="A33">
        <v>1514</v>
      </c>
      <c r="B33">
        <v>2</v>
      </c>
      <c r="C33">
        <v>124.3</v>
      </c>
      <c r="D33">
        <v>0</v>
      </c>
      <c r="G33" s="14" t="s">
        <v>144</v>
      </c>
      <c r="H33">
        <v>36.92</v>
      </c>
      <c r="I33">
        <v>36.14</v>
      </c>
      <c r="J33">
        <v>35.57</v>
      </c>
      <c r="K33">
        <f t="shared" si="0"/>
        <v>36.21</v>
      </c>
      <c r="L33">
        <f t="shared" si="1"/>
        <v>0.67771675499429773</v>
      </c>
      <c r="M33">
        <f t="shared" si="2"/>
        <v>1.7316146611385546</v>
      </c>
      <c r="N33">
        <f t="shared" si="3"/>
        <v>0.17273771563749468</v>
      </c>
      <c r="P33" s="14">
        <v>1516</v>
      </c>
      <c r="Q33">
        <v>1.1162349193380257</v>
      </c>
      <c r="R33">
        <v>0.16006615234396007</v>
      </c>
    </row>
    <row r="34" spans="1:18">
      <c r="A34">
        <v>1514</v>
      </c>
      <c r="B34">
        <v>3</v>
      </c>
      <c r="C34">
        <v>124.2</v>
      </c>
      <c r="D34">
        <v>0</v>
      </c>
      <c r="P34" s="14" t="s">
        <v>139</v>
      </c>
      <c r="Q34">
        <v>1.5603671141688731</v>
      </c>
      <c r="R34">
        <v>0.15195661629009574</v>
      </c>
    </row>
    <row r="35" spans="1:18">
      <c r="A35">
        <v>1500</v>
      </c>
      <c r="B35">
        <v>1</v>
      </c>
      <c r="C35">
        <v>111.3</v>
      </c>
      <c r="D35">
        <v>0</v>
      </c>
      <c r="P35" s="14" t="s">
        <v>140</v>
      </c>
      <c r="Q35">
        <v>1.5608058354676855</v>
      </c>
      <c r="R35">
        <v>0.1654797613820056</v>
      </c>
    </row>
    <row r="36" spans="1:18">
      <c r="A36">
        <v>1500</v>
      </c>
      <c r="B36">
        <v>2</v>
      </c>
      <c r="C36">
        <v>113.4</v>
      </c>
      <c r="D36">
        <v>0</v>
      </c>
      <c r="P36" s="14">
        <v>1527</v>
      </c>
      <c r="Q36">
        <v>1.3164380720293101</v>
      </c>
      <c r="R36">
        <v>0.1538788739546198</v>
      </c>
    </row>
    <row r="37" spans="1:18">
      <c r="A37">
        <v>1500</v>
      </c>
      <c r="B37">
        <v>3</v>
      </c>
      <c r="C37">
        <v>112.7</v>
      </c>
      <c r="D37">
        <v>0</v>
      </c>
      <c r="P37" s="14">
        <v>1517</v>
      </c>
      <c r="Q37">
        <v>1.2649614396353495</v>
      </c>
      <c r="R37">
        <v>0.14568546955410314</v>
      </c>
    </row>
    <row r="38" spans="1:18">
      <c r="A38" t="s">
        <v>129</v>
      </c>
      <c r="B38">
        <v>1</v>
      </c>
      <c r="C38">
        <v>113</v>
      </c>
      <c r="D38">
        <v>0</v>
      </c>
      <c r="P38" s="14">
        <v>1525</v>
      </c>
      <c r="Q38">
        <v>1.9777373097721787</v>
      </c>
      <c r="R38">
        <v>0.15365230669615482</v>
      </c>
    </row>
    <row r="39" spans="1:18">
      <c r="A39" t="s">
        <v>129</v>
      </c>
      <c r="B39">
        <v>2</v>
      </c>
      <c r="C39">
        <v>113.5</v>
      </c>
      <c r="D39">
        <v>0</v>
      </c>
      <c r="P39" s="14">
        <v>1519</v>
      </c>
      <c r="Q39">
        <v>1.2721272208492815</v>
      </c>
      <c r="R39">
        <v>0.17852320438043914</v>
      </c>
    </row>
    <row r="40" spans="1:18">
      <c r="A40" t="s">
        <v>129</v>
      </c>
      <c r="B40">
        <v>3</v>
      </c>
      <c r="C40">
        <v>112.4</v>
      </c>
      <c r="D40">
        <v>0</v>
      </c>
      <c r="P40" s="14">
        <v>1521</v>
      </c>
      <c r="Q40">
        <v>1.4569751280821399</v>
      </c>
      <c r="R40">
        <v>0.16798114573710696</v>
      </c>
    </row>
    <row r="41" spans="1:18">
      <c r="A41" t="s">
        <v>130</v>
      </c>
      <c r="B41">
        <v>1</v>
      </c>
      <c r="C41">
        <v>134.69999999999999</v>
      </c>
      <c r="D41">
        <v>0</v>
      </c>
      <c r="P41" s="14" t="s">
        <v>143</v>
      </c>
      <c r="Q41">
        <v>1.7178680604424401</v>
      </c>
      <c r="R41">
        <v>0.16764494071871192</v>
      </c>
    </row>
    <row r="42" spans="1:18">
      <c r="A42" t="s">
        <v>130</v>
      </c>
      <c r="B42">
        <v>2</v>
      </c>
      <c r="C42">
        <v>136.5</v>
      </c>
      <c r="D42">
        <v>0</v>
      </c>
      <c r="P42" s="14" t="s">
        <v>144</v>
      </c>
      <c r="Q42">
        <v>1.7316146611385546</v>
      </c>
      <c r="R42">
        <v>0.17273771563749468</v>
      </c>
    </row>
    <row r="43" spans="1:18">
      <c r="A43" t="s">
        <v>130</v>
      </c>
      <c r="B43">
        <v>3</v>
      </c>
      <c r="C43">
        <v>136.4</v>
      </c>
      <c r="D43">
        <v>0</v>
      </c>
    </row>
    <row r="44" spans="1:18">
      <c r="A44" t="s">
        <v>131</v>
      </c>
      <c r="B44">
        <v>1</v>
      </c>
      <c r="C44">
        <v>134.9</v>
      </c>
      <c r="D44">
        <v>0</v>
      </c>
    </row>
    <row r="45" spans="1:18">
      <c r="A45" t="s">
        <v>131</v>
      </c>
      <c r="B45">
        <v>2</v>
      </c>
      <c r="C45">
        <v>136</v>
      </c>
      <c r="D45">
        <v>0</v>
      </c>
    </row>
    <row r="46" spans="1:18">
      <c r="A46" t="s">
        <v>131</v>
      </c>
      <c r="B46">
        <v>3</v>
      </c>
      <c r="C46">
        <v>135.4</v>
      </c>
      <c r="D46">
        <v>0</v>
      </c>
    </row>
    <row r="47" spans="1:18">
      <c r="A47">
        <v>1507</v>
      </c>
      <c r="B47">
        <v>1</v>
      </c>
      <c r="C47">
        <v>128.1</v>
      </c>
      <c r="D47">
        <v>0</v>
      </c>
    </row>
    <row r="48" spans="1:18">
      <c r="A48">
        <v>1507</v>
      </c>
      <c r="B48">
        <v>2</v>
      </c>
      <c r="C48">
        <v>128.19999999999999</v>
      </c>
      <c r="D48">
        <v>0</v>
      </c>
    </row>
    <row r="49" spans="1:4">
      <c r="A49">
        <v>1507</v>
      </c>
      <c r="B49">
        <v>3</v>
      </c>
      <c r="C49">
        <v>128.69999999999999</v>
      </c>
      <c r="D49">
        <v>0</v>
      </c>
    </row>
    <row r="50" spans="1:4">
      <c r="A50">
        <v>1506</v>
      </c>
      <c r="B50">
        <v>1</v>
      </c>
      <c r="C50">
        <v>119.8</v>
      </c>
      <c r="D50">
        <v>0</v>
      </c>
    </row>
    <row r="51" spans="1:4">
      <c r="A51">
        <v>1506</v>
      </c>
      <c r="B51">
        <v>2</v>
      </c>
      <c r="C51">
        <v>118.8</v>
      </c>
      <c r="D51">
        <v>0</v>
      </c>
    </row>
    <row r="52" spans="1:4">
      <c r="A52">
        <v>1506</v>
      </c>
      <c r="B52">
        <v>3</v>
      </c>
      <c r="C52">
        <v>118.8</v>
      </c>
      <c r="D52">
        <v>0</v>
      </c>
    </row>
    <row r="53" spans="1:4">
      <c r="A53" t="s">
        <v>134</v>
      </c>
      <c r="B53">
        <v>1</v>
      </c>
      <c r="C53">
        <v>135.6</v>
      </c>
      <c r="D53">
        <v>0</v>
      </c>
    </row>
    <row r="54" spans="1:4">
      <c r="A54" t="s">
        <v>134</v>
      </c>
      <c r="B54">
        <v>2</v>
      </c>
      <c r="C54">
        <v>136.69999999999999</v>
      </c>
      <c r="D54">
        <v>0</v>
      </c>
    </row>
    <row r="55" spans="1:4">
      <c r="A55" t="s">
        <v>134</v>
      </c>
      <c r="B55">
        <v>3</v>
      </c>
      <c r="C55">
        <v>138</v>
      </c>
      <c r="D55">
        <v>0</v>
      </c>
    </row>
    <row r="56" spans="1:4">
      <c r="A56" t="s">
        <v>135</v>
      </c>
      <c r="B56">
        <v>1</v>
      </c>
      <c r="C56">
        <v>122.3</v>
      </c>
      <c r="D56">
        <v>0</v>
      </c>
    </row>
    <row r="57" spans="1:4">
      <c r="A57" t="s">
        <v>135</v>
      </c>
      <c r="B57">
        <v>2</v>
      </c>
      <c r="C57">
        <v>121.1</v>
      </c>
      <c r="D57">
        <v>0</v>
      </c>
    </row>
    <row r="58" spans="1:4">
      <c r="A58" t="s">
        <v>135</v>
      </c>
      <c r="B58">
        <v>3</v>
      </c>
      <c r="C58">
        <v>122.1</v>
      </c>
      <c r="D58">
        <v>0</v>
      </c>
    </row>
    <row r="59" spans="1:4">
      <c r="A59" t="s">
        <v>136</v>
      </c>
      <c r="B59">
        <v>1</v>
      </c>
      <c r="C59">
        <v>122.4</v>
      </c>
      <c r="D59">
        <v>0</v>
      </c>
    </row>
    <row r="60" spans="1:4">
      <c r="A60" t="s">
        <v>136</v>
      </c>
      <c r="B60">
        <v>2</v>
      </c>
      <c r="C60">
        <v>121.2</v>
      </c>
      <c r="D60">
        <v>0</v>
      </c>
    </row>
    <row r="61" spans="1:4">
      <c r="A61" t="s">
        <v>136</v>
      </c>
      <c r="B61">
        <v>3</v>
      </c>
      <c r="C61">
        <v>121.7</v>
      </c>
      <c r="D61">
        <v>0</v>
      </c>
    </row>
    <row r="62" spans="1:4">
      <c r="A62">
        <v>1524</v>
      </c>
      <c r="B62">
        <v>1</v>
      </c>
      <c r="C62">
        <v>20.04</v>
      </c>
      <c r="D62">
        <v>0</v>
      </c>
    </row>
    <row r="63" spans="1:4">
      <c r="A63">
        <v>1524</v>
      </c>
      <c r="B63">
        <v>2</v>
      </c>
      <c r="C63">
        <v>19.87</v>
      </c>
      <c r="D63">
        <v>0</v>
      </c>
    </row>
    <row r="64" spans="1:4">
      <c r="A64">
        <v>1524</v>
      </c>
      <c r="B64">
        <v>3</v>
      </c>
      <c r="C64">
        <v>20.45</v>
      </c>
      <c r="D64">
        <v>0</v>
      </c>
    </row>
    <row r="65" spans="1:4">
      <c r="A65">
        <v>1520</v>
      </c>
      <c r="B65">
        <v>1</v>
      </c>
      <c r="C65">
        <v>21.33</v>
      </c>
      <c r="D65">
        <v>0</v>
      </c>
    </row>
    <row r="66" spans="1:4">
      <c r="A66">
        <v>1520</v>
      </c>
      <c r="B66">
        <v>2</v>
      </c>
      <c r="C66">
        <v>21.43</v>
      </c>
      <c r="D66">
        <v>0</v>
      </c>
    </row>
    <row r="67" spans="1:4">
      <c r="A67">
        <v>1520</v>
      </c>
      <c r="B67">
        <v>3</v>
      </c>
      <c r="C67">
        <v>21.63</v>
      </c>
      <c r="D67">
        <v>0</v>
      </c>
    </row>
    <row r="68" spans="1:4">
      <c r="A68">
        <v>1516</v>
      </c>
      <c r="B68">
        <v>1</v>
      </c>
      <c r="C68">
        <v>22.63</v>
      </c>
      <c r="D68">
        <v>0</v>
      </c>
    </row>
    <row r="69" spans="1:4">
      <c r="A69">
        <v>1516</v>
      </c>
      <c r="B69">
        <v>2</v>
      </c>
      <c r="C69">
        <v>21.92</v>
      </c>
      <c r="D69">
        <v>0</v>
      </c>
    </row>
    <row r="70" spans="1:4">
      <c r="A70">
        <v>1516</v>
      </c>
      <c r="B70">
        <v>3</v>
      </c>
      <c r="C70">
        <v>22</v>
      </c>
      <c r="D70">
        <v>0</v>
      </c>
    </row>
    <row r="71" spans="1:4">
      <c r="A71" t="s">
        <v>139</v>
      </c>
      <c r="B71">
        <v>1</v>
      </c>
      <c r="C71">
        <v>32.53</v>
      </c>
      <c r="D71">
        <v>0</v>
      </c>
    </row>
    <row r="72" spans="1:4">
      <c r="A72" t="s">
        <v>139</v>
      </c>
      <c r="B72">
        <v>2</v>
      </c>
      <c r="C72">
        <v>32.130000000000003</v>
      </c>
      <c r="D72">
        <v>0</v>
      </c>
    </row>
    <row r="73" spans="1:4">
      <c r="A73" t="s">
        <v>139</v>
      </c>
      <c r="B73">
        <v>3</v>
      </c>
      <c r="C73">
        <v>32.26</v>
      </c>
      <c r="D73">
        <v>0</v>
      </c>
    </row>
    <row r="74" spans="1:4">
      <c r="A74" t="s">
        <v>140</v>
      </c>
      <c r="B74">
        <v>1</v>
      </c>
      <c r="C74">
        <v>32.9</v>
      </c>
      <c r="D74">
        <v>0</v>
      </c>
    </row>
    <row r="75" spans="1:4">
      <c r="A75" t="s">
        <v>140</v>
      </c>
      <c r="B75">
        <v>2</v>
      </c>
      <c r="C75">
        <v>31.94</v>
      </c>
      <c r="D75">
        <v>0</v>
      </c>
    </row>
    <row r="76" spans="1:4">
      <c r="A76" t="s">
        <v>140</v>
      </c>
      <c r="B76">
        <v>3</v>
      </c>
      <c r="C76">
        <v>32.11</v>
      </c>
      <c r="D76">
        <v>0</v>
      </c>
    </row>
    <row r="77" spans="1:4">
      <c r="A77">
        <v>1527</v>
      </c>
      <c r="B77">
        <v>1</v>
      </c>
      <c r="C77">
        <v>26.57</v>
      </c>
      <c r="D77">
        <v>0</v>
      </c>
    </row>
    <row r="78" spans="1:4">
      <c r="A78">
        <v>1527</v>
      </c>
      <c r="B78">
        <v>2</v>
      </c>
      <c r="C78">
        <v>26.64</v>
      </c>
      <c r="D78">
        <v>0</v>
      </c>
    </row>
    <row r="79" spans="1:4">
      <c r="A79">
        <v>1527</v>
      </c>
      <c r="B79">
        <v>3</v>
      </c>
      <c r="C79">
        <v>27.03</v>
      </c>
      <c r="D79">
        <v>0</v>
      </c>
    </row>
    <row r="80" spans="1:4">
      <c r="A80">
        <v>1517</v>
      </c>
      <c r="B80">
        <v>1</v>
      </c>
      <c r="C80">
        <v>25.52</v>
      </c>
      <c r="D80">
        <v>0</v>
      </c>
    </row>
    <row r="81" spans="1:4">
      <c r="A81">
        <v>1517</v>
      </c>
      <c r="B81">
        <v>2</v>
      </c>
      <c r="C81">
        <v>25.56</v>
      </c>
      <c r="D81">
        <v>0</v>
      </c>
    </row>
    <row r="82" spans="1:4">
      <c r="A82">
        <v>1517</v>
      </c>
      <c r="B82">
        <v>3</v>
      </c>
      <c r="C82">
        <v>25.64</v>
      </c>
      <c r="D82">
        <v>0</v>
      </c>
    </row>
    <row r="83" spans="1:4">
      <c r="A83">
        <v>1525</v>
      </c>
      <c r="B83">
        <v>1</v>
      </c>
      <c r="C83">
        <v>41.62</v>
      </c>
      <c r="D83">
        <v>0</v>
      </c>
    </row>
    <row r="84" spans="1:4">
      <c r="A84">
        <v>1525</v>
      </c>
      <c r="B84">
        <v>2</v>
      </c>
      <c r="C84">
        <v>42.09</v>
      </c>
      <c r="D84">
        <v>0</v>
      </c>
    </row>
    <row r="85" spans="1:4">
      <c r="A85">
        <v>1525</v>
      </c>
      <c r="B85">
        <v>3</v>
      </c>
      <c r="C85">
        <v>41.75</v>
      </c>
      <c r="D85">
        <v>0</v>
      </c>
    </row>
    <row r="86" spans="1:4">
      <c r="A86">
        <v>1519</v>
      </c>
      <c r="B86">
        <v>1</v>
      </c>
      <c r="C86">
        <v>26.62</v>
      </c>
      <c r="D86">
        <v>0</v>
      </c>
    </row>
    <row r="87" spans="1:4">
      <c r="A87">
        <v>1519</v>
      </c>
      <c r="B87">
        <v>2</v>
      </c>
      <c r="C87">
        <v>25.56</v>
      </c>
      <c r="D87">
        <v>0</v>
      </c>
    </row>
    <row r="88" spans="1:4">
      <c r="A88">
        <v>1519</v>
      </c>
      <c r="B88">
        <v>3</v>
      </c>
      <c r="C88">
        <v>25.03</v>
      </c>
      <c r="D88">
        <v>0</v>
      </c>
    </row>
    <row r="89" spans="1:4">
      <c r="A89">
        <v>1519</v>
      </c>
      <c r="B89">
        <v>4</v>
      </c>
      <c r="C89">
        <v>31.85</v>
      </c>
      <c r="D89">
        <v>1</v>
      </c>
    </row>
    <row r="90" spans="1:4">
      <c r="A90">
        <v>1519</v>
      </c>
      <c r="B90">
        <v>5</v>
      </c>
      <c r="C90">
        <v>31.94</v>
      </c>
      <c r="D90">
        <v>1</v>
      </c>
    </row>
    <row r="91" spans="1:4">
      <c r="A91">
        <v>1521</v>
      </c>
      <c r="B91">
        <v>1</v>
      </c>
      <c r="C91">
        <v>30.4</v>
      </c>
      <c r="D91">
        <v>0</v>
      </c>
    </row>
    <row r="92" spans="1:4">
      <c r="A92">
        <v>1521</v>
      </c>
      <c r="B92">
        <v>2</v>
      </c>
      <c r="C92">
        <v>29.31</v>
      </c>
      <c r="D92">
        <v>0</v>
      </c>
    </row>
    <row r="93" spans="1:4">
      <c r="A93">
        <v>1521</v>
      </c>
      <c r="B93">
        <v>3</v>
      </c>
      <c r="C93">
        <v>30.14</v>
      </c>
      <c r="D93">
        <v>0</v>
      </c>
    </row>
    <row r="94" spans="1:4">
      <c r="A94" t="s">
        <v>143</v>
      </c>
      <c r="B94">
        <v>1</v>
      </c>
      <c r="C94">
        <v>36.520000000000003</v>
      </c>
      <c r="D94">
        <v>0</v>
      </c>
    </row>
    <row r="95" spans="1:4">
      <c r="A95" t="s">
        <v>143</v>
      </c>
      <c r="B95">
        <v>2</v>
      </c>
      <c r="C95">
        <v>35.43</v>
      </c>
      <c r="D95">
        <v>0</v>
      </c>
    </row>
    <row r="96" spans="1:4">
      <c r="A96" t="s">
        <v>143</v>
      </c>
      <c r="B96">
        <v>3</v>
      </c>
      <c r="C96">
        <v>35.74</v>
      </c>
      <c r="D96">
        <v>0</v>
      </c>
    </row>
    <row r="97" spans="1:4">
      <c r="A97" t="s">
        <v>144</v>
      </c>
      <c r="B97">
        <v>1</v>
      </c>
      <c r="C97">
        <v>36.92</v>
      </c>
      <c r="D97">
        <v>0</v>
      </c>
    </row>
    <row r="98" spans="1:4">
      <c r="A98" t="s">
        <v>144</v>
      </c>
      <c r="B98">
        <v>2</v>
      </c>
      <c r="C98">
        <v>36.14</v>
      </c>
      <c r="D98">
        <v>0</v>
      </c>
    </row>
    <row r="99" spans="1:4">
      <c r="A99" t="s">
        <v>144</v>
      </c>
      <c r="B99">
        <v>3</v>
      </c>
      <c r="C99">
        <v>35.57</v>
      </c>
      <c r="D99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 Reporting</vt:lpstr>
      <vt:lpstr>data</vt:lpstr>
      <vt:lpstr>Blanks-C</vt:lpstr>
      <vt:lpstr>CalCurv- C</vt:lpstr>
      <vt:lpstr>Checks-C</vt:lpstr>
      <vt:lpstr>Samples-C</vt:lpstr>
      <vt:lpstr>Blanks-N</vt:lpstr>
      <vt:lpstr>Cal Curv-N</vt:lpstr>
      <vt:lpstr>Checks-N</vt:lpstr>
      <vt:lpstr>Samples-N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Nicholas Weller</cp:lastModifiedBy>
  <dcterms:created xsi:type="dcterms:W3CDTF">2008-11-17T21:36:35Z</dcterms:created>
  <dcterms:modified xsi:type="dcterms:W3CDTF">2012-08-04T01:40:49Z</dcterms:modified>
</cp:coreProperties>
</file>