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500"/>
  </bookViews>
  <sheets>
    <sheet name="Marsh Vol" sheetId="1" r:id="rId1"/>
    <sheet name="Stem Vols" sheetId="2" r:id="rId2"/>
    <sheet name="CDB" sheetId="3" r:id="rId3"/>
    <sheet name="ET" sheetId="4" r:id="rId4"/>
    <sheet name="Final Model" sheetId="5" r:id="rId5"/>
  </sheets>
  <externalReferences>
    <externalReference r:id="rId6"/>
    <externalReference r:id="rId7"/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4" i="3"/>
  <c r="L4" i="3"/>
  <c r="O1111" i="3"/>
  <c r="O1108" i="3"/>
  <c r="O1107" i="3"/>
  <c r="O1104" i="3"/>
  <c r="O1102" i="3"/>
  <c r="O1101" i="3"/>
  <c r="O1100" i="3"/>
  <c r="O1098" i="3"/>
  <c r="O1097" i="3"/>
  <c r="O1094" i="3"/>
  <c r="O1092" i="3"/>
  <c r="O1090" i="3"/>
  <c r="O1087" i="3"/>
  <c r="O1086" i="3"/>
  <c r="O1084" i="3"/>
  <c r="O1083" i="3"/>
  <c r="O1074" i="3"/>
  <c r="O1072" i="3"/>
  <c r="O1070" i="3"/>
  <c r="O1069" i="3"/>
  <c r="O1068" i="3"/>
  <c r="O1067" i="3"/>
  <c r="O1066" i="3"/>
  <c r="O1062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D9" i="1"/>
  <c r="D9" i="2"/>
  <c r="H113" i="3"/>
  <c r="D8" i="1"/>
  <c r="D8" i="2"/>
  <c r="H112" i="3"/>
  <c r="D7" i="1"/>
  <c r="D7" i="2"/>
  <c r="H111" i="3"/>
  <c r="D6" i="1"/>
  <c r="D6" i="2"/>
  <c r="H110" i="3"/>
  <c r="D5" i="1"/>
  <c r="D5" i="2"/>
  <c r="H109" i="3"/>
  <c r="D4" i="1"/>
  <c r="D4" i="2"/>
  <c r="H108" i="3"/>
  <c r="D3" i="1"/>
  <c r="D3" i="2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C9" i="1"/>
  <c r="B9" i="2"/>
  <c r="D82" i="3"/>
  <c r="C8" i="1"/>
  <c r="B8" i="2"/>
  <c r="D81" i="3"/>
  <c r="C7" i="1"/>
  <c r="B7" i="2"/>
  <c r="D80" i="3"/>
  <c r="C6" i="1"/>
  <c r="B6" i="2"/>
  <c r="D79" i="3"/>
  <c r="C5" i="1"/>
  <c r="B5" i="2"/>
  <c r="D78" i="3"/>
  <c r="C4" i="1"/>
  <c r="B4" i="2"/>
  <c r="D77" i="3"/>
  <c r="C3" i="1"/>
  <c r="B3" i="2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556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4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21" i="3"/>
  <c r="L9" i="3"/>
  <c r="L10" i="3"/>
  <c r="L11" i="3"/>
  <c r="L12" i="3"/>
  <c r="L13" i="3"/>
  <c r="L14" i="3"/>
  <c r="L15" i="3"/>
  <c r="L16" i="3"/>
  <c r="L17" i="3"/>
  <c r="L18" i="3"/>
  <c r="L19" i="3"/>
  <c r="L20" i="3"/>
  <c r="L8" i="3"/>
  <c r="L7" i="3"/>
  <c r="L6" i="3"/>
  <c r="L5" i="3"/>
  <c r="H4" i="3"/>
  <c r="O9" i="2"/>
  <c r="O8" i="2"/>
  <c r="O7" i="2"/>
  <c r="O6" i="2"/>
  <c r="O5" i="2"/>
  <c r="O3" i="2"/>
  <c r="O4" i="2"/>
  <c r="I3" i="1"/>
  <c r="N4" i="2"/>
  <c r="N3" i="2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D4" i="3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N9" i="2"/>
  <c r="N8" i="2"/>
  <c r="N7" i="2"/>
  <c r="N6" i="2"/>
  <c r="N5" i="2"/>
  <c r="I9" i="1"/>
  <c r="I8" i="1"/>
  <c r="I7" i="1"/>
  <c r="I6" i="1"/>
  <c r="I5" i="1"/>
  <c r="I4" i="1"/>
  <c r="B5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</calcChain>
</file>

<file path=xl/sharedStrings.xml><?xml version="1.0" encoding="utf-8"?>
<sst xmlns="http://schemas.openxmlformats.org/spreadsheetml/2006/main" count="6162" uniqueCount="38">
  <si>
    <t>veg unit</t>
  </si>
  <si>
    <t>M1</t>
  </si>
  <si>
    <t>M2</t>
  </si>
  <si>
    <t>M3 + C3</t>
  </si>
  <si>
    <t>M4 + 1/2 C4</t>
  </si>
  <si>
    <t>M5 + 1/2 C4</t>
  </si>
  <si>
    <t>C1</t>
  </si>
  <si>
    <t>C2</t>
  </si>
  <si>
    <t>Avg WL (m)</t>
  </si>
  <si>
    <t>Marsh Vol (m3)</t>
  </si>
  <si>
    <t>January</t>
  </si>
  <si>
    <t>March</t>
  </si>
  <si>
    <t>May</t>
  </si>
  <si>
    <t>July</t>
  </si>
  <si>
    <t>September</t>
  </si>
  <si>
    <t>November</t>
  </si>
  <si>
    <t>Veg. Area(m2)</t>
  </si>
  <si>
    <t># Quads</t>
  </si>
  <si>
    <t>Transect</t>
  </si>
  <si>
    <t>Quadrat</t>
  </si>
  <si>
    <t>C-1</t>
  </si>
  <si>
    <t>C-2</t>
  </si>
  <si>
    <t>M-1-E</t>
  </si>
  <si>
    <t>M-1-W</t>
  </si>
  <si>
    <t>M-2</t>
  </si>
  <si>
    <t>M-3</t>
  </si>
  <si>
    <t>M-4-C</t>
  </si>
  <si>
    <t>M-4-N</t>
  </si>
  <si>
    <t>M-4-S</t>
  </si>
  <si>
    <t>M-5</t>
  </si>
  <si>
    <t>CDB (cm)</t>
  </si>
  <si>
    <t>Stem SA cm2</t>
  </si>
  <si>
    <t xml:space="preserve"> Total Stem Vol (cm2)</t>
  </si>
  <si>
    <t xml:space="preserve"> Stem Vol (m2)</t>
  </si>
  <si>
    <t>Sept</t>
  </si>
  <si>
    <t>Nov</t>
  </si>
  <si>
    <t>M-4-M</t>
  </si>
  <si>
    <t xml:space="preserve">M-5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</si>
</sst>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4" fillId="0" borderId="0" xfId="0" applyFont="1"/>
    <xf numFmtId="0" fontId="1" fillId="2" borderId="0" xfId="1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Water%20depth%20data/Water%20depths%20Nov%20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Transect%20and%20ANPP%20Models/Vegetated%20Are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Nich's%20Temporary/Transect%20and%20ANPP%20Models/Vegetated%20Are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27</v>
          </cell>
        </row>
        <row r="3">
          <cell r="C3">
            <v>28</v>
          </cell>
        </row>
        <row r="4">
          <cell r="C4">
            <v>20</v>
          </cell>
        </row>
        <row r="5">
          <cell r="C5">
            <v>22.333333333333332</v>
          </cell>
        </row>
        <row r="6">
          <cell r="C6">
            <v>21.333333333333332</v>
          </cell>
        </row>
        <row r="7">
          <cell r="C7">
            <v>40</v>
          </cell>
        </row>
        <row r="8">
          <cell r="C8">
            <v>17</v>
          </cell>
        </row>
        <row r="9">
          <cell r="C9">
            <v>31</v>
          </cell>
        </row>
        <row r="10">
          <cell r="C10">
            <v>33</v>
          </cell>
        </row>
        <row r="11">
          <cell r="C11">
            <v>32</v>
          </cell>
        </row>
        <row r="16">
          <cell r="C16">
            <v>30</v>
          </cell>
        </row>
        <row r="17">
          <cell r="C17">
            <v>25</v>
          </cell>
        </row>
        <row r="18">
          <cell r="C18">
            <v>34</v>
          </cell>
        </row>
        <row r="19">
          <cell r="C19">
            <v>27</v>
          </cell>
        </row>
        <row r="20">
          <cell r="C20">
            <v>26</v>
          </cell>
        </row>
        <row r="21">
          <cell r="C21">
            <v>35.666666666666664</v>
          </cell>
        </row>
        <row r="22">
          <cell r="C22">
            <v>23.666666666666668</v>
          </cell>
        </row>
        <row r="23">
          <cell r="C23">
            <v>21.333333333333332</v>
          </cell>
        </row>
        <row r="24">
          <cell r="C24">
            <v>23</v>
          </cell>
        </row>
        <row r="25">
          <cell r="C25">
            <v>22.666666666666668</v>
          </cell>
        </row>
        <row r="26">
          <cell r="C26">
            <v>30</v>
          </cell>
        </row>
        <row r="27">
          <cell r="C27">
            <v>35.333333333333336</v>
          </cell>
        </row>
        <row r="28">
          <cell r="C28">
            <v>21.666666666666668</v>
          </cell>
        </row>
        <row r="29">
          <cell r="C29">
            <v>28</v>
          </cell>
        </row>
        <row r="30">
          <cell r="C30">
            <v>32</v>
          </cell>
        </row>
        <row r="31">
          <cell r="C31">
            <v>32.333333333333336</v>
          </cell>
        </row>
        <row r="32">
          <cell r="C32">
            <v>21.333333333333332</v>
          </cell>
        </row>
        <row r="33">
          <cell r="C33">
            <v>30</v>
          </cell>
        </row>
        <row r="34">
          <cell r="C34">
            <v>11</v>
          </cell>
        </row>
        <row r="35">
          <cell r="C35">
            <v>32.666666666666664</v>
          </cell>
        </row>
        <row r="36">
          <cell r="C36">
            <v>16</v>
          </cell>
        </row>
        <row r="39">
          <cell r="C39">
            <v>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11275.85</v>
          </cell>
        </row>
        <row r="9">
          <cell r="B9">
            <v>4153.1669000000002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37093.418100000003</v>
          </cell>
        </row>
        <row r="3">
          <cell r="B3">
            <v>21023.6126</v>
          </cell>
        </row>
        <row r="4">
          <cell r="B4">
            <v>11275.85</v>
          </cell>
        </row>
        <row r="5">
          <cell r="B5">
            <v>45159.3243</v>
          </cell>
        </row>
        <row r="6">
          <cell r="B6">
            <v>18087.065699999999</v>
          </cell>
        </row>
        <row r="7">
          <cell r="B7">
            <v>37211.795900000005</v>
          </cell>
        </row>
        <row r="8">
          <cell r="B8">
            <v>15806.1682</v>
          </cell>
        </row>
        <row r="9">
          <cell r="B9">
            <v>4153.1669000000002</v>
          </cell>
        </row>
        <row r="10">
          <cell r="B10">
            <v>20525.878400000001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150" zoomScaleNormal="150" zoomScalePageLayoutView="150" workbookViewId="0">
      <selection activeCell="I3" sqref="I3"/>
    </sheetView>
  </sheetViews>
  <sheetFormatPr baseColWidth="10" defaultRowHeight="15" x14ac:dyDescent="0"/>
  <cols>
    <col min="2" max="2" width="12.5" customWidth="1"/>
    <col min="3" max="3" width="11.6640625" customWidth="1"/>
    <col min="4" max="4" width="13.33203125" customWidth="1"/>
    <col min="9" max="10" width="13.83203125" bestFit="1" customWidth="1"/>
    <col min="11" max="11" width="12.1640625" customWidth="1"/>
    <col min="12" max="13" width="13.83203125" bestFit="1" customWidth="1"/>
  </cols>
  <sheetData>
    <row r="1" spans="1:14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>
      <c r="A2" t="s">
        <v>0</v>
      </c>
      <c r="B2" t="s">
        <v>16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</row>
    <row r="3" spans="1:14">
      <c r="A3" t="s">
        <v>1</v>
      </c>
      <c r="B3">
        <v>37093.418100000003</v>
      </c>
      <c r="C3" s="1">
        <f>AVERAGE([1]Sheet1!$C$7:$C$11)/100</f>
        <v>0.30599999999999999</v>
      </c>
      <c r="D3" s="1">
        <f>AVERAGE([1]Sheet1!$C$7:$C$11)/100</f>
        <v>0.30599999999999999</v>
      </c>
      <c r="E3" s="1">
        <f>AVERAGE([1]Sheet1!$C$7:$C$11)/100</f>
        <v>0.30599999999999999</v>
      </c>
      <c r="F3" s="1">
        <f>AVERAGE([1]Sheet1!$C$7:$C$11)/100</f>
        <v>0.30599999999999999</v>
      </c>
      <c r="G3" s="1">
        <f>AVERAGE([1]Sheet1!$C$7:$C$11)/100</f>
        <v>0.30599999999999999</v>
      </c>
      <c r="H3" s="1">
        <f>AVERAGE([1]Sheet1!$C$7:$C$11)/100</f>
        <v>0.30599999999999999</v>
      </c>
      <c r="I3">
        <f>B3*C3</f>
        <v>11350.585938600001</v>
      </c>
    </row>
    <row r="4" spans="1:14">
      <c r="A4" t="s">
        <v>2</v>
      </c>
      <c r="B4">
        <v>21023.6126</v>
      </c>
      <c r="C4" s="1">
        <f>AVERAGE([1]Sheet1!$C$16:$C$20)/100</f>
        <v>0.28399999999999997</v>
      </c>
      <c r="D4" s="1">
        <f>AVERAGE([1]Sheet1!$C$16:$C$20)/100</f>
        <v>0.28399999999999997</v>
      </c>
      <c r="E4" s="1">
        <f>AVERAGE([1]Sheet1!$C$16:$C$20)/100</f>
        <v>0.28399999999999997</v>
      </c>
      <c r="F4" s="1">
        <f>AVERAGE([1]Sheet1!$C$16:$C$20)/100</f>
        <v>0.28399999999999997</v>
      </c>
      <c r="G4" s="1">
        <f>AVERAGE([1]Sheet1!$C$16:$C$20)/100</f>
        <v>0.28399999999999997</v>
      </c>
      <c r="H4" s="1">
        <f>AVERAGE([1]Sheet1!$C$16:$C$20)/100</f>
        <v>0.28399999999999997</v>
      </c>
      <c r="I4">
        <f t="shared" ref="I4:I9" si="0">B4*C4</f>
        <v>5970.7059783999994</v>
      </c>
    </row>
    <row r="5" spans="1:14">
      <c r="A5" t="s">
        <v>3</v>
      </c>
      <c r="B5" s="7">
        <f>SUM([2]Sheet1!$B$4+[2]Sheet1!$B$9)</f>
        <v>15429.016900000001</v>
      </c>
      <c r="C5" s="1">
        <f>AVERAGE([1]Sheet1!$C$36)/100</f>
        <v>0.16</v>
      </c>
      <c r="D5" s="1">
        <f>AVERAGE([1]Sheet1!$C$36)/100</f>
        <v>0.16</v>
      </c>
      <c r="E5" s="1">
        <f>AVERAGE([1]Sheet1!$C$36)/100</f>
        <v>0.16</v>
      </c>
      <c r="F5" s="1">
        <f>AVERAGE([1]Sheet1!$C$36)/100</f>
        <v>0.16</v>
      </c>
      <c r="G5" s="1">
        <f>AVERAGE([1]Sheet1!$C$36)/100</f>
        <v>0.16</v>
      </c>
      <c r="H5" s="1">
        <f>AVERAGE([1]Sheet1!$C$36)/100</f>
        <v>0.16</v>
      </c>
      <c r="I5">
        <f t="shared" si="0"/>
        <v>2468.6427040000003</v>
      </c>
    </row>
    <row r="6" spans="1:14">
      <c r="A6" t="s">
        <v>4</v>
      </c>
      <c r="B6">
        <v>55422.263500000001</v>
      </c>
      <c r="C6">
        <f>AVERAGE([1]Sheet1!$C$21:$C$30)/100</f>
        <v>0.27333333333333332</v>
      </c>
      <c r="D6">
        <f>AVERAGE([1]Sheet1!$C$21:$C$30)/100</f>
        <v>0.27333333333333332</v>
      </c>
      <c r="E6">
        <f>AVERAGE([1]Sheet1!$C$21:$C$30)/100</f>
        <v>0.27333333333333332</v>
      </c>
      <c r="F6">
        <f>AVERAGE([1]Sheet1!$C$21:$C$30)/100</f>
        <v>0.27333333333333332</v>
      </c>
      <c r="G6">
        <f>AVERAGE([1]Sheet1!$C$21:$C$30)/100</f>
        <v>0.27333333333333332</v>
      </c>
      <c r="H6">
        <f>AVERAGE([1]Sheet1!$C$21:$C$30)/100</f>
        <v>0.27333333333333332</v>
      </c>
      <c r="I6">
        <f t="shared" si="0"/>
        <v>15148.752023333333</v>
      </c>
    </row>
    <row r="7" spans="1:14">
      <c r="A7" t="s">
        <v>5</v>
      </c>
      <c r="B7">
        <v>28350.0049</v>
      </c>
      <c r="C7">
        <f>AVERAGE([1]Sheet1!$C$31:$C$35)/100</f>
        <v>0.25466666666666671</v>
      </c>
      <c r="D7">
        <f>AVERAGE([1]Sheet1!$C$31:$C$35)/100</f>
        <v>0.25466666666666671</v>
      </c>
      <c r="E7">
        <f>AVERAGE([1]Sheet1!$C$31:$C$35)/100</f>
        <v>0.25466666666666671</v>
      </c>
      <c r="F7">
        <f>AVERAGE([1]Sheet1!$C$31:$C$35)/100</f>
        <v>0.25466666666666671</v>
      </c>
      <c r="G7">
        <f>AVERAGE([1]Sheet1!$C$31:$C$35)/100</f>
        <v>0.25466666666666671</v>
      </c>
      <c r="H7">
        <f>AVERAGE([1]Sheet1!$C$31:$C$35)/100</f>
        <v>0.25466666666666671</v>
      </c>
      <c r="I7">
        <f t="shared" si="0"/>
        <v>7219.8012478666678</v>
      </c>
    </row>
    <row r="8" spans="1:14">
      <c r="A8" t="s">
        <v>6</v>
      </c>
      <c r="B8">
        <v>37211.795900000005</v>
      </c>
      <c r="C8">
        <f>AVERAGE([1]Sheet1!$C$39)/100</f>
        <v>0.94</v>
      </c>
      <c r="D8">
        <f>AVERAGE([1]Sheet1!$C$39)/100</f>
        <v>0.94</v>
      </c>
      <c r="E8">
        <f>AVERAGE([1]Sheet1!$C$39)/100</f>
        <v>0.94</v>
      </c>
      <c r="F8">
        <f>AVERAGE([1]Sheet1!$C$39)/100</f>
        <v>0.94</v>
      </c>
      <c r="G8">
        <f>AVERAGE([1]Sheet1!$C$39)/100</f>
        <v>0.94</v>
      </c>
      <c r="H8">
        <f>AVERAGE([1]Sheet1!$C$39)/100</f>
        <v>0.94</v>
      </c>
      <c r="I8">
        <f t="shared" si="0"/>
        <v>34979.088146000002</v>
      </c>
    </row>
    <row r="9" spans="1:14">
      <c r="A9" t="s">
        <v>7</v>
      </c>
      <c r="B9">
        <v>15806.1682</v>
      </c>
      <c r="C9">
        <f>AVERAGE([1]Sheet1!$C$2:$C$6)/100</f>
        <v>0.23733333333333331</v>
      </c>
      <c r="D9">
        <f>AVERAGE([1]Sheet1!$C$2:$C$6)/100</f>
        <v>0.23733333333333331</v>
      </c>
      <c r="E9">
        <f>AVERAGE([1]Sheet1!$C$2:$C$6)/100</f>
        <v>0.23733333333333331</v>
      </c>
      <c r="F9">
        <f>AVERAGE([1]Sheet1!$C$2:$C$6)/100</f>
        <v>0.23733333333333331</v>
      </c>
      <c r="G9">
        <f>AVERAGE([1]Sheet1!$C$2:$C$6)/100</f>
        <v>0.23733333333333331</v>
      </c>
      <c r="H9">
        <f>AVERAGE([1]Sheet1!$C$2:$C$6)/100</f>
        <v>0.23733333333333331</v>
      </c>
      <c r="I9">
        <f t="shared" si="0"/>
        <v>3751.3305861333329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150" zoomScaleNormal="150" zoomScalePageLayoutView="150" workbookViewId="0">
      <selection activeCell="B3" sqref="B3"/>
    </sheetView>
  </sheetViews>
  <sheetFormatPr baseColWidth="10" defaultRowHeight="15" x14ac:dyDescent="0"/>
  <cols>
    <col min="2" max="2" width="12.5" customWidth="1"/>
    <col min="3" max="3" width="11.6640625" customWidth="1"/>
    <col min="4" max="4" width="13.6640625" customWidth="1"/>
    <col min="5" max="5" width="12.1640625" customWidth="1"/>
    <col min="6" max="6" width="12.33203125" customWidth="1"/>
    <col min="7" max="7" width="11.83203125" customWidth="1"/>
    <col min="8" max="8" width="12.83203125" customWidth="1"/>
    <col min="9" max="9" width="12" customWidth="1"/>
    <col min="10" max="10" width="12.33203125" customWidth="1"/>
    <col min="11" max="11" width="11.83203125" customWidth="1"/>
    <col min="12" max="12" width="12.83203125" customWidth="1"/>
    <col min="14" max="14" width="18.5" customWidth="1"/>
    <col min="15" max="15" width="17.83203125" customWidth="1"/>
    <col min="16" max="16" width="15.83203125" customWidth="1"/>
  </cols>
  <sheetData>
    <row r="1" spans="1:19">
      <c r="B1" t="s">
        <v>10</v>
      </c>
      <c r="C1" t="s">
        <v>10</v>
      </c>
      <c r="D1" t="s">
        <v>11</v>
      </c>
      <c r="E1" t="s">
        <v>11</v>
      </c>
      <c r="F1" t="s">
        <v>12</v>
      </c>
      <c r="G1" t="s">
        <v>12</v>
      </c>
      <c r="H1" t="s">
        <v>13</v>
      </c>
      <c r="I1" t="s">
        <v>13</v>
      </c>
      <c r="J1" t="s">
        <v>14</v>
      </c>
      <c r="K1" t="s">
        <v>14</v>
      </c>
      <c r="L1" t="s">
        <v>15</v>
      </c>
      <c r="M1" t="s">
        <v>15</v>
      </c>
      <c r="N1" t="s">
        <v>10</v>
      </c>
      <c r="O1" t="s">
        <v>11</v>
      </c>
      <c r="P1" t="s">
        <v>12</v>
      </c>
      <c r="Q1" t="s">
        <v>13</v>
      </c>
      <c r="R1" t="s">
        <v>34</v>
      </c>
      <c r="S1" t="s">
        <v>35</v>
      </c>
    </row>
    <row r="2" spans="1:19">
      <c r="A2" t="s">
        <v>0</v>
      </c>
      <c r="B2" t="s">
        <v>33</v>
      </c>
      <c r="C2" t="s">
        <v>17</v>
      </c>
      <c r="D2" t="s">
        <v>33</v>
      </c>
      <c r="E2" t="s">
        <v>17</v>
      </c>
      <c r="F2" t="s">
        <v>33</v>
      </c>
      <c r="G2" t="s">
        <v>17</v>
      </c>
      <c r="H2" t="s">
        <v>33</v>
      </c>
      <c r="I2" t="s">
        <v>17</v>
      </c>
      <c r="J2" t="s">
        <v>33</v>
      </c>
      <c r="K2" t="s">
        <v>17</v>
      </c>
      <c r="L2" t="s">
        <v>33</v>
      </c>
      <c r="M2" t="s">
        <v>17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</row>
    <row r="3" spans="1:19">
      <c r="A3" t="s">
        <v>1</v>
      </c>
      <c r="B3">
        <f>(((SUM(CDB!D77:D205)/10000*'Marsh Vol'!C3))*[3]Sheet1!$B$2)/(0.25*C3)</f>
        <v>200.15686452600536</v>
      </c>
      <c r="C3">
        <v>10</v>
      </c>
      <c r="D3">
        <f>((SUM(CDB!H108:H293)/10000*'Marsh Vol'!D3)*[3]Sheet1!$B$2)/(0.25*E3)</f>
        <v>146.45679113507398</v>
      </c>
      <c r="E3">
        <v>10</v>
      </c>
      <c r="G3">
        <v>10</v>
      </c>
      <c r="I3">
        <v>10</v>
      </c>
      <c r="N3">
        <f>B3/(C3/4)*'Marsh Vol'!B3</f>
        <v>2969800.9045792706</v>
      </c>
      <c r="O3">
        <f>D3/(E3/4)*'Marsh Vol'!B3+'Stem Vols'!B3</f>
        <v>2173233.3517275956</v>
      </c>
    </row>
    <row r="4" spans="1:19">
      <c r="A4" t="s">
        <v>2</v>
      </c>
      <c r="B4">
        <f>(((SUM(CDB!D78:D206)/10000*'Marsh Vol'!C4))*[3]Sheet1!$B$3)/(0.25*C4)</f>
        <v>210.34139219026483</v>
      </c>
      <c r="C4">
        <v>5</v>
      </c>
      <c r="D4">
        <f>((SUM(CDB!H109:H294)/10000*'Marsh Vol'!D4)*[3]Sheet1!$B$3)/(0.25*E4)</f>
        <v>154.13428780177892</v>
      </c>
      <c r="E4">
        <v>5</v>
      </c>
      <c r="G4">
        <v>4</v>
      </c>
      <c r="I4">
        <v>5</v>
      </c>
      <c r="N4">
        <f>B4/(C4/4)*'Marsh Vol'!B4</f>
        <v>3537708.7545222347</v>
      </c>
      <c r="O4">
        <f>D4/(E4/4)*'Marsh Vol'!B4+'Stem Vols'!B4</f>
        <v>2592577.9854893945</v>
      </c>
    </row>
    <row r="5" spans="1:19">
      <c r="A5" t="s">
        <v>3</v>
      </c>
      <c r="B5">
        <f>(((SUM(CDB!D79:D207)/10000*'Marsh Vol'!C5))*([3]Sheet1!$B$4+[3]Sheet1!$B$9))/(0.25*C5)</f>
        <v>87.162022622331946</v>
      </c>
      <c r="C5">
        <v>5</v>
      </c>
      <c r="D5">
        <f>((SUM(CDB!H110:H295)/10000*'Marsh Vol'!D5)*([3]Sheet1!$B$4+[3]Sheet1!$B$9))/(0.25*E5)</f>
        <v>63.79889127659218</v>
      </c>
      <c r="E5">
        <v>5</v>
      </c>
      <c r="G5">
        <v>5</v>
      </c>
      <c r="I5">
        <v>5</v>
      </c>
      <c r="N5">
        <f>B5/(C5/4)*'Marsh Vol'!B5</f>
        <v>1075859.4560625136</v>
      </c>
      <c r="O5">
        <f>D5/(E5/4)*'Marsh Vol'!B5+'Stem Vols'!B5</f>
        <v>787570.49938886496</v>
      </c>
    </row>
    <row r="6" spans="1:19">
      <c r="A6" t="s">
        <v>4</v>
      </c>
      <c r="B6">
        <f>(((SUM(CDB!D80:D208)/10000*'Marsh Vol'!C6))*([3]Sheet1!$B$5+0.5*[3]Sheet1!$B$10))/(0.25*C6)</f>
        <v>178.19199292307792</v>
      </c>
      <c r="C6">
        <v>15</v>
      </c>
      <c r="D6">
        <f>((SUM(CDB!H111:H296)/10000*'Marsh Vol'!D6)*([3]Sheet1!$B$5+(0.5*[3]Sheet1!$B$10)))/(0.25*E6)</f>
        <v>130.81676204643833</v>
      </c>
      <c r="E6">
        <v>15</v>
      </c>
      <c r="G6">
        <v>15</v>
      </c>
      <c r="I6">
        <v>15</v>
      </c>
      <c r="N6">
        <f>B6/(C6/4)*'Marsh Vol'!B6</f>
        <v>2633547.6227661227</v>
      </c>
      <c r="O6">
        <f>D6/(E6/4)*'Marsh Vol'!B6+'Stem Vols'!B6</f>
        <v>1933554.4736874576</v>
      </c>
    </row>
    <row r="7" spans="1:19">
      <c r="A7" t="s">
        <v>5</v>
      </c>
      <c r="B7">
        <f>(((SUM(CDB!D81:D209)/10000*'Marsh Vol'!C7))*([3]Sheet1!$B$6+0.5*[3]Sheet1!$B$10))/(0.25*C7)</f>
        <v>318.03854298598219</v>
      </c>
      <c r="C7">
        <v>4</v>
      </c>
      <c r="D7">
        <f>((SUM(CDB!H112:H297)/10000*'Marsh Vol'!D7)*([3]Sheet1!$B$6+(0.5*[3]Sheet1!$B$10)))/(0.25*E7)</f>
        <v>187.50770285812641</v>
      </c>
      <c r="E7">
        <v>5</v>
      </c>
      <c r="G7">
        <v>5</v>
      </c>
      <c r="I7">
        <v>5</v>
      </c>
      <c r="N7">
        <f>B7/(C7/4)*'Marsh Vol'!B7</f>
        <v>9016394.2520414554</v>
      </c>
      <c r="O7">
        <f>D7/(E7/4)*'Marsh Vol'!B7+'Stem Vols'!B7</f>
        <v>4252993.4743954884</v>
      </c>
    </row>
    <row r="8" spans="1:19">
      <c r="A8" t="s">
        <v>6</v>
      </c>
      <c r="B8">
        <f>(((SUM(CDB!D82:D210)/10000*'Marsh Vol'!C8))*([3]Sheet1!$B$7))/(0.25*C8)</f>
        <v>1232.3611036263042</v>
      </c>
      <c r="C8">
        <v>5</v>
      </c>
      <c r="D8">
        <f>((SUM(CDB!H113:H298)/10000*'Marsh Vol'!D8)*[3]Sheet1!$B$7)/(0.25*E8)</f>
        <v>908.69892679993541</v>
      </c>
      <c r="E8">
        <v>5</v>
      </c>
      <c r="G8">
        <v>5</v>
      </c>
      <c r="I8">
        <v>5</v>
      </c>
      <c r="N8">
        <f>B8/(C8/4)*'Marsh Vol'!B8</f>
        <v>36686695.890592627</v>
      </c>
      <c r="O8">
        <f>D8/(E8/4)*'Marsh Vol'!B8+'Stem Vols'!B8</f>
        <v>27052687.56000622</v>
      </c>
    </row>
    <row r="9" spans="1:19">
      <c r="A9" t="s">
        <v>7</v>
      </c>
      <c r="B9">
        <f>(((SUM(CDB!D83:D211)/10000*'Marsh Vol'!C9))*([3]Sheet1!$B$8))/(0.25*C9)</f>
        <v>132.13848429202895</v>
      </c>
      <c r="C9">
        <v>5</v>
      </c>
      <c r="D9">
        <f>((SUM(CDB!H114:H299)/10000*'Marsh Vol'!D9)*[3]Sheet1!$B$8)/(0.25*E9)</f>
        <v>97.505414857719472</v>
      </c>
      <c r="E9">
        <v>5</v>
      </c>
      <c r="G9">
        <v>5</v>
      </c>
      <c r="I9">
        <v>5</v>
      </c>
      <c r="N9">
        <f>B9/(C9/4)*'Marsh Vol'!B9</f>
        <v>1670882.4867302938</v>
      </c>
      <c r="O9">
        <f>D9/(E9/4)*'Marsh Vol'!B9+'Stem Vols'!B9</f>
        <v>1233081.7286058064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544"/>
  <sheetViews>
    <sheetView topLeftCell="A1894" zoomScale="150" zoomScaleNormal="150" zoomScalePageLayoutView="150" workbookViewId="0">
      <pane ySplit="2240" activePane="bottomLeft"/>
      <selection activeCell="N4" sqref="N4"/>
      <selection pane="bottomLeft" activeCell="N1536" sqref="N1536"/>
    </sheetView>
  </sheetViews>
  <sheetFormatPr baseColWidth="10" defaultRowHeight="15" x14ac:dyDescent="0"/>
  <cols>
    <col min="1" max="1" width="10.83203125" customWidth="1"/>
    <col min="2" max="2" width="8" bestFit="1" customWidth="1"/>
    <col min="3" max="3" width="10.83203125" customWidth="1"/>
    <col min="8" max="8" width="11.33203125" customWidth="1"/>
  </cols>
  <sheetData>
    <row r="2" spans="1:24">
      <c r="A2" s="5">
        <v>40909</v>
      </c>
      <c r="B2" s="5">
        <v>40909</v>
      </c>
      <c r="C2" s="5">
        <v>40909</v>
      </c>
      <c r="D2" s="5">
        <v>40909</v>
      </c>
      <c r="E2" s="6" t="s">
        <v>11</v>
      </c>
      <c r="F2" s="6" t="s">
        <v>11</v>
      </c>
      <c r="G2" s="6" t="s">
        <v>11</v>
      </c>
      <c r="H2" s="6" t="s">
        <v>11</v>
      </c>
      <c r="I2" s="6" t="s">
        <v>12</v>
      </c>
      <c r="J2" s="6" t="s">
        <v>12</v>
      </c>
      <c r="K2" s="6" t="s">
        <v>12</v>
      </c>
      <c r="L2" s="6" t="s">
        <v>12</v>
      </c>
      <c r="M2" s="6" t="s">
        <v>13</v>
      </c>
      <c r="N2" s="6" t="s">
        <v>13</v>
      </c>
      <c r="O2" s="6" t="s">
        <v>13</v>
      </c>
      <c r="P2" s="6" t="s">
        <v>13</v>
      </c>
      <c r="Q2" s="6" t="s">
        <v>14</v>
      </c>
      <c r="R2" s="6" t="s">
        <v>14</v>
      </c>
      <c r="S2" s="6" t="s">
        <v>14</v>
      </c>
      <c r="T2" s="6" t="s">
        <v>14</v>
      </c>
      <c r="U2" s="6" t="s">
        <v>35</v>
      </c>
      <c r="V2" s="6" t="s">
        <v>35</v>
      </c>
      <c r="W2" s="6" t="s">
        <v>35</v>
      </c>
      <c r="X2" s="6" t="s">
        <v>35</v>
      </c>
    </row>
    <row r="3" spans="1:24">
      <c r="A3" t="s">
        <v>18</v>
      </c>
      <c r="B3" t="s">
        <v>19</v>
      </c>
      <c r="C3" s="4" t="s">
        <v>30</v>
      </c>
      <c r="D3" t="s">
        <v>31</v>
      </c>
      <c r="E3" t="s">
        <v>18</v>
      </c>
      <c r="F3" t="s">
        <v>19</v>
      </c>
      <c r="G3" s="4" t="s">
        <v>30</v>
      </c>
      <c r="H3" t="s">
        <v>31</v>
      </c>
      <c r="I3" t="s">
        <v>18</v>
      </c>
      <c r="J3" t="s">
        <v>19</v>
      </c>
      <c r="K3" t="s">
        <v>30</v>
      </c>
      <c r="L3" t="s">
        <v>31</v>
      </c>
      <c r="M3" t="s">
        <v>18</v>
      </c>
      <c r="N3" t="s">
        <v>19</v>
      </c>
      <c r="O3" t="s">
        <v>30</v>
      </c>
      <c r="P3" t="s">
        <v>31</v>
      </c>
      <c r="Q3" t="s">
        <v>18</v>
      </c>
      <c r="R3" t="s">
        <v>19</v>
      </c>
      <c r="S3" t="s">
        <v>30</v>
      </c>
      <c r="T3" t="s">
        <v>31</v>
      </c>
      <c r="U3" t="s">
        <v>18</v>
      </c>
      <c r="V3" t="s">
        <v>19</v>
      </c>
      <c r="W3" t="s">
        <v>30</v>
      </c>
      <c r="X3" t="s">
        <v>31</v>
      </c>
    </row>
    <row r="4" spans="1:24">
      <c r="A4" s="2" t="s">
        <v>20</v>
      </c>
      <c r="B4" s="2">
        <v>8</v>
      </c>
      <c r="C4">
        <v>1.51</v>
      </c>
      <c r="D4">
        <f>(C4/2)^2*3.14159</f>
        <v>1.7907848397499999</v>
      </c>
      <c r="E4" t="s">
        <v>20</v>
      </c>
      <c r="F4">
        <v>1</v>
      </c>
      <c r="G4">
        <v>3.24</v>
      </c>
      <c r="H4">
        <f>(G4/2)^2*(3.14159)</f>
        <v>8.2447887960000017</v>
      </c>
      <c r="I4" s="2" t="s">
        <v>20</v>
      </c>
      <c r="J4" s="2">
        <v>40</v>
      </c>
      <c r="K4">
        <v>2.19</v>
      </c>
      <c r="L4">
        <f>(K4/2)^2*3.14159</f>
        <v>3.7668449497499998</v>
      </c>
      <c r="M4" t="s">
        <v>20</v>
      </c>
      <c r="N4">
        <v>6</v>
      </c>
      <c r="O4">
        <v>0.63</v>
      </c>
      <c r="P4">
        <f>(O4/2)^2*(3.14159)</f>
        <v>0.31172426775000001</v>
      </c>
      <c r="Q4" s="2" t="s">
        <v>20</v>
      </c>
      <c r="R4">
        <v>52</v>
      </c>
      <c r="S4">
        <v>2.1800000000000002</v>
      </c>
      <c r="T4">
        <f>(S4/2)^2*(3.14159)</f>
        <v>3.7325230790000004</v>
      </c>
      <c r="U4" t="s">
        <v>20</v>
      </c>
      <c r="V4">
        <v>53</v>
      </c>
    </row>
    <row r="5" spans="1:24">
      <c r="A5" s="2" t="s">
        <v>20</v>
      </c>
      <c r="B5" s="2">
        <v>8</v>
      </c>
      <c r="C5">
        <v>0.92</v>
      </c>
      <c r="D5">
        <f t="shared" ref="D5:D68" si="0">(C5/2)^2*3.14159</f>
        <v>0.66476044400000001</v>
      </c>
      <c r="E5" t="s">
        <v>20</v>
      </c>
      <c r="F5">
        <v>1</v>
      </c>
      <c r="G5">
        <v>0.87</v>
      </c>
      <c r="H5">
        <f t="shared" ref="H5:H68" si="1">(G5/2)^2*3.14159</f>
        <v>0.59446736774999998</v>
      </c>
      <c r="I5" s="2" t="s">
        <v>20</v>
      </c>
      <c r="J5" s="2">
        <v>40</v>
      </c>
      <c r="K5">
        <v>3.26</v>
      </c>
      <c r="L5">
        <f>(K5/2)^2*(3.14159)</f>
        <v>8.3468904709999983</v>
      </c>
      <c r="M5" t="s">
        <v>20</v>
      </c>
      <c r="N5">
        <v>6</v>
      </c>
      <c r="O5">
        <v>0.35</v>
      </c>
      <c r="P5">
        <f t="shared" ref="P5:P68" si="2">(O5/2)^2*(3.14159)</f>
        <v>9.6211193749999979E-2</v>
      </c>
      <c r="Q5" s="2" t="s">
        <v>20</v>
      </c>
      <c r="R5">
        <v>52</v>
      </c>
      <c r="S5">
        <v>1.08</v>
      </c>
      <c r="T5">
        <f t="shared" ref="T5:T68" si="3">(S5/2)^2*(3.14159)</f>
        <v>0.91608764400000009</v>
      </c>
      <c r="U5" t="s">
        <v>20</v>
      </c>
      <c r="V5">
        <v>46</v>
      </c>
      <c r="W5">
        <v>2.11</v>
      </c>
      <c r="X5">
        <f>(W5/2)^2*(3.14159)</f>
        <v>3.4966682097499997</v>
      </c>
    </row>
    <row r="6" spans="1:24">
      <c r="A6" s="2" t="s">
        <v>20</v>
      </c>
      <c r="B6" s="2">
        <v>8</v>
      </c>
      <c r="C6">
        <v>1.39</v>
      </c>
      <c r="D6">
        <f t="shared" si="0"/>
        <v>1.5174665097499997</v>
      </c>
      <c r="E6" t="s">
        <v>20</v>
      </c>
      <c r="F6">
        <v>1</v>
      </c>
      <c r="G6">
        <v>2.94</v>
      </c>
      <c r="H6">
        <f t="shared" si="1"/>
        <v>6.7886618309999989</v>
      </c>
      <c r="I6" s="2" t="s">
        <v>20</v>
      </c>
      <c r="J6" s="2">
        <v>40</v>
      </c>
      <c r="K6">
        <v>0.85</v>
      </c>
      <c r="L6">
        <f>(K6/2)^2*(3.14159)</f>
        <v>0.56744969374999987</v>
      </c>
      <c r="M6" t="s">
        <v>20</v>
      </c>
      <c r="N6">
        <v>6</v>
      </c>
      <c r="O6">
        <v>0.35</v>
      </c>
      <c r="P6">
        <f t="shared" si="2"/>
        <v>9.6211193749999979E-2</v>
      </c>
      <c r="Q6" s="2" t="s">
        <v>20</v>
      </c>
      <c r="R6">
        <v>52</v>
      </c>
      <c r="S6">
        <v>0.75</v>
      </c>
      <c r="T6">
        <f t="shared" si="3"/>
        <v>0.44178609375</v>
      </c>
      <c r="U6" t="s">
        <v>20</v>
      </c>
      <c r="V6">
        <v>46</v>
      </c>
      <c r="W6">
        <v>11.5</v>
      </c>
      <c r="X6">
        <f t="shared" ref="X6:X69" si="4">(W6/2)^2*(3.14159)</f>
        <v>103.868819375</v>
      </c>
    </row>
    <row r="7" spans="1:24">
      <c r="A7" s="2" t="s">
        <v>20</v>
      </c>
      <c r="B7" s="2">
        <v>8</v>
      </c>
      <c r="C7">
        <v>1.74</v>
      </c>
      <c r="D7">
        <f t="shared" si="0"/>
        <v>2.3778694709999999</v>
      </c>
      <c r="E7" t="s">
        <v>20</v>
      </c>
      <c r="F7">
        <v>25</v>
      </c>
      <c r="G7">
        <v>3.31</v>
      </c>
      <c r="H7">
        <f t="shared" si="1"/>
        <v>8.6048935497500008</v>
      </c>
      <c r="I7" s="2" t="s">
        <v>20</v>
      </c>
      <c r="J7" s="2">
        <v>40</v>
      </c>
      <c r="K7">
        <v>2.2999999999999998</v>
      </c>
      <c r="L7">
        <f>(K7/2)^2*(3.14159)</f>
        <v>4.1547527749999995</v>
      </c>
      <c r="M7" t="s">
        <v>20</v>
      </c>
      <c r="O7">
        <v>0.7</v>
      </c>
      <c r="P7">
        <f t="shared" si="2"/>
        <v>0.38484477499999992</v>
      </c>
      <c r="Q7" s="2" t="s">
        <v>20</v>
      </c>
      <c r="R7">
        <v>52</v>
      </c>
      <c r="S7">
        <v>0.75</v>
      </c>
      <c r="T7">
        <f t="shared" si="3"/>
        <v>0.44178609375</v>
      </c>
      <c r="U7" t="s">
        <v>20</v>
      </c>
      <c r="V7">
        <v>46</v>
      </c>
      <c r="W7">
        <v>2.14</v>
      </c>
      <c r="X7">
        <f t="shared" si="4"/>
        <v>3.5968063909999999</v>
      </c>
    </row>
    <row r="8" spans="1:24">
      <c r="A8" s="2" t="s">
        <v>20</v>
      </c>
      <c r="B8" s="2">
        <v>8</v>
      </c>
      <c r="C8">
        <v>1.83</v>
      </c>
      <c r="D8">
        <f t="shared" si="0"/>
        <v>2.6302176877500001</v>
      </c>
      <c r="E8" t="s">
        <v>20</v>
      </c>
      <c r="F8">
        <v>25</v>
      </c>
      <c r="G8">
        <v>0.74</v>
      </c>
      <c r="H8">
        <f t="shared" si="1"/>
        <v>0.43008367099999995</v>
      </c>
      <c r="I8" s="2" t="s">
        <v>20</v>
      </c>
      <c r="J8" s="2">
        <v>40</v>
      </c>
      <c r="K8">
        <v>5.39</v>
      </c>
      <c r="L8">
        <f>(K8/2)^2*(3.14159)</f>
        <v>22.817446709749994</v>
      </c>
      <c r="M8" t="s">
        <v>20</v>
      </c>
      <c r="N8">
        <v>6</v>
      </c>
      <c r="O8">
        <v>0.34</v>
      </c>
      <c r="P8">
        <f t="shared" si="2"/>
        <v>9.079195100000001E-2</v>
      </c>
      <c r="Q8" s="2" t="s">
        <v>20</v>
      </c>
      <c r="R8">
        <v>52</v>
      </c>
      <c r="S8">
        <v>0.78</v>
      </c>
      <c r="T8">
        <f t="shared" si="3"/>
        <v>0.47783583900000004</v>
      </c>
      <c r="U8" t="s">
        <v>20</v>
      </c>
      <c r="V8">
        <v>39</v>
      </c>
      <c r="W8">
        <v>5.73</v>
      </c>
      <c r="X8">
        <f t="shared" si="4"/>
        <v>25.786877577750001</v>
      </c>
    </row>
    <row r="9" spans="1:24">
      <c r="A9" s="2" t="s">
        <v>20</v>
      </c>
      <c r="B9" s="2">
        <v>8</v>
      </c>
      <c r="C9">
        <v>2.84</v>
      </c>
      <c r="D9">
        <f t="shared" si="0"/>
        <v>6.3347020759999992</v>
      </c>
      <c r="E9" t="s">
        <v>20</v>
      </c>
      <c r="F9">
        <v>25</v>
      </c>
      <c r="G9">
        <v>0.46</v>
      </c>
      <c r="H9">
        <f t="shared" si="1"/>
        <v>0.166190111</v>
      </c>
      <c r="I9" s="2" t="s">
        <v>20</v>
      </c>
      <c r="J9" s="2">
        <v>40</v>
      </c>
      <c r="K9">
        <v>9.09</v>
      </c>
      <c r="L9">
        <f t="shared" ref="L9:L20" si="5">(K9/2)^2*(3.14159)</f>
        <v>64.89590316975</v>
      </c>
      <c r="M9" t="s">
        <v>20</v>
      </c>
      <c r="N9">
        <v>6</v>
      </c>
      <c r="O9">
        <v>0.84</v>
      </c>
      <c r="P9">
        <f t="shared" si="2"/>
        <v>0.55417647599999986</v>
      </c>
      <c r="Q9" s="2" t="s">
        <v>20</v>
      </c>
      <c r="R9">
        <v>52</v>
      </c>
      <c r="S9">
        <v>0.85</v>
      </c>
      <c r="T9">
        <f t="shared" si="3"/>
        <v>0.56744969374999987</v>
      </c>
      <c r="U9" t="s">
        <v>20</v>
      </c>
      <c r="V9">
        <v>39</v>
      </c>
      <c r="W9">
        <v>8.64</v>
      </c>
      <c r="X9">
        <f t="shared" si="4"/>
        <v>58.629609216000006</v>
      </c>
    </row>
    <row r="10" spans="1:24">
      <c r="A10" s="2" t="s">
        <v>20</v>
      </c>
      <c r="B10" s="2">
        <v>11</v>
      </c>
      <c r="C10">
        <v>1.02</v>
      </c>
      <c r="D10">
        <f t="shared" si="0"/>
        <v>0.817127559</v>
      </c>
      <c r="E10" t="s">
        <v>20</v>
      </c>
      <c r="F10">
        <v>25</v>
      </c>
      <c r="G10">
        <v>0.52</v>
      </c>
      <c r="H10">
        <f t="shared" si="1"/>
        <v>0.21237148400000003</v>
      </c>
      <c r="I10" s="2" t="s">
        <v>20</v>
      </c>
      <c r="J10" s="2">
        <v>40</v>
      </c>
      <c r="K10">
        <v>1.33</v>
      </c>
      <c r="L10">
        <f t="shared" si="5"/>
        <v>1.3892896377500001</v>
      </c>
      <c r="M10" t="s">
        <v>20</v>
      </c>
      <c r="N10">
        <v>6</v>
      </c>
      <c r="O10">
        <v>0.6</v>
      </c>
      <c r="P10">
        <f t="shared" si="2"/>
        <v>0.28274309999999997</v>
      </c>
      <c r="Q10" s="2" t="s">
        <v>20</v>
      </c>
      <c r="R10">
        <v>52</v>
      </c>
      <c r="S10">
        <v>0.68</v>
      </c>
      <c r="T10">
        <f t="shared" si="3"/>
        <v>0.36316780400000004</v>
      </c>
      <c r="U10" t="s">
        <v>20</v>
      </c>
      <c r="V10">
        <v>39</v>
      </c>
      <c r="W10">
        <v>5.57</v>
      </c>
      <c r="X10">
        <f t="shared" si="4"/>
        <v>24.366878897750002</v>
      </c>
    </row>
    <row r="11" spans="1:24">
      <c r="A11" s="2" t="s">
        <v>20</v>
      </c>
      <c r="B11" s="2">
        <v>11</v>
      </c>
      <c r="C11">
        <v>1.1399999999999999</v>
      </c>
      <c r="D11">
        <f t="shared" si="0"/>
        <v>1.0207025909999998</v>
      </c>
      <c r="E11" t="s">
        <v>20</v>
      </c>
      <c r="F11">
        <v>25</v>
      </c>
      <c r="G11">
        <v>0.65</v>
      </c>
      <c r="H11">
        <f t="shared" si="1"/>
        <v>0.33183044375000004</v>
      </c>
      <c r="I11" s="2" t="s">
        <v>20</v>
      </c>
      <c r="J11" s="2">
        <v>40</v>
      </c>
      <c r="K11">
        <v>5.29</v>
      </c>
      <c r="L11">
        <f t="shared" si="5"/>
        <v>21.97864217975</v>
      </c>
      <c r="M11" t="s">
        <v>20</v>
      </c>
      <c r="N11">
        <v>6</v>
      </c>
      <c r="O11">
        <v>1.01</v>
      </c>
      <c r="P11">
        <f t="shared" si="2"/>
        <v>0.80118398974999994</v>
      </c>
      <c r="Q11" s="2" t="s">
        <v>20</v>
      </c>
      <c r="R11">
        <v>36</v>
      </c>
      <c r="S11">
        <v>6.35</v>
      </c>
      <c r="T11">
        <f t="shared" si="3"/>
        <v>31.669190693749997</v>
      </c>
      <c r="U11" t="s">
        <v>20</v>
      </c>
      <c r="V11">
        <v>39</v>
      </c>
      <c r="W11">
        <v>1.25</v>
      </c>
      <c r="X11">
        <f t="shared" si="4"/>
        <v>1.22718359375</v>
      </c>
    </row>
    <row r="12" spans="1:24">
      <c r="A12" s="2" t="s">
        <v>20</v>
      </c>
      <c r="B12" s="2">
        <v>11</v>
      </c>
      <c r="C12">
        <v>0.93</v>
      </c>
      <c r="D12">
        <f t="shared" si="0"/>
        <v>0.67929029775000005</v>
      </c>
      <c r="E12" t="s">
        <v>20</v>
      </c>
      <c r="F12">
        <v>25</v>
      </c>
      <c r="G12">
        <v>1.1000000000000001</v>
      </c>
      <c r="H12">
        <f t="shared" si="1"/>
        <v>0.95033097500000008</v>
      </c>
      <c r="I12" s="2" t="s">
        <v>20</v>
      </c>
      <c r="J12" s="2">
        <v>40</v>
      </c>
      <c r="K12">
        <v>0.75</v>
      </c>
      <c r="L12">
        <f t="shared" si="5"/>
        <v>0.44178609375</v>
      </c>
      <c r="M12" t="s">
        <v>20</v>
      </c>
      <c r="N12">
        <v>6</v>
      </c>
      <c r="O12">
        <v>2.74</v>
      </c>
      <c r="P12">
        <f t="shared" si="2"/>
        <v>5.8964502710000009</v>
      </c>
      <c r="Q12" s="2" t="s">
        <v>20</v>
      </c>
      <c r="R12">
        <v>36</v>
      </c>
      <c r="S12">
        <v>1.2</v>
      </c>
      <c r="T12">
        <f t="shared" si="3"/>
        <v>1.1309723999999999</v>
      </c>
      <c r="U12" t="s">
        <v>20</v>
      </c>
      <c r="V12">
        <v>39</v>
      </c>
      <c r="W12">
        <v>6.74</v>
      </c>
      <c r="X12">
        <f t="shared" si="4"/>
        <v>35.678723471000005</v>
      </c>
    </row>
    <row r="13" spans="1:24">
      <c r="A13" s="2" t="s">
        <v>20</v>
      </c>
      <c r="B13" s="2">
        <v>11</v>
      </c>
      <c r="C13">
        <v>0.87</v>
      </c>
      <c r="D13">
        <f t="shared" si="0"/>
        <v>0.59446736774999998</v>
      </c>
      <c r="E13" t="s">
        <v>20</v>
      </c>
      <c r="F13">
        <v>42</v>
      </c>
      <c r="G13">
        <v>1.38</v>
      </c>
      <c r="H13">
        <f t="shared" si="1"/>
        <v>1.4957109989999997</v>
      </c>
      <c r="I13" s="2" t="s">
        <v>20</v>
      </c>
      <c r="J13" s="2">
        <v>40</v>
      </c>
      <c r="K13">
        <v>1.48</v>
      </c>
      <c r="L13">
        <f t="shared" si="5"/>
        <v>1.7203346839999998</v>
      </c>
      <c r="M13" t="s">
        <v>20</v>
      </c>
      <c r="N13">
        <v>6</v>
      </c>
      <c r="O13">
        <v>0.89</v>
      </c>
      <c r="P13">
        <f t="shared" si="2"/>
        <v>0.62211335975000004</v>
      </c>
      <c r="Q13" s="2" t="s">
        <v>20</v>
      </c>
      <c r="R13">
        <v>36</v>
      </c>
      <c r="S13">
        <v>2.2000000000000002</v>
      </c>
      <c r="T13">
        <f t="shared" si="3"/>
        <v>3.8013239000000003</v>
      </c>
      <c r="U13" t="s">
        <v>20</v>
      </c>
      <c r="V13">
        <v>39</v>
      </c>
      <c r="W13">
        <v>6.1</v>
      </c>
      <c r="X13">
        <f t="shared" si="4"/>
        <v>29.224640974999993</v>
      </c>
    </row>
    <row r="14" spans="1:24">
      <c r="A14" s="2" t="s">
        <v>20</v>
      </c>
      <c r="B14" s="2">
        <v>32</v>
      </c>
      <c r="C14">
        <v>0.75</v>
      </c>
      <c r="D14">
        <f t="shared" si="0"/>
        <v>0.44178609375</v>
      </c>
      <c r="E14" t="s">
        <v>20</v>
      </c>
      <c r="F14">
        <v>42</v>
      </c>
      <c r="G14">
        <v>2.95</v>
      </c>
      <c r="H14">
        <f t="shared" si="1"/>
        <v>6.8349217437499998</v>
      </c>
      <c r="I14" s="2" t="s">
        <v>20</v>
      </c>
      <c r="J14" s="2">
        <v>30</v>
      </c>
      <c r="K14">
        <v>2.5</v>
      </c>
      <c r="L14">
        <f t="shared" si="5"/>
        <v>4.9087343749999999</v>
      </c>
      <c r="M14" t="s">
        <v>20</v>
      </c>
      <c r="N14">
        <v>6</v>
      </c>
      <c r="O14">
        <v>0.86</v>
      </c>
      <c r="P14">
        <f t="shared" si="2"/>
        <v>0.58087999099999987</v>
      </c>
      <c r="Q14" s="2" t="s">
        <v>20</v>
      </c>
      <c r="R14">
        <v>36</v>
      </c>
      <c r="S14">
        <v>0.75</v>
      </c>
      <c r="T14">
        <f t="shared" si="3"/>
        <v>0.44178609375</v>
      </c>
      <c r="U14" t="s">
        <v>20</v>
      </c>
      <c r="V14">
        <v>39</v>
      </c>
      <c r="W14">
        <v>9.6</v>
      </c>
      <c r="X14">
        <f t="shared" si="4"/>
        <v>72.382233599999992</v>
      </c>
    </row>
    <row r="15" spans="1:24">
      <c r="A15" s="2" t="s">
        <v>20</v>
      </c>
      <c r="B15" s="2">
        <v>32</v>
      </c>
      <c r="C15">
        <v>7.24</v>
      </c>
      <c r="D15">
        <f t="shared" si="0"/>
        <v>41.168651996000001</v>
      </c>
      <c r="E15" t="s">
        <v>20</v>
      </c>
      <c r="F15">
        <v>42</v>
      </c>
      <c r="G15">
        <v>1.32</v>
      </c>
      <c r="H15">
        <f t="shared" si="1"/>
        <v>1.368476604</v>
      </c>
      <c r="I15" s="2" t="s">
        <v>20</v>
      </c>
      <c r="J15" s="2">
        <v>30</v>
      </c>
      <c r="K15">
        <v>2.59</v>
      </c>
      <c r="L15">
        <f t="shared" si="5"/>
        <v>5.2685249697499987</v>
      </c>
      <c r="M15" t="s">
        <v>20</v>
      </c>
      <c r="N15">
        <v>6</v>
      </c>
      <c r="O15">
        <v>0.7</v>
      </c>
      <c r="P15">
        <f t="shared" si="2"/>
        <v>0.38484477499999992</v>
      </c>
      <c r="Q15" s="2" t="s">
        <v>20</v>
      </c>
      <c r="R15">
        <v>36</v>
      </c>
      <c r="S15">
        <v>3.7</v>
      </c>
      <c r="T15">
        <f t="shared" si="3"/>
        <v>10.752091775</v>
      </c>
      <c r="U15" t="s">
        <v>20</v>
      </c>
      <c r="V15">
        <v>39</v>
      </c>
      <c r="W15">
        <v>0.97</v>
      </c>
      <c r="X15">
        <f t="shared" si="4"/>
        <v>0.7389805077499999</v>
      </c>
    </row>
    <row r="16" spans="1:24">
      <c r="A16" s="2" t="s">
        <v>20</v>
      </c>
      <c r="B16" s="2">
        <v>32</v>
      </c>
      <c r="C16">
        <v>7.1</v>
      </c>
      <c r="D16">
        <f t="shared" si="0"/>
        <v>39.591887974999999</v>
      </c>
      <c r="E16" t="s">
        <v>20</v>
      </c>
      <c r="F16">
        <v>42</v>
      </c>
      <c r="G16">
        <v>1.1299999999999999</v>
      </c>
      <c r="H16">
        <f t="shared" si="1"/>
        <v>1.0028740677499997</v>
      </c>
      <c r="I16" s="2" t="s">
        <v>20</v>
      </c>
      <c r="J16" s="2">
        <v>30</v>
      </c>
      <c r="K16">
        <v>2.83</v>
      </c>
      <c r="L16">
        <f t="shared" si="5"/>
        <v>6.2901700377500003</v>
      </c>
      <c r="M16" t="s">
        <v>20</v>
      </c>
      <c r="N16">
        <v>6</v>
      </c>
      <c r="O16">
        <v>0.91</v>
      </c>
      <c r="P16">
        <f t="shared" si="2"/>
        <v>0.65038766975000006</v>
      </c>
      <c r="Q16" s="2" t="s">
        <v>20</v>
      </c>
      <c r="R16">
        <v>36</v>
      </c>
      <c r="S16">
        <v>4.5999999999999996</v>
      </c>
      <c r="T16">
        <f t="shared" si="3"/>
        <v>16.619011099999998</v>
      </c>
      <c r="U16" t="s">
        <v>20</v>
      </c>
      <c r="V16">
        <v>39</v>
      </c>
      <c r="W16">
        <v>0.45</v>
      </c>
      <c r="X16">
        <f t="shared" si="4"/>
        <v>0.15904299375</v>
      </c>
    </row>
    <row r="17" spans="1:24">
      <c r="A17" s="2" t="s">
        <v>20</v>
      </c>
      <c r="B17" s="2">
        <v>34</v>
      </c>
      <c r="C17">
        <v>5.4</v>
      </c>
      <c r="D17">
        <f t="shared" si="0"/>
        <v>22.902191100000003</v>
      </c>
      <c r="E17" t="s">
        <v>20</v>
      </c>
      <c r="F17">
        <v>42</v>
      </c>
      <c r="G17">
        <v>0.74</v>
      </c>
      <c r="H17">
        <f t="shared" si="1"/>
        <v>0.43008367099999995</v>
      </c>
      <c r="I17" s="2" t="s">
        <v>20</v>
      </c>
      <c r="J17" s="2">
        <v>30</v>
      </c>
      <c r="K17">
        <v>2.5</v>
      </c>
      <c r="L17">
        <f t="shared" si="5"/>
        <v>4.9087343749999999</v>
      </c>
      <c r="M17" t="s">
        <v>20</v>
      </c>
      <c r="N17">
        <v>6</v>
      </c>
      <c r="O17">
        <v>0.98</v>
      </c>
      <c r="P17">
        <f t="shared" si="2"/>
        <v>0.7542957589999999</v>
      </c>
      <c r="Q17" s="2" t="s">
        <v>20</v>
      </c>
      <c r="R17">
        <v>46</v>
      </c>
      <c r="S17">
        <v>8.06</v>
      </c>
      <c r="T17">
        <f t="shared" si="3"/>
        <v>51.022249031000008</v>
      </c>
      <c r="U17" t="s">
        <v>20</v>
      </c>
      <c r="V17">
        <v>39</v>
      </c>
      <c r="W17">
        <v>0.9</v>
      </c>
      <c r="X17">
        <f t="shared" si="4"/>
        <v>0.636171975</v>
      </c>
    </row>
    <row r="18" spans="1:24">
      <c r="A18" s="2" t="s">
        <v>20</v>
      </c>
      <c r="B18" s="2">
        <v>34</v>
      </c>
      <c r="C18">
        <v>2.16</v>
      </c>
      <c r="D18">
        <f t="shared" si="0"/>
        <v>3.6643505760000004</v>
      </c>
      <c r="E18" t="s">
        <v>20</v>
      </c>
      <c r="F18">
        <v>42</v>
      </c>
      <c r="G18">
        <v>0.86</v>
      </c>
      <c r="H18">
        <f t="shared" si="1"/>
        <v>0.58087999099999987</v>
      </c>
      <c r="I18" s="2" t="s">
        <v>20</v>
      </c>
      <c r="J18" s="2">
        <v>30</v>
      </c>
      <c r="K18">
        <v>2.23</v>
      </c>
      <c r="L18">
        <f t="shared" si="5"/>
        <v>3.9057032277500001</v>
      </c>
      <c r="M18" t="s">
        <v>20</v>
      </c>
      <c r="N18">
        <v>6</v>
      </c>
      <c r="O18">
        <v>0.77</v>
      </c>
      <c r="P18">
        <f t="shared" si="2"/>
        <v>0.46566217774999996</v>
      </c>
      <c r="Q18" s="2" t="s">
        <v>20</v>
      </c>
      <c r="R18">
        <v>46</v>
      </c>
      <c r="S18">
        <v>5.04</v>
      </c>
      <c r="T18">
        <f t="shared" si="3"/>
        <v>19.950353136</v>
      </c>
      <c r="U18" t="s">
        <v>20</v>
      </c>
      <c r="V18">
        <v>39</v>
      </c>
      <c r="W18">
        <v>8.24</v>
      </c>
      <c r="X18">
        <f t="shared" si="4"/>
        <v>53.326605295999997</v>
      </c>
    </row>
    <row r="19" spans="1:24">
      <c r="A19" s="2" t="s">
        <v>20</v>
      </c>
      <c r="B19" s="2">
        <v>34</v>
      </c>
      <c r="C19">
        <v>0.89</v>
      </c>
      <c r="D19">
        <f t="shared" si="0"/>
        <v>0.62211335975000004</v>
      </c>
      <c r="E19" t="s">
        <v>20</v>
      </c>
      <c r="F19">
        <v>42</v>
      </c>
      <c r="G19">
        <v>10</v>
      </c>
      <c r="H19">
        <f t="shared" si="1"/>
        <v>78.539749999999998</v>
      </c>
      <c r="I19" s="2" t="s">
        <v>20</v>
      </c>
      <c r="J19" s="2">
        <v>30</v>
      </c>
      <c r="K19">
        <v>3.54</v>
      </c>
      <c r="L19">
        <f t="shared" si="5"/>
        <v>9.8422873109999998</v>
      </c>
      <c r="M19" t="s">
        <v>20</v>
      </c>
      <c r="N19">
        <v>6</v>
      </c>
      <c r="O19">
        <v>2.2200000000000002</v>
      </c>
      <c r="P19">
        <f t="shared" si="2"/>
        <v>3.8707530390000007</v>
      </c>
      <c r="Q19" s="2" t="s">
        <v>20</v>
      </c>
      <c r="R19">
        <v>46</v>
      </c>
      <c r="S19">
        <v>4.2699999999999996</v>
      </c>
      <c r="T19">
        <f t="shared" si="3"/>
        <v>14.320074077749997</v>
      </c>
      <c r="U19" t="s">
        <v>20</v>
      </c>
      <c r="V19">
        <v>32</v>
      </c>
      <c r="W19">
        <v>7.29</v>
      </c>
      <c r="X19">
        <f t="shared" si="4"/>
        <v>41.739243279749999</v>
      </c>
    </row>
    <row r="20" spans="1:24">
      <c r="A20" s="2" t="s">
        <v>20</v>
      </c>
      <c r="B20" s="2">
        <v>37</v>
      </c>
      <c r="C20">
        <v>2.96</v>
      </c>
      <c r="D20">
        <f t="shared" si="0"/>
        <v>6.8813387359999991</v>
      </c>
      <c r="E20" s="2" t="s">
        <v>20</v>
      </c>
      <c r="F20">
        <v>47</v>
      </c>
      <c r="G20">
        <v>1.02</v>
      </c>
      <c r="H20">
        <f t="shared" si="1"/>
        <v>0.817127559</v>
      </c>
      <c r="I20" s="2" t="s">
        <v>20</v>
      </c>
      <c r="J20" s="2">
        <v>29</v>
      </c>
      <c r="K20">
        <v>27</v>
      </c>
      <c r="L20">
        <f t="shared" si="5"/>
        <v>572.5547775</v>
      </c>
      <c r="M20" t="s">
        <v>20</v>
      </c>
      <c r="N20">
        <v>6</v>
      </c>
      <c r="O20">
        <v>2.63</v>
      </c>
      <c r="P20">
        <f t="shared" si="2"/>
        <v>5.4325159677499988</v>
      </c>
      <c r="Q20" s="2" t="s">
        <v>20</v>
      </c>
      <c r="R20">
        <v>46</v>
      </c>
      <c r="S20">
        <v>7.2</v>
      </c>
      <c r="T20">
        <f t="shared" si="3"/>
        <v>40.7150064</v>
      </c>
      <c r="U20" t="s">
        <v>20</v>
      </c>
      <c r="V20">
        <v>5</v>
      </c>
      <c r="W20">
        <v>1.39</v>
      </c>
      <c r="X20">
        <f t="shared" si="4"/>
        <v>1.5174665097499997</v>
      </c>
    </row>
    <row r="21" spans="1:24">
      <c r="A21" s="2" t="s">
        <v>20</v>
      </c>
      <c r="B21" s="2">
        <v>37</v>
      </c>
      <c r="C21">
        <v>3.66</v>
      </c>
      <c r="D21">
        <f t="shared" si="0"/>
        <v>10.520870751</v>
      </c>
      <c r="E21" s="2" t="s">
        <v>20</v>
      </c>
      <c r="F21">
        <v>47</v>
      </c>
      <c r="G21">
        <v>1.22</v>
      </c>
      <c r="H21">
        <f t="shared" si="1"/>
        <v>1.168985639</v>
      </c>
      <c r="I21" s="2" t="s">
        <v>20</v>
      </c>
      <c r="J21" s="2">
        <v>29</v>
      </c>
      <c r="K21">
        <v>1.9</v>
      </c>
      <c r="L21">
        <f>(K21/2)^2*(3.14159)</f>
        <v>2.835284975</v>
      </c>
      <c r="M21" t="s">
        <v>20</v>
      </c>
      <c r="N21">
        <v>6</v>
      </c>
      <c r="O21">
        <v>3.04</v>
      </c>
      <c r="P21">
        <f t="shared" si="2"/>
        <v>7.2583295359999997</v>
      </c>
      <c r="Q21" s="2" t="s">
        <v>20</v>
      </c>
      <c r="R21">
        <v>46</v>
      </c>
      <c r="S21">
        <v>3.27</v>
      </c>
      <c r="T21">
        <f t="shared" si="3"/>
        <v>8.3981769277499989</v>
      </c>
      <c r="U21" t="s">
        <v>20</v>
      </c>
      <c r="V21">
        <v>5</v>
      </c>
      <c r="W21">
        <v>1.25</v>
      </c>
      <c r="X21">
        <f t="shared" si="4"/>
        <v>1.22718359375</v>
      </c>
    </row>
    <row r="22" spans="1:24">
      <c r="A22" s="2" t="s">
        <v>20</v>
      </c>
      <c r="B22" s="2">
        <v>37</v>
      </c>
      <c r="C22">
        <v>3.05</v>
      </c>
      <c r="D22">
        <f t="shared" si="0"/>
        <v>7.3061602437499982</v>
      </c>
      <c r="E22" s="2" t="s">
        <v>20</v>
      </c>
      <c r="F22">
        <v>47</v>
      </c>
      <c r="G22">
        <v>0.85</v>
      </c>
      <c r="H22">
        <f t="shared" si="1"/>
        <v>0.56744969374999987</v>
      </c>
      <c r="I22" s="2" t="s">
        <v>20</v>
      </c>
      <c r="J22" s="2">
        <v>29</v>
      </c>
      <c r="K22">
        <v>1.55</v>
      </c>
      <c r="L22">
        <f t="shared" ref="L22:L85" si="6">(K22/2)^2*(3.14159)</f>
        <v>1.8869174937500002</v>
      </c>
      <c r="M22" t="s">
        <v>20</v>
      </c>
      <c r="N22">
        <v>6</v>
      </c>
      <c r="O22">
        <v>3.24</v>
      </c>
      <c r="P22">
        <f t="shared" si="2"/>
        <v>8.2447887960000017</v>
      </c>
      <c r="Q22" s="2" t="s">
        <v>20</v>
      </c>
      <c r="R22" s="2">
        <v>49</v>
      </c>
      <c r="S22">
        <v>9.9</v>
      </c>
      <c r="T22">
        <f t="shared" si="3"/>
        <v>76.976808974999997</v>
      </c>
      <c r="U22" t="s">
        <v>20</v>
      </c>
      <c r="V22">
        <v>5</v>
      </c>
      <c r="W22">
        <v>2.2400000000000002</v>
      </c>
      <c r="X22">
        <f t="shared" si="4"/>
        <v>3.9408104960000006</v>
      </c>
    </row>
    <row r="23" spans="1:24">
      <c r="A23" s="2" t="s">
        <v>20</v>
      </c>
      <c r="B23" s="2">
        <v>37</v>
      </c>
      <c r="C23">
        <v>4.5</v>
      </c>
      <c r="D23">
        <f t="shared" si="0"/>
        <v>15.904299374999999</v>
      </c>
      <c r="E23" s="2" t="s">
        <v>20</v>
      </c>
      <c r="F23">
        <v>47</v>
      </c>
      <c r="G23">
        <v>1.1100000000000001</v>
      </c>
      <c r="H23">
        <f t="shared" si="1"/>
        <v>0.96768825975000017</v>
      </c>
      <c r="I23" s="2" t="s">
        <v>20</v>
      </c>
      <c r="J23" s="2">
        <v>29</v>
      </c>
      <c r="K23">
        <v>1.4</v>
      </c>
      <c r="L23">
        <f t="shared" si="6"/>
        <v>1.5393790999999997</v>
      </c>
      <c r="M23" t="s">
        <v>20</v>
      </c>
      <c r="N23">
        <v>6</v>
      </c>
      <c r="O23">
        <v>1.05</v>
      </c>
      <c r="P23">
        <f t="shared" si="2"/>
        <v>0.86590074375000003</v>
      </c>
      <c r="Q23" s="2" t="s">
        <v>20</v>
      </c>
      <c r="R23" s="2">
        <v>49</v>
      </c>
      <c r="S23">
        <v>3.76</v>
      </c>
      <c r="T23">
        <f t="shared" si="3"/>
        <v>11.103635696</v>
      </c>
      <c r="U23" t="s">
        <v>20</v>
      </c>
      <c r="V23">
        <v>5</v>
      </c>
      <c r="W23">
        <v>2.1</v>
      </c>
      <c r="X23">
        <f t="shared" si="4"/>
        <v>3.4636029750000001</v>
      </c>
    </row>
    <row r="24" spans="1:24">
      <c r="A24" s="2" t="s">
        <v>20</v>
      </c>
      <c r="B24" s="2">
        <v>37</v>
      </c>
      <c r="C24">
        <v>4.8</v>
      </c>
      <c r="D24">
        <f t="shared" si="0"/>
        <v>18.095558399999998</v>
      </c>
      <c r="E24" s="2" t="s">
        <v>20</v>
      </c>
      <c r="F24">
        <v>47</v>
      </c>
      <c r="G24">
        <v>0.76</v>
      </c>
      <c r="H24">
        <f t="shared" si="1"/>
        <v>0.45364559599999998</v>
      </c>
      <c r="I24" s="2" t="s">
        <v>20</v>
      </c>
      <c r="J24" s="2">
        <v>29</v>
      </c>
      <c r="K24">
        <v>2.2400000000000002</v>
      </c>
      <c r="L24">
        <f t="shared" si="6"/>
        <v>3.9408104960000006</v>
      </c>
      <c r="M24" t="s">
        <v>20</v>
      </c>
      <c r="N24">
        <v>6</v>
      </c>
      <c r="O24">
        <v>1.4</v>
      </c>
      <c r="P24">
        <f t="shared" si="2"/>
        <v>1.5393790999999997</v>
      </c>
      <c r="Q24" s="2" t="s">
        <v>20</v>
      </c>
      <c r="R24" s="2">
        <v>49</v>
      </c>
      <c r="S24">
        <v>1.42</v>
      </c>
      <c r="T24">
        <f t="shared" si="3"/>
        <v>1.5836755189999998</v>
      </c>
      <c r="U24" t="s">
        <v>20</v>
      </c>
      <c r="V24">
        <v>5</v>
      </c>
      <c r="W24">
        <v>1.57</v>
      </c>
      <c r="X24">
        <f t="shared" si="4"/>
        <v>1.93592629775</v>
      </c>
    </row>
    <row r="25" spans="1:24">
      <c r="A25" s="2" t="s">
        <v>20</v>
      </c>
      <c r="B25" s="2">
        <v>37</v>
      </c>
      <c r="C25">
        <v>6.64</v>
      </c>
      <c r="D25">
        <f t="shared" si="0"/>
        <v>34.627861615999997</v>
      </c>
      <c r="E25" s="2" t="s">
        <v>20</v>
      </c>
      <c r="F25">
        <v>47</v>
      </c>
      <c r="G25">
        <v>1.37</v>
      </c>
      <c r="H25">
        <f t="shared" si="1"/>
        <v>1.4741125677500002</v>
      </c>
      <c r="I25" s="2" t="s">
        <v>20</v>
      </c>
      <c r="J25" s="2">
        <v>29</v>
      </c>
      <c r="K25">
        <v>2.92</v>
      </c>
      <c r="L25">
        <f t="shared" si="6"/>
        <v>6.696613243999999</v>
      </c>
      <c r="M25" t="s">
        <v>20</v>
      </c>
      <c r="N25">
        <v>8</v>
      </c>
      <c r="O25">
        <v>1.68</v>
      </c>
      <c r="P25">
        <f t="shared" si="2"/>
        <v>2.2167059039999994</v>
      </c>
      <c r="Q25" s="2" t="s">
        <v>20</v>
      </c>
      <c r="R25" s="2">
        <v>49</v>
      </c>
      <c r="S25">
        <v>0.78</v>
      </c>
      <c r="T25">
        <f t="shared" si="3"/>
        <v>0.47783583900000004</v>
      </c>
      <c r="U25" t="s">
        <v>20</v>
      </c>
      <c r="V25">
        <v>5</v>
      </c>
      <c r="W25">
        <v>2.0099999999999998</v>
      </c>
      <c r="X25">
        <f t="shared" si="4"/>
        <v>3.1730844397499989</v>
      </c>
    </row>
    <row r="26" spans="1:24">
      <c r="A26" s="2" t="s">
        <v>20</v>
      </c>
      <c r="B26" s="2">
        <v>37</v>
      </c>
      <c r="C26">
        <v>6.08</v>
      </c>
      <c r="D26">
        <f t="shared" si="0"/>
        <v>29.033318143999999</v>
      </c>
      <c r="E26" s="2" t="s">
        <v>20</v>
      </c>
      <c r="F26">
        <v>47</v>
      </c>
      <c r="G26">
        <v>1.01</v>
      </c>
      <c r="H26">
        <f t="shared" si="1"/>
        <v>0.80118398974999994</v>
      </c>
      <c r="I26" s="2" t="s">
        <v>20</v>
      </c>
      <c r="J26" s="2">
        <v>29</v>
      </c>
      <c r="K26">
        <v>2.4</v>
      </c>
      <c r="L26">
        <f t="shared" si="6"/>
        <v>4.5238895999999995</v>
      </c>
      <c r="M26" t="s">
        <v>20</v>
      </c>
      <c r="N26">
        <v>8</v>
      </c>
      <c r="O26">
        <v>0.98</v>
      </c>
      <c r="P26">
        <f t="shared" si="2"/>
        <v>0.7542957589999999</v>
      </c>
      <c r="Q26" s="2" t="s">
        <v>20</v>
      </c>
      <c r="R26" s="2">
        <v>49</v>
      </c>
      <c r="S26">
        <v>1.19</v>
      </c>
      <c r="T26">
        <f t="shared" si="3"/>
        <v>1.11220139975</v>
      </c>
      <c r="U26" t="s">
        <v>20</v>
      </c>
      <c r="V26">
        <v>5</v>
      </c>
      <c r="W26">
        <v>1.9</v>
      </c>
      <c r="X26">
        <f t="shared" si="4"/>
        <v>2.835284975</v>
      </c>
    </row>
    <row r="27" spans="1:24">
      <c r="A27" s="2" t="s">
        <v>21</v>
      </c>
      <c r="B27" s="2">
        <v>12</v>
      </c>
      <c r="C27">
        <v>0.55000000000000004</v>
      </c>
      <c r="D27">
        <f t="shared" si="0"/>
        <v>0.23758274375000002</v>
      </c>
      <c r="E27" s="2" t="s">
        <v>20</v>
      </c>
      <c r="F27">
        <v>47</v>
      </c>
      <c r="G27">
        <v>0.85</v>
      </c>
      <c r="H27">
        <f t="shared" si="1"/>
        <v>0.56744969374999987</v>
      </c>
      <c r="I27" s="2" t="s">
        <v>20</v>
      </c>
      <c r="J27" s="2">
        <v>29</v>
      </c>
      <c r="K27">
        <v>0.6</v>
      </c>
      <c r="L27">
        <f t="shared" si="6"/>
        <v>0.28274309999999997</v>
      </c>
      <c r="M27" t="s">
        <v>20</v>
      </c>
      <c r="N27">
        <v>8</v>
      </c>
      <c r="O27">
        <v>1.1499999999999999</v>
      </c>
      <c r="P27">
        <f t="shared" si="2"/>
        <v>1.0386881937499999</v>
      </c>
      <c r="Q27" s="2" t="s">
        <v>20</v>
      </c>
      <c r="R27" s="2">
        <v>49</v>
      </c>
      <c r="S27">
        <v>1.9</v>
      </c>
      <c r="T27">
        <f t="shared" si="3"/>
        <v>2.835284975</v>
      </c>
      <c r="U27" t="s">
        <v>20</v>
      </c>
      <c r="V27">
        <v>5</v>
      </c>
      <c r="W27">
        <v>1.87</v>
      </c>
      <c r="X27">
        <f t="shared" si="4"/>
        <v>2.7464565177500004</v>
      </c>
    </row>
    <row r="28" spans="1:24">
      <c r="A28" s="2" t="s">
        <v>21</v>
      </c>
      <c r="B28" s="2">
        <v>12</v>
      </c>
      <c r="C28">
        <v>1.1599999999999999</v>
      </c>
      <c r="D28">
        <f t="shared" si="0"/>
        <v>1.0568308759999998</v>
      </c>
      <c r="E28" s="2" t="s">
        <v>20</v>
      </c>
      <c r="F28">
        <v>47</v>
      </c>
      <c r="G28">
        <v>1.1299999999999999</v>
      </c>
      <c r="H28">
        <f t="shared" si="1"/>
        <v>1.0028740677499997</v>
      </c>
      <c r="I28" s="2" t="s">
        <v>20</v>
      </c>
      <c r="J28" s="2">
        <v>29</v>
      </c>
      <c r="K28">
        <v>0.85</v>
      </c>
      <c r="L28">
        <f t="shared" si="6"/>
        <v>0.56744969374999987</v>
      </c>
      <c r="M28" t="s">
        <v>20</v>
      </c>
      <c r="N28">
        <v>8</v>
      </c>
      <c r="O28">
        <v>0.75</v>
      </c>
      <c r="P28">
        <f t="shared" si="2"/>
        <v>0.44178609375</v>
      </c>
      <c r="Q28" s="2" t="s">
        <v>20</v>
      </c>
      <c r="R28" s="2">
        <v>49</v>
      </c>
      <c r="S28">
        <v>1.73</v>
      </c>
      <c r="T28">
        <f t="shared" si="3"/>
        <v>2.3506161777500001</v>
      </c>
      <c r="U28" t="s">
        <v>20</v>
      </c>
      <c r="V28">
        <v>5</v>
      </c>
      <c r="W28">
        <v>1.54</v>
      </c>
      <c r="X28">
        <f t="shared" si="4"/>
        <v>1.8626487109999998</v>
      </c>
    </row>
    <row r="29" spans="1:24">
      <c r="A29" s="2" t="s">
        <v>21</v>
      </c>
      <c r="B29" s="2">
        <v>12</v>
      </c>
      <c r="C29">
        <v>1.62</v>
      </c>
      <c r="D29">
        <f t="shared" si="0"/>
        <v>2.0611971990000004</v>
      </c>
      <c r="E29" s="2" t="s">
        <v>20</v>
      </c>
      <c r="F29">
        <v>47</v>
      </c>
      <c r="G29">
        <v>1.07</v>
      </c>
      <c r="H29">
        <f t="shared" si="1"/>
        <v>0.89920159774999997</v>
      </c>
      <c r="I29" s="2" t="s">
        <v>20</v>
      </c>
      <c r="J29" s="2">
        <v>29</v>
      </c>
      <c r="K29">
        <v>1.1499999999999999</v>
      </c>
      <c r="L29">
        <f t="shared" si="6"/>
        <v>1.0386881937499999</v>
      </c>
      <c r="M29" t="s">
        <v>20</v>
      </c>
      <c r="N29">
        <v>8</v>
      </c>
      <c r="O29">
        <v>1.1000000000000001</v>
      </c>
      <c r="P29">
        <f t="shared" si="2"/>
        <v>0.95033097500000008</v>
      </c>
      <c r="Q29" s="2" t="s">
        <v>20</v>
      </c>
      <c r="R29" s="2">
        <v>49</v>
      </c>
      <c r="S29">
        <v>1.1000000000000001</v>
      </c>
      <c r="T29">
        <f t="shared" si="3"/>
        <v>0.95033097500000008</v>
      </c>
      <c r="U29" t="s">
        <v>20</v>
      </c>
      <c r="V29">
        <v>5</v>
      </c>
      <c r="W29">
        <v>1.98</v>
      </c>
      <c r="X29">
        <f t="shared" si="4"/>
        <v>3.079072359</v>
      </c>
    </row>
    <row r="30" spans="1:24">
      <c r="A30" s="2" t="s">
        <v>21</v>
      </c>
      <c r="B30" s="2">
        <v>12</v>
      </c>
      <c r="C30">
        <v>1.55</v>
      </c>
      <c r="D30">
        <f t="shared" si="0"/>
        <v>1.8869174937500002</v>
      </c>
      <c r="E30" s="2" t="s">
        <v>20</v>
      </c>
      <c r="F30">
        <v>47</v>
      </c>
      <c r="G30">
        <v>0.51</v>
      </c>
      <c r="H30">
        <f t="shared" si="1"/>
        <v>0.20428188975</v>
      </c>
      <c r="I30" s="2" t="s">
        <v>20</v>
      </c>
      <c r="J30" s="2">
        <v>29</v>
      </c>
      <c r="K30">
        <v>2.8</v>
      </c>
      <c r="L30">
        <f t="shared" si="6"/>
        <v>6.1575163999999987</v>
      </c>
      <c r="M30" t="s">
        <v>20</v>
      </c>
      <c r="N30">
        <v>8</v>
      </c>
      <c r="O30">
        <v>1.1000000000000001</v>
      </c>
      <c r="P30">
        <f t="shared" si="2"/>
        <v>0.95033097500000008</v>
      </c>
      <c r="Q30" s="2" t="s">
        <v>20</v>
      </c>
      <c r="R30" s="2">
        <v>49</v>
      </c>
      <c r="S30">
        <v>1.22</v>
      </c>
      <c r="T30">
        <f t="shared" si="3"/>
        <v>1.168985639</v>
      </c>
      <c r="U30" t="s">
        <v>20</v>
      </c>
      <c r="V30">
        <v>5</v>
      </c>
      <c r="W30">
        <v>1.1200000000000001</v>
      </c>
      <c r="X30">
        <f t="shared" si="4"/>
        <v>0.98520262400000014</v>
      </c>
    </row>
    <row r="31" spans="1:24">
      <c r="A31" s="2" t="s">
        <v>21</v>
      </c>
      <c r="B31" s="2">
        <v>12</v>
      </c>
      <c r="C31">
        <v>1.21</v>
      </c>
      <c r="D31">
        <f t="shared" si="0"/>
        <v>1.1499004797499999</v>
      </c>
      <c r="E31" s="2" t="s">
        <v>20</v>
      </c>
      <c r="F31">
        <v>47</v>
      </c>
      <c r="G31">
        <v>1.2</v>
      </c>
      <c r="H31">
        <f t="shared" si="1"/>
        <v>1.1309723999999999</v>
      </c>
      <c r="I31" s="2" t="s">
        <v>20</v>
      </c>
      <c r="J31" s="2">
        <v>29</v>
      </c>
      <c r="K31">
        <v>2.93</v>
      </c>
      <c r="L31">
        <f t="shared" si="6"/>
        <v>6.7425589977500007</v>
      </c>
      <c r="M31" t="s">
        <v>20</v>
      </c>
      <c r="N31">
        <v>8</v>
      </c>
      <c r="O31">
        <v>0.98</v>
      </c>
      <c r="P31">
        <f t="shared" si="2"/>
        <v>0.7542957589999999</v>
      </c>
      <c r="Q31" s="2" t="s">
        <v>20</v>
      </c>
      <c r="R31" s="2">
        <v>49</v>
      </c>
      <c r="S31">
        <v>7.09</v>
      </c>
      <c r="T31">
        <f t="shared" si="3"/>
        <v>39.480440069749996</v>
      </c>
      <c r="U31" t="s">
        <v>20</v>
      </c>
      <c r="V31">
        <v>5</v>
      </c>
      <c r="W31">
        <v>1.38</v>
      </c>
      <c r="X31">
        <f t="shared" si="4"/>
        <v>1.4957109989999997</v>
      </c>
    </row>
    <row r="32" spans="1:24">
      <c r="A32" s="2" t="s">
        <v>21</v>
      </c>
      <c r="B32" s="2">
        <v>12</v>
      </c>
      <c r="C32">
        <v>0.84</v>
      </c>
      <c r="D32">
        <f t="shared" si="0"/>
        <v>0.55417647599999986</v>
      </c>
      <c r="E32" s="2" t="s">
        <v>20</v>
      </c>
      <c r="F32">
        <v>47</v>
      </c>
      <c r="G32">
        <v>0.8</v>
      </c>
      <c r="H32">
        <f t="shared" si="1"/>
        <v>0.50265440000000006</v>
      </c>
      <c r="I32" s="2" t="s">
        <v>20</v>
      </c>
      <c r="J32" s="2">
        <v>26</v>
      </c>
      <c r="K32">
        <v>1.9</v>
      </c>
      <c r="L32">
        <f t="shared" si="6"/>
        <v>2.835284975</v>
      </c>
      <c r="M32" t="s">
        <v>20</v>
      </c>
      <c r="N32">
        <v>8</v>
      </c>
      <c r="O32">
        <v>1.1000000000000001</v>
      </c>
      <c r="P32">
        <f t="shared" si="2"/>
        <v>0.95033097500000008</v>
      </c>
      <c r="Q32" s="2" t="s">
        <v>20</v>
      </c>
      <c r="R32" s="2">
        <v>21</v>
      </c>
      <c r="S32">
        <v>1.25</v>
      </c>
      <c r="T32">
        <f t="shared" si="3"/>
        <v>1.22718359375</v>
      </c>
      <c r="U32" t="s">
        <v>20</v>
      </c>
      <c r="V32">
        <v>5</v>
      </c>
      <c r="W32">
        <v>1.95</v>
      </c>
      <c r="X32">
        <f t="shared" si="4"/>
        <v>2.9864739937499998</v>
      </c>
    </row>
    <row r="33" spans="1:24">
      <c r="A33" s="2" t="s">
        <v>21</v>
      </c>
      <c r="B33" s="2">
        <v>12</v>
      </c>
      <c r="C33">
        <v>0.87</v>
      </c>
      <c r="D33">
        <f t="shared" si="0"/>
        <v>0.59446736774999998</v>
      </c>
      <c r="E33" s="2" t="s">
        <v>20</v>
      </c>
      <c r="F33">
        <v>47</v>
      </c>
      <c r="G33">
        <v>1.39</v>
      </c>
      <c r="H33">
        <f t="shared" si="1"/>
        <v>1.5174665097499997</v>
      </c>
      <c r="I33" s="2" t="s">
        <v>20</v>
      </c>
      <c r="J33" s="2">
        <v>26</v>
      </c>
      <c r="K33">
        <v>2.63</v>
      </c>
      <c r="L33">
        <f t="shared" si="6"/>
        <v>5.4325159677499988</v>
      </c>
      <c r="M33" t="s">
        <v>20</v>
      </c>
      <c r="N33">
        <v>8</v>
      </c>
      <c r="O33">
        <v>0.97</v>
      </c>
      <c r="P33">
        <f t="shared" si="2"/>
        <v>0.7389805077499999</v>
      </c>
      <c r="Q33" s="2" t="s">
        <v>20</v>
      </c>
      <c r="R33" s="2">
        <v>21</v>
      </c>
      <c r="S33">
        <v>4.37</v>
      </c>
      <c r="T33">
        <f t="shared" si="3"/>
        <v>14.998657517750001</v>
      </c>
      <c r="U33" t="s">
        <v>20</v>
      </c>
      <c r="V33">
        <v>5</v>
      </c>
      <c r="W33">
        <v>2.1800000000000002</v>
      </c>
      <c r="X33">
        <f t="shared" si="4"/>
        <v>3.7325230790000004</v>
      </c>
    </row>
    <row r="34" spans="1:24">
      <c r="A34" s="2" t="s">
        <v>21</v>
      </c>
      <c r="B34" s="2">
        <v>12</v>
      </c>
      <c r="C34">
        <v>1.1399999999999999</v>
      </c>
      <c r="D34">
        <f t="shared" si="0"/>
        <v>1.0207025909999998</v>
      </c>
      <c r="E34" s="2" t="s">
        <v>20</v>
      </c>
      <c r="F34">
        <v>47</v>
      </c>
      <c r="G34">
        <v>2.17</v>
      </c>
      <c r="H34">
        <f t="shared" si="1"/>
        <v>3.6983582877499996</v>
      </c>
      <c r="I34" s="2" t="s">
        <v>20</v>
      </c>
      <c r="J34" s="2">
        <v>26</v>
      </c>
      <c r="K34">
        <v>2.12</v>
      </c>
      <c r="L34">
        <f t="shared" si="6"/>
        <v>3.5298905240000003</v>
      </c>
      <c r="M34" t="s">
        <v>20</v>
      </c>
      <c r="N34">
        <v>8</v>
      </c>
      <c r="O34">
        <v>1.01</v>
      </c>
      <c r="P34">
        <f t="shared" si="2"/>
        <v>0.80118398974999994</v>
      </c>
      <c r="Q34" s="2" t="s">
        <v>20</v>
      </c>
      <c r="R34" s="2">
        <v>21</v>
      </c>
      <c r="S34">
        <v>2.02</v>
      </c>
      <c r="T34">
        <f t="shared" si="3"/>
        <v>3.2047359589999997</v>
      </c>
      <c r="U34" t="s">
        <v>20</v>
      </c>
      <c r="V34">
        <v>5</v>
      </c>
      <c r="W34">
        <v>1.1499999999999999</v>
      </c>
      <c r="X34">
        <f t="shared" si="4"/>
        <v>1.0386881937499999</v>
      </c>
    </row>
    <row r="35" spans="1:24">
      <c r="A35" s="2" t="s">
        <v>21</v>
      </c>
      <c r="B35" s="2">
        <v>12</v>
      </c>
      <c r="C35">
        <v>1.3</v>
      </c>
      <c r="D35">
        <f t="shared" si="0"/>
        <v>1.3273217750000001</v>
      </c>
      <c r="E35" s="2" t="s">
        <v>20</v>
      </c>
      <c r="F35">
        <v>49</v>
      </c>
      <c r="G35">
        <v>0.87</v>
      </c>
      <c r="H35">
        <f t="shared" si="1"/>
        <v>0.59446736774999998</v>
      </c>
      <c r="I35" s="2" t="s">
        <v>20</v>
      </c>
      <c r="J35" s="2">
        <v>26</v>
      </c>
      <c r="K35">
        <v>2.97</v>
      </c>
      <c r="L35">
        <f t="shared" si="6"/>
        <v>6.9279128077500012</v>
      </c>
      <c r="M35" t="s">
        <v>20</v>
      </c>
      <c r="N35">
        <v>8</v>
      </c>
      <c r="O35">
        <v>0.68</v>
      </c>
      <c r="P35">
        <f t="shared" si="2"/>
        <v>0.36316780400000004</v>
      </c>
      <c r="Q35" s="2" t="s">
        <v>21</v>
      </c>
      <c r="R35" s="2">
        <v>52</v>
      </c>
      <c r="S35">
        <v>1.39</v>
      </c>
      <c r="T35">
        <f t="shared" si="3"/>
        <v>1.5174665097499997</v>
      </c>
      <c r="U35" t="s">
        <v>20</v>
      </c>
      <c r="V35">
        <v>5</v>
      </c>
      <c r="W35">
        <v>1.81</v>
      </c>
      <c r="X35">
        <f t="shared" si="4"/>
        <v>2.5730407497500001</v>
      </c>
    </row>
    <row r="36" spans="1:24">
      <c r="A36" s="2" t="s">
        <v>21</v>
      </c>
      <c r="B36" s="2">
        <v>12</v>
      </c>
      <c r="C36">
        <v>1.71</v>
      </c>
      <c r="D36">
        <f t="shared" si="0"/>
        <v>2.2965808297499999</v>
      </c>
      <c r="E36" s="2" t="s">
        <v>20</v>
      </c>
      <c r="F36">
        <v>49</v>
      </c>
      <c r="G36">
        <v>1.04</v>
      </c>
      <c r="H36">
        <f t="shared" si="1"/>
        <v>0.84948593600000011</v>
      </c>
      <c r="I36" s="2" t="s">
        <v>20</v>
      </c>
      <c r="J36" s="2">
        <v>2</v>
      </c>
      <c r="K36">
        <v>2.4500000000000002</v>
      </c>
      <c r="L36">
        <f t="shared" si="6"/>
        <v>4.7143484937500011</v>
      </c>
      <c r="M36" t="s">
        <v>20</v>
      </c>
      <c r="N36">
        <v>8</v>
      </c>
      <c r="O36">
        <v>0.85</v>
      </c>
      <c r="P36">
        <f t="shared" si="2"/>
        <v>0.56744969374999987</v>
      </c>
      <c r="Q36" s="2" t="s">
        <v>21</v>
      </c>
      <c r="R36" s="2">
        <v>52</v>
      </c>
      <c r="S36">
        <v>1.72</v>
      </c>
      <c r="T36">
        <f t="shared" si="3"/>
        <v>2.3235199639999995</v>
      </c>
      <c r="U36" t="s">
        <v>20</v>
      </c>
      <c r="V36">
        <v>5</v>
      </c>
      <c r="W36">
        <v>1.45</v>
      </c>
      <c r="X36">
        <f t="shared" si="4"/>
        <v>1.6512982437499999</v>
      </c>
    </row>
    <row r="37" spans="1:24">
      <c r="A37" s="2" t="s">
        <v>21</v>
      </c>
      <c r="B37" s="2">
        <v>12</v>
      </c>
      <c r="C37">
        <v>1.5</v>
      </c>
      <c r="D37">
        <f t="shared" si="0"/>
        <v>1.767144375</v>
      </c>
      <c r="E37" s="2" t="s">
        <v>20</v>
      </c>
      <c r="F37">
        <v>49</v>
      </c>
      <c r="G37">
        <v>1.32</v>
      </c>
      <c r="H37">
        <f t="shared" si="1"/>
        <v>1.368476604</v>
      </c>
      <c r="I37" s="2" t="s">
        <v>20</v>
      </c>
      <c r="J37" s="2">
        <v>2</v>
      </c>
      <c r="K37">
        <v>1.95</v>
      </c>
      <c r="L37">
        <f t="shared" si="6"/>
        <v>2.9864739937499998</v>
      </c>
      <c r="M37" t="s">
        <v>20</v>
      </c>
      <c r="N37">
        <v>8</v>
      </c>
      <c r="O37">
        <v>0.89</v>
      </c>
      <c r="P37">
        <f t="shared" si="2"/>
        <v>0.62211335975000004</v>
      </c>
      <c r="Q37" s="2" t="s">
        <v>21</v>
      </c>
      <c r="R37" s="2">
        <v>52</v>
      </c>
      <c r="S37">
        <v>1.62</v>
      </c>
      <c r="T37">
        <f t="shared" si="3"/>
        <v>2.0611971990000004</v>
      </c>
      <c r="U37" t="s">
        <v>20</v>
      </c>
      <c r="V37">
        <v>5</v>
      </c>
      <c r="W37">
        <v>1.1000000000000001</v>
      </c>
      <c r="X37">
        <f t="shared" si="4"/>
        <v>0.95033097500000008</v>
      </c>
    </row>
    <row r="38" spans="1:24">
      <c r="A38" s="2" t="s">
        <v>21</v>
      </c>
      <c r="B38" s="2">
        <v>12</v>
      </c>
      <c r="C38">
        <v>1.86</v>
      </c>
      <c r="D38">
        <f t="shared" si="0"/>
        <v>2.7171611910000002</v>
      </c>
      <c r="E38" s="2" t="s">
        <v>20</v>
      </c>
      <c r="F38">
        <v>49</v>
      </c>
      <c r="G38">
        <v>1.03</v>
      </c>
      <c r="H38">
        <f t="shared" si="1"/>
        <v>0.83322820774999995</v>
      </c>
      <c r="I38" s="2" t="s">
        <v>20</v>
      </c>
      <c r="J38" s="2">
        <v>2</v>
      </c>
      <c r="K38">
        <v>2.1</v>
      </c>
      <c r="L38">
        <f t="shared" si="6"/>
        <v>3.4636029750000001</v>
      </c>
      <c r="M38" t="s">
        <v>20</v>
      </c>
      <c r="N38">
        <v>8</v>
      </c>
      <c r="O38">
        <v>1</v>
      </c>
      <c r="P38">
        <f t="shared" si="2"/>
        <v>0.78539749999999997</v>
      </c>
      <c r="Q38" s="2" t="s">
        <v>21</v>
      </c>
      <c r="R38" s="2">
        <v>52</v>
      </c>
      <c r="S38">
        <v>1.9</v>
      </c>
      <c r="T38">
        <f t="shared" si="3"/>
        <v>2.835284975</v>
      </c>
      <c r="U38" t="s">
        <v>20</v>
      </c>
      <c r="V38">
        <v>5</v>
      </c>
      <c r="W38">
        <v>1.42</v>
      </c>
      <c r="X38">
        <f t="shared" si="4"/>
        <v>1.5836755189999998</v>
      </c>
    </row>
    <row r="39" spans="1:24">
      <c r="A39" s="2" t="s">
        <v>21</v>
      </c>
      <c r="B39" s="2">
        <v>12</v>
      </c>
      <c r="C39">
        <v>0.41</v>
      </c>
      <c r="D39">
        <f t="shared" si="0"/>
        <v>0.13202531974999998</v>
      </c>
      <c r="E39" s="2" t="s">
        <v>20</v>
      </c>
      <c r="F39">
        <v>49</v>
      </c>
      <c r="G39">
        <v>1.34</v>
      </c>
      <c r="H39">
        <f t="shared" si="1"/>
        <v>1.4102597510000001</v>
      </c>
      <c r="I39" s="2" t="s">
        <v>20</v>
      </c>
      <c r="J39" s="2">
        <v>2</v>
      </c>
      <c r="K39">
        <v>0.85</v>
      </c>
      <c r="L39">
        <f t="shared" si="6"/>
        <v>0.56744969374999987</v>
      </c>
      <c r="M39" t="s">
        <v>20</v>
      </c>
      <c r="N39">
        <v>8</v>
      </c>
      <c r="O39">
        <v>1.03</v>
      </c>
      <c r="P39">
        <f t="shared" si="2"/>
        <v>0.83322820774999995</v>
      </c>
      <c r="Q39" s="2" t="s">
        <v>21</v>
      </c>
      <c r="R39" s="2">
        <v>52</v>
      </c>
      <c r="S39">
        <v>1.78</v>
      </c>
      <c r="T39">
        <f t="shared" si="3"/>
        <v>2.4884534390000002</v>
      </c>
      <c r="U39" t="s">
        <v>20</v>
      </c>
      <c r="V39">
        <v>5</v>
      </c>
      <c r="W39">
        <v>1.55</v>
      </c>
      <c r="X39">
        <f t="shared" si="4"/>
        <v>1.8869174937500002</v>
      </c>
    </row>
    <row r="40" spans="1:24">
      <c r="A40" s="2" t="s">
        <v>21</v>
      </c>
      <c r="B40" s="2">
        <v>12</v>
      </c>
      <c r="C40">
        <v>2.9</v>
      </c>
      <c r="D40">
        <f t="shared" si="0"/>
        <v>6.6051929749999996</v>
      </c>
      <c r="E40" s="2" t="s">
        <v>20</v>
      </c>
      <c r="F40">
        <v>49</v>
      </c>
      <c r="G40">
        <v>1.68</v>
      </c>
      <c r="H40">
        <f t="shared" si="1"/>
        <v>2.2167059039999994</v>
      </c>
      <c r="I40" s="2" t="s">
        <v>20</v>
      </c>
      <c r="J40" s="2">
        <v>2</v>
      </c>
      <c r="K40">
        <v>4.0999999999999996</v>
      </c>
      <c r="L40">
        <f t="shared" si="6"/>
        <v>13.202531974999998</v>
      </c>
      <c r="M40" t="s">
        <v>20</v>
      </c>
      <c r="N40">
        <v>8</v>
      </c>
      <c r="O40">
        <v>1</v>
      </c>
      <c r="P40">
        <f t="shared" si="2"/>
        <v>0.78539749999999997</v>
      </c>
      <c r="Q40" s="2" t="s">
        <v>21</v>
      </c>
      <c r="R40" s="2">
        <v>52</v>
      </c>
      <c r="S40">
        <v>1.33</v>
      </c>
      <c r="T40">
        <f t="shared" si="3"/>
        <v>1.3892896377500001</v>
      </c>
      <c r="U40" t="s">
        <v>20</v>
      </c>
      <c r="V40">
        <v>5</v>
      </c>
      <c r="W40">
        <v>1.92</v>
      </c>
      <c r="X40">
        <f t="shared" si="4"/>
        <v>2.8952893439999996</v>
      </c>
    </row>
    <row r="41" spans="1:24">
      <c r="A41" s="2" t="s">
        <v>21</v>
      </c>
      <c r="B41" s="2">
        <v>25</v>
      </c>
      <c r="C41">
        <v>0.9</v>
      </c>
      <c r="D41">
        <f t="shared" si="0"/>
        <v>0.636171975</v>
      </c>
      <c r="E41" s="2" t="s">
        <v>20</v>
      </c>
      <c r="F41">
        <v>49</v>
      </c>
      <c r="G41">
        <v>1.4</v>
      </c>
      <c r="H41">
        <f t="shared" si="1"/>
        <v>1.5393790999999997</v>
      </c>
      <c r="I41" s="2" t="s">
        <v>20</v>
      </c>
      <c r="J41" s="2">
        <v>2</v>
      </c>
      <c r="K41">
        <v>2.65</v>
      </c>
      <c r="L41">
        <f t="shared" si="6"/>
        <v>5.5154539437499999</v>
      </c>
      <c r="M41" t="s">
        <v>20</v>
      </c>
      <c r="N41">
        <v>8</v>
      </c>
      <c r="O41">
        <v>0.8</v>
      </c>
      <c r="P41">
        <f t="shared" si="2"/>
        <v>0.50265440000000006</v>
      </c>
      <c r="Q41" s="2" t="s">
        <v>21</v>
      </c>
      <c r="R41" s="2">
        <v>52</v>
      </c>
      <c r="S41">
        <v>1.35</v>
      </c>
      <c r="T41">
        <f t="shared" si="3"/>
        <v>1.4313869437500002</v>
      </c>
      <c r="U41" t="s">
        <v>20</v>
      </c>
      <c r="V41">
        <v>5</v>
      </c>
      <c r="W41">
        <v>1.5</v>
      </c>
      <c r="X41">
        <f t="shared" si="4"/>
        <v>1.767144375</v>
      </c>
    </row>
    <row r="42" spans="1:24">
      <c r="A42" s="2" t="s">
        <v>21</v>
      </c>
      <c r="B42" s="2">
        <v>25</v>
      </c>
      <c r="C42">
        <v>0.62</v>
      </c>
      <c r="D42">
        <f t="shared" si="0"/>
        <v>0.301906799</v>
      </c>
      <c r="E42" s="2" t="s">
        <v>20</v>
      </c>
      <c r="F42">
        <v>49</v>
      </c>
      <c r="G42">
        <v>1.03</v>
      </c>
      <c r="H42">
        <f t="shared" si="1"/>
        <v>0.83322820774999995</v>
      </c>
      <c r="I42" s="2" t="s">
        <v>20</v>
      </c>
      <c r="J42" s="2">
        <v>2</v>
      </c>
      <c r="K42">
        <v>2.52</v>
      </c>
      <c r="L42">
        <f t="shared" si="6"/>
        <v>4.9875882840000001</v>
      </c>
      <c r="M42" t="s">
        <v>20</v>
      </c>
      <c r="N42">
        <v>8</v>
      </c>
      <c r="O42">
        <v>1.1599999999999999</v>
      </c>
      <c r="P42">
        <f t="shared" si="2"/>
        <v>1.0568308759999998</v>
      </c>
      <c r="Q42" s="2" t="s">
        <v>21</v>
      </c>
      <c r="R42" s="2">
        <v>52</v>
      </c>
      <c r="S42">
        <v>1.1000000000000001</v>
      </c>
      <c r="T42">
        <f t="shared" si="3"/>
        <v>0.95033097500000008</v>
      </c>
      <c r="U42" t="s">
        <v>20</v>
      </c>
      <c r="V42">
        <v>5</v>
      </c>
      <c r="W42">
        <v>4.53</v>
      </c>
      <c r="X42">
        <f t="shared" si="4"/>
        <v>16.117063557750001</v>
      </c>
    </row>
    <row r="43" spans="1:24">
      <c r="A43" s="2" t="s">
        <v>21</v>
      </c>
      <c r="B43" s="2">
        <v>25</v>
      </c>
      <c r="C43">
        <v>0.59</v>
      </c>
      <c r="D43">
        <f t="shared" si="0"/>
        <v>0.27339686974999994</v>
      </c>
      <c r="E43" s="2" t="s">
        <v>20</v>
      </c>
      <c r="F43">
        <v>49</v>
      </c>
      <c r="G43">
        <v>0.64</v>
      </c>
      <c r="H43">
        <f t="shared" si="1"/>
        <v>0.321698816</v>
      </c>
      <c r="I43" s="2" t="s">
        <v>20</v>
      </c>
      <c r="J43" s="2">
        <v>2</v>
      </c>
      <c r="K43">
        <v>2.2999999999999998</v>
      </c>
      <c r="L43">
        <f t="shared" si="6"/>
        <v>4.1547527749999995</v>
      </c>
      <c r="M43" t="s">
        <v>20</v>
      </c>
      <c r="N43">
        <v>8</v>
      </c>
      <c r="O43">
        <v>0.9</v>
      </c>
      <c r="P43">
        <f t="shared" si="2"/>
        <v>0.636171975</v>
      </c>
      <c r="Q43" s="2" t="s">
        <v>21</v>
      </c>
      <c r="R43" s="2">
        <v>52</v>
      </c>
      <c r="S43">
        <v>1.1100000000000001</v>
      </c>
      <c r="T43">
        <f t="shared" si="3"/>
        <v>0.96768825975000017</v>
      </c>
      <c r="U43" t="s">
        <v>20</v>
      </c>
      <c r="V43">
        <v>5</v>
      </c>
      <c r="W43">
        <v>7.68</v>
      </c>
      <c r="X43">
        <f t="shared" si="4"/>
        <v>46.324629503999994</v>
      </c>
    </row>
    <row r="44" spans="1:24">
      <c r="A44" s="2" t="s">
        <v>21</v>
      </c>
      <c r="B44" s="2">
        <v>25</v>
      </c>
      <c r="C44">
        <v>0.61</v>
      </c>
      <c r="D44">
        <f t="shared" si="0"/>
        <v>0.29224640974999999</v>
      </c>
      <c r="E44" s="2" t="s">
        <v>20</v>
      </c>
      <c r="F44">
        <v>49</v>
      </c>
      <c r="G44">
        <v>0.83</v>
      </c>
      <c r="H44">
        <f t="shared" si="1"/>
        <v>0.54106033774999995</v>
      </c>
      <c r="I44" s="2" t="s">
        <v>20</v>
      </c>
      <c r="J44" s="2">
        <v>2</v>
      </c>
      <c r="K44">
        <v>1.36</v>
      </c>
      <c r="L44">
        <f t="shared" si="6"/>
        <v>1.4526712160000002</v>
      </c>
      <c r="M44" t="s">
        <v>20</v>
      </c>
      <c r="N44">
        <v>8</v>
      </c>
      <c r="O44">
        <v>1.18</v>
      </c>
      <c r="P44">
        <f t="shared" si="2"/>
        <v>1.0935874789999998</v>
      </c>
      <c r="Q44" s="2" t="s">
        <v>21</v>
      </c>
      <c r="R44" s="2">
        <v>52</v>
      </c>
      <c r="S44">
        <v>1.56</v>
      </c>
      <c r="T44">
        <f t="shared" si="3"/>
        <v>1.9113433560000002</v>
      </c>
      <c r="U44" t="s">
        <v>21</v>
      </c>
      <c r="V44">
        <v>31</v>
      </c>
      <c r="W44">
        <v>1.23</v>
      </c>
      <c r="X44">
        <f t="shared" si="4"/>
        <v>1.1882278777499999</v>
      </c>
    </row>
    <row r="45" spans="1:24">
      <c r="A45" s="2" t="s">
        <v>21</v>
      </c>
      <c r="B45" s="2">
        <v>25</v>
      </c>
      <c r="C45">
        <v>0.73</v>
      </c>
      <c r="D45">
        <f t="shared" si="0"/>
        <v>0.41853832774999994</v>
      </c>
      <c r="E45" s="2" t="s">
        <v>20</v>
      </c>
      <c r="F45">
        <v>49</v>
      </c>
      <c r="G45">
        <v>0.48</v>
      </c>
      <c r="H45">
        <f t="shared" si="1"/>
        <v>0.18095558399999997</v>
      </c>
      <c r="I45" s="2" t="s">
        <v>20</v>
      </c>
      <c r="J45" s="2">
        <v>2</v>
      </c>
      <c r="K45">
        <v>1.57</v>
      </c>
      <c r="L45">
        <f t="shared" si="6"/>
        <v>1.93592629775</v>
      </c>
      <c r="M45" t="s">
        <v>20</v>
      </c>
      <c r="N45">
        <v>8</v>
      </c>
      <c r="O45">
        <v>0.9</v>
      </c>
      <c r="P45">
        <f t="shared" si="2"/>
        <v>0.636171975</v>
      </c>
      <c r="Q45" s="2" t="s">
        <v>21</v>
      </c>
      <c r="R45" s="2">
        <v>52</v>
      </c>
      <c r="S45">
        <v>1.1499999999999999</v>
      </c>
      <c r="T45">
        <f t="shared" si="3"/>
        <v>1.0386881937499999</v>
      </c>
      <c r="U45" t="s">
        <v>21</v>
      </c>
      <c r="V45">
        <v>31</v>
      </c>
      <c r="W45">
        <v>1.68</v>
      </c>
      <c r="X45">
        <f t="shared" si="4"/>
        <v>2.2167059039999994</v>
      </c>
    </row>
    <row r="46" spans="1:24">
      <c r="A46" s="2" t="s">
        <v>21</v>
      </c>
      <c r="B46" s="2">
        <v>25</v>
      </c>
      <c r="C46">
        <v>0.94</v>
      </c>
      <c r="D46">
        <f t="shared" si="0"/>
        <v>0.69397723099999997</v>
      </c>
      <c r="E46" s="2" t="s">
        <v>20</v>
      </c>
      <c r="F46">
        <v>49</v>
      </c>
      <c r="G46">
        <v>0.71</v>
      </c>
      <c r="H46">
        <f t="shared" si="1"/>
        <v>0.39591887974999995</v>
      </c>
      <c r="I46" s="2" t="s">
        <v>20</v>
      </c>
      <c r="J46" s="2">
        <v>2</v>
      </c>
      <c r="K46">
        <v>1.89</v>
      </c>
      <c r="L46">
        <f t="shared" si="6"/>
        <v>2.8055184097499999</v>
      </c>
      <c r="M46" t="s">
        <v>20</v>
      </c>
      <c r="N46">
        <v>8</v>
      </c>
      <c r="O46">
        <v>0.98</v>
      </c>
      <c r="P46">
        <f t="shared" si="2"/>
        <v>0.7542957589999999</v>
      </c>
      <c r="Q46" s="2" t="s">
        <v>21</v>
      </c>
      <c r="R46" s="2">
        <v>52</v>
      </c>
      <c r="S46">
        <v>1.35</v>
      </c>
      <c r="T46">
        <f t="shared" si="3"/>
        <v>1.4313869437500002</v>
      </c>
      <c r="U46" t="s">
        <v>21</v>
      </c>
      <c r="V46">
        <v>31</v>
      </c>
      <c r="W46">
        <v>1.25</v>
      </c>
      <c r="X46">
        <f t="shared" si="4"/>
        <v>1.22718359375</v>
      </c>
    </row>
    <row r="47" spans="1:24">
      <c r="A47" s="2" t="s">
        <v>21</v>
      </c>
      <c r="B47" s="2">
        <v>25</v>
      </c>
      <c r="C47">
        <v>0.94</v>
      </c>
      <c r="D47">
        <f t="shared" si="0"/>
        <v>0.69397723099999997</v>
      </c>
      <c r="E47" s="2" t="s">
        <v>20</v>
      </c>
      <c r="F47">
        <v>49</v>
      </c>
      <c r="G47">
        <v>3.37</v>
      </c>
      <c r="H47">
        <f t="shared" si="1"/>
        <v>8.9196808677500012</v>
      </c>
      <c r="I47" s="2" t="s">
        <v>20</v>
      </c>
      <c r="J47" s="2">
        <v>2</v>
      </c>
      <c r="K47">
        <v>3.57</v>
      </c>
      <c r="L47">
        <f t="shared" si="6"/>
        <v>10.009812597749999</v>
      </c>
      <c r="M47" t="s">
        <v>20</v>
      </c>
      <c r="N47">
        <v>8</v>
      </c>
      <c r="O47">
        <v>1.07</v>
      </c>
      <c r="P47">
        <f t="shared" si="2"/>
        <v>0.89920159774999997</v>
      </c>
      <c r="Q47" s="2" t="s">
        <v>21</v>
      </c>
      <c r="R47" s="2">
        <v>52</v>
      </c>
      <c r="S47">
        <v>1.54</v>
      </c>
      <c r="T47">
        <f t="shared" si="3"/>
        <v>1.8626487109999998</v>
      </c>
      <c r="U47" t="s">
        <v>21</v>
      </c>
      <c r="V47">
        <v>31</v>
      </c>
      <c r="W47">
        <v>1.92</v>
      </c>
      <c r="X47">
        <f t="shared" si="4"/>
        <v>2.8952893439999996</v>
      </c>
    </row>
    <row r="48" spans="1:24">
      <c r="A48" s="2" t="s">
        <v>21</v>
      </c>
      <c r="B48" s="2">
        <v>25</v>
      </c>
      <c r="C48">
        <v>1.08</v>
      </c>
      <c r="D48">
        <f t="shared" si="0"/>
        <v>0.91608764400000009</v>
      </c>
      <c r="E48" s="2" t="s">
        <v>20</v>
      </c>
      <c r="F48">
        <v>49</v>
      </c>
      <c r="G48">
        <v>2.56</v>
      </c>
      <c r="H48">
        <f t="shared" si="1"/>
        <v>5.147181056</v>
      </c>
      <c r="I48" s="2" t="s">
        <v>20</v>
      </c>
      <c r="J48" s="2">
        <v>2</v>
      </c>
      <c r="K48">
        <v>1.62</v>
      </c>
      <c r="L48">
        <f t="shared" si="6"/>
        <v>2.0611971990000004</v>
      </c>
      <c r="M48" t="s">
        <v>20</v>
      </c>
      <c r="N48">
        <v>8</v>
      </c>
      <c r="O48">
        <v>1.26</v>
      </c>
      <c r="P48">
        <f t="shared" si="2"/>
        <v>1.246897071</v>
      </c>
      <c r="Q48" s="2" t="s">
        <v>21</v>
      </c>
      <c r="R48" s="2">
        <v>52</v>
      </c>
      <c r="S48">
        <v>1.59</v>
      </c>
      <c r="T48">
        <f t="shared" si="3"/>
        <v>1.9855634197500001</v>
      </c>
      <c r="U48" t="s">
        <v>21</v>
      </c>
      <c r="V48">
        <v>31</v>
      </c>
      <c r="W48">
        <v>0.92</v>
      </c>
      <c r="X48">
        <f t="shared" si="4"/>
        <v>0.66476044400000001</v>
      </c>
    </row>
    <row r="49" spans="1:24">
      <c r="A49" s="2" t="s">
        <v>21</v>
      </c>
      <c r="B49" s="2">
        <v>25</v>
      </c>
      <c r="C49">
        <v>1.03</v>
      </c>
      <c r="D49">
        <f t="shared" si="0"/>
        <v>0.83322820774999995</v>
      </c>
      <c r="E49" s="2" t="s">
        <v>20</v>
      </c>
      <c r="F49">
        <v>49</v>
      </c>
      <c r="G49">
        <v>1.32</v>
      </c>
      <c r="H49">
        <f t="shared" si="1"/>
        <v>1.368476604</v>
      </c>
      <c r="I49" s="2" t="s">
        <v>20</v>
      </c>
      <c r="J49" s="2">
        <v>2</v>
      </c>
      <c r="K49">
        <v>0.95</v>
      </c>
      <c r="L49">
        <f t="shared" si="6"/>
        <v>0.70882124375</v>
      </c>
      <c r="M49" t="s">
        <v>20</v>
      </c>
      <c r="N49">
        <v>8</v>
      </c>
      <c r="O49">
        <v>1.3</v>
      </c>
      <c r="P49">
        <f t="shared" si="2"/>
        <v>1.3273217750000001</v>
      </c>
      <c r="Q49" s="2" t="s">
        <v>21</v>
      </c>
      <c r="R49" s="2">
        <v>21</v>
      </c>
      <c r="S49">
        <v>1.26</v>
      </c>
      <c r="T49">
        <f t="shared" si="3"/>
        <v>1.246897071</v>
      </c>
      <c r="U49" t="s">
        <v>21</v>
      </c>
      <c r="V49">
        <v>31</v>
      </c>
      <c r="W49">
        <v>0.71</v>
      </c>
      <c r="X49">
        <f t="shared" si="4"/>
        <v>0.39591887974999995</v>
      </c>
    </row>
    <row r="50" spans="1:24">
      <c r="A50" s="2" t="s">
        <v>21</v>
      </c>
      <c r="B50" s="2">
        <v>25</v>
      </c>
      <c r="C50">
        <v>0.8</v>
      </c>
      <c r="D50">
        <f t="shared" si="0"/>
        <v>0.50265440000000006</v>
      </c>
      <c r="E50" s="2" t="s">
        <v>20</v>
      </c>
      <c r="F50">
        <v>49</v>
      </c>
      <c r="G50">
        <v>3.2</v>
      </c>
      <c r="H50">
        <f t="shared" si="1"/>
        <v>8.0424704000000009</v>
      </c>
      <c r="I50" s="2" t="s">
        <v>20</v>
      </c>
      <c r="J50" s="2">
        <v>2</v>
      </c>
      <c r="K50">
        <v>0.6</v>
      </c>
      <c r="L50">
        <f t="shared" si="6"/>
        <v>0.28274309999999997</v>
      </c>
      <c r="M50" t="s">
        <v>20</v>
      </c>
      <c r="N50">
        <v>8</v>
      </c>
      <c r="O50">
        <v>1.01</v>
      </c>
      <c r="P50">
        <f t="shared" si="2"/>
        <v>0.80118398974999994</v>
      </c>
      <c r="Q50" s="2" t="s">
        <v>21</v>
      </c>
      <c r="R50" s="2">
        <v>21</v>
      </c>
      <c r="S50">
        <v>0.56999999999999995</v>
      </c>
      <c r="T50">
        <f t="shared" si="3"/>
        <v>0.25517564774999996</v>
      </c>
      <c r="U50" t="s">
        <v>21</v>
      </c>
      <c r="V50">
        <v>31</v>
      </c>
      <c r="W50">
        <v>0.81</v>
      </c>
      <c r="X50">
        <f t="shared" si="4"/>
        <v>0.51529929975000011</v>
      </c>
    </row>
    <row r="51" spans="1:24">
      <c r="A51" s="2" t="s">
        <v>21</v>
      </c>
      <c r="B51" s="2">
        <v>29</v>
      </c>
      <c r="C51">
        <v>0.79</v>
      </c>
      <c r="D51">
        <f t="shared" si="0"/>
        <v>0.49016657975000005</v>
      </c>
      <c r="E51" s="2" t="s">
        <v>20</v>
      </c>
      <c r="F51">
        <v>49</v>
      </c>
      <c r="G51">
        <v>1.98</v>
      </c>
      <c r="H51">
        <f t="shared" si="1"/>
        <v>3.079072359</v>
      </c>
      <c r="I51" s="2" t="s">
        <v>20</v>
      </c>
      <c r="J51" s="2">
        <v>2</v>
      </c>
      <c r="K51">
        <v>1.6</v>
      </c>
      <c r="L51">
        <f t="shared" si="6"/>
        <v>2.0106176000000002</v>
      </c>
      <c r="M51" t="s">
        <v>20</v>
      </c>
      <c r="N51">
        <v>8</v>
      </c>
      <c r="O51">
        <v>0.95</v>
      </c>
      <c r="P51">
        <f t="shared" si="2"/>
        <v>0.70882124375</v>
      </c>
      <c r="Q51" s="2" t="s">
        <v>21</v>
      </c>
      <c r="R51" s="2">
        <v>21</v>
      </c>
      <c r="S51">
        <v>0.7</v>
      </c>
      <c r="T51">
        <f t="shared" si="3"/>
        <v>0.38484477499999992</v>
      </c>
      <c r="U51" t="s">
        <v>21</v>
      </c>
      <c r="V51">
        <v>31</v>
      </c>
      <c r="W51">
        <v>0.79</v>
      </c>
      <c r="X51">
        <f t="shared" si="4"/>
        <v>0.49016657975000005</v>
      </c>
    </row>
    <row r="52" spans="1:24">
      <c r="A52" s="2" t="s">
        <v>21</v>
      </c>
      <c r="B52" s="2">
        <v>29</v>
      </c>
      <c r="C52">
        <v>0.84</v>
      </c>
      <c r="D52">
        <f t="shared" si="0"/>
        <v>0.55417647599999986</v>
      </c>
      <c r="E52" t="s">
        <v>21</v>
      </c>
      <c r="F52">
        <v>28</v>
      </c>
      <c r="G52">
        <v>0</v>
      </c>
      <c r="H52">
        <f t="shared" si="1"/>
        <v>0</v>
      </c>
      <c r="I52" s="2" t="s">
        <v>20</v>
      </c>
      <c r="J52" s="2">
        <v>2</v>
      </c>
      <c r="K52">
        <v>1.1499999999999999</v>
      </c>
      <c r="L52">
        <f t="shared" si="6"/>
        <v>1.0386881937499999</v>
      </c>
      <c r="M52" t="s">
        <v>20</v>
      </c>
      <c r="N52">
        <v>8</v>
      </c>
      <c r="O52">
        <v>2.2000000000000002</v>
      </c>
      <c r="P52">
        <f t="shared" si="2"/>
        <v>3.8013239000000003</v>
      </c>
      <c r="Q52" s="2" t="s">
        <v>21</v>
      </c>
      <c r="R52" s="2">
        <v>21</v>
      </c>
      <c r="S52">
        <v>0.93</v>
      </c>
      <c r="T52">
        <f t="shared" si="3"/>
        <v>0.67929029775000005</v>
      </c>
      <c r="U52" t="s">
        <v>21</v>
      </c>
      <c r="V52">
        <v>31</v>
      </c>
      <c r="W52">
        <v>0.8</v>
      </c>
      <c r="X52">
        <f t="shared" si="4"/>
        <v>0.50265440000000006</v>
      </c>
    </row>
    <row r="53" spans="1:24">
      <c r="A53" s="2" t="s">
        <v>21</v>
      </c>
      <c r="B53" s="2">
        <v>29</v>
      </c>
      <c r="C53">
        <v>0.89</v>
      </c>
      <c r="D53">
        <f t="shared" si="0"/>
        <v>0.62211335975000004</v>
      </c>
      <c r="E53" t="s">
        <v>21</v>
      </c>
      <c r="F53">
        <v>31</v>
      </c>
      <c r="G53">
        <v>0.66</v>
      </c>
      <c r="H53">
        <f t="shared" si="1"/>
        <v>0.34211915100000001</v>
      </c>
      <c r="I53" s="2" t="s">
        <v>20</v>
      </c>
      <c r="J53" s="2">
        <v>2</v>
      </c>
      <c r="K53">
        <v>1.32</v>
      </c>
      <c r="L53">
        <f t="shared" si="6"/>
        <v>1.368476604</v>
      </c>
      <c r="M53" t="s">
        <v>20</v>
      </c>
      <c r="N53">
        <v>8</v>
      </c>
      <c r="O53">
        <v>2.08</v>
      </c>
      <c r="P53">
        <f t="shared" si="2"/>
        <v>3.3979437440000004</v>
      </c>
      <c r="Q53" s="2" t="s">
        <v>21</v>
      </c>
      <c r="R53" s="2">
        <v>21</v>
      </c>
      <c r="S53">
        <v>0.54</v>
      </c>
      <c r="T53">
        <f t="shared" si="3"/>
        <v>0.22902191100000002</v>
      </c>
      <c r="U53" t="s">
        <v>21</v>
      </c>
      <c r="V53">
        <v>31</v>
      </c>
      <c r="W53">
        <v>1.6</v>
      </c>
      <c r="X53">
        <f t="shared" si="4"/>
        <v>2.0106176000000002</v>
      </c>
    </row>
    <row r="54" spans="1:24">
      <c r="A54" s="2" t="s">
        <v>21</v>
      </c>
      <c r="B54" s="2">
        <v>29</v>
      </c>
      <c r="C54">
        <v>1.37</v>
      </c>
      <c r="D54">
        <f t="shared" si="0"/>
        <v>1.4741125677500002</v>
      </c>
      <c r="E54" t="s">
        <v>21</v>
      </c>
      <c r="F54">
        <v>31</v>
      </c>
      <c r="G54">
        <v>1.1000000000000001</v>
      </c>
      <c r="H54">
        <f t="shared" si="1"/>
        <v>0.95033097500000008</v>
      </c>
      <c r="I54" s="2" t="s">
        <v>20</v>
      </c>
      <c r="J54" s="2">
        <v>2</v>
      </c>
      <c r="K54">
        <v>2.1</v>
      </c>
      <c r="L54">
        <f t="shared" si="6"/>
        <v>3.4636029750000001</v>
      </c>
      <c r="M54" t="s">
        <v>20</v>
      </c>
      <c r="N54">
        <v>8</v>
      </c>
      <c r="O54">
        <v>2.25</v>
      </c>
      <c r="P54">
        <f t="shared" si="2"/>
        <v>3.9760748437499998</v>
      </c>
      <c r="Q54" s="2" t="s">
        <v>21</v>
      </c>
      <c r="R54" s="2">
        <v>21</v>
      </c>
      <c r="S54">
        <v>0.67</v>
      </c>
      <c r="T54">
        <f t="shared" si="3"/>
        <v>0.35256493775000003</v>
      </c>
      <c r="U54" t="s">
        <v>21</v>
      </c>
      <c r="V54">
        <v>31</v>
      </c>
      <c r="W54">
        <v>1</v>
      </c>
      <c r="X54">
        <f t="shared" si="4"/>
        <v>0.78539749999999997</v>
      </c>
    </row>
    <row r="55" spans="1:24">
      <c r="A55" s="2" t="s">
        <v>21</v>
      </c>
      <c r="B55" s="2">
        <v>29</v>
      </c>
      <c r="C55">
        <v>1.03</v>
      </c>
      <c r="D55">
        <f t="shared" si="0"/>
        <v>0.83322820774999995</v>
      </c>
      <c r="E55" t="s">
        <v>21</v>
      </c>
      <c r="F55">
        <v>31</v>
      </c>
      <c r="G55">
        <v>1.08</v>
      </c>
      <c r="H55">
        <f t="shared" si="1"/>
        <v>0.91608764400000009</v>
      </c>
      <c r="I55" s="2" t="s">
        <v>20</v>
      </c>
      <c r="J55" s="2">
        <v>2</v>
      </c>
      <c r="K55">
        <v>2</v>
      </c>
      <c r="L55">
        <f t="shared" si="6"/>
        <v>3.1415899999999999</v>
      </c>
      <c r="M55" t="s">
        <v>20</v>
      </c>
      <c r="N55">
        <v>8</v>
      </c>
      <c r="O55">
        <v>2.16</v>
      </c>
      <c r="P55">
        <f t="shared" si="2"/>
        <v>3.6643505760000004</v>
      </c>
      <c r="Q55" s="2" t="s">
        <v>21</v>
      </c>
      <c r="R55" s="2">
        <v>21</v>
      </c>
      <c r="S55">
        <v>0.6</v>
      </c>
      <c r="T55">
        <f t="shared" si="3"/>
        <v>0.28274309999999997</v>
      </c>
      <c r="U55" t="s">
        <v>21</v>
      </c>
      <c r="V55">
        <v>31</v>
      </c>
      <c r="W55">
        <v>1.75</v>
      </c>
      <c r="X55">
        <f t="shared" si="4"/>
        <v>2.4052798437499998</v>
      </c>
    </row>
    <row r="56" spans="1:24">
      <c r="A56" s="2" t="s">
        <v>21</v>
      </c>
      <c r="B56" s="2">
        <v>41</v>
      </c>
      <c r="C56">
        <v>1.38</v>
      </c>
      <c r="D56">
        <f t="shared" si="0"/>
        <v>1.4957109989999997</v>
      </c>
      <c r="E56" t="s">
        <v>21</v>
      </c>
      <c r="F56">
        <v>31</v>
      </c>
      <c r="G56">
        <v>1.54</v>
      </c>
      <c r="H56">
        <f t="shared" si="1"/>
        <v>1.8626487109999998</v>
      </c>
      <c r="I56" s="2" t="s">
        <v>20</v>
      </c>
      <c r="J56" s="2">
        <v>2</v>
      </c>
      <c r="K56">
        <v>1.25</v>
      </c>
      <c r="L56">
        <f t="shared" si="6"/>
        <v>1.22718359375</v>
      </c>
      <c r="M56" t="s">
        <v>20</v>
      </c>
      <c r="N56">
        <v>8</v>
      </c>
      <c r="O56">
        <v>2.25</v>
      </c>
      <c r="P56">
        <f t="shared" si="2"/>
        <v>3.9760748437499998</v>
      </c>
      <c r="Q56" s="2" t="s">
        <v>21</v>
      </c>
      <c r="R56" s="2">
        <v>21</v>
      </c>
      <c r="S56">
        <v>0.45</v>
      </c>
      <c r="T56">
        <f t="shared" si="3"/>
        <v>0.15904299375</v>
      </c>
      <c r="U56" t="s">
        <v>21</v>
      </c>
      <c r="V56">
        <v>31</v>
      </c>
      <c r="W56">
        <v>0.73</v>
      </c>
      <c r="X56">
        <f t="shared" si="4"/>
        <v>0.41853832774999994</v>
      </c>
    </row>
    <row r="57" spans="1:24">
      <c r="A57" s="2" t="s">
        <v>21</v>
      </c>
      <c r="B57" s="2">
        <v>41</v>
      </c>
      <c r="C57">
        <v>2.61</v>
      </c>
      <c r="D57">
        <f t="shared" si="0"/>
        <v>5.350206309749999</v>
      </c>
      <c r="E57" t="s">
        <v>21</v>
      </c>
      <c r="F57">
        <v>31</v>
      </c>
      <c r="G57">
        <v>0.45</v>
      </c>
      <c r="H57">
        <f t="shared" si="1"/>
        <v>0.15904299375</v>
      </c>
      <c r="I57" s="2" t="s">
        <v>20</v>
      </c>
      <c r="J57" s="2">
        <v>2</v>
      </c>
      <c r="K57">
        <v>1.58</v>
      </c>
      <c r="L57">
        <f t="shared" si="6"/>
        <v>1.9606663190000002</v>
      </c>
      <c r="M57" t="s">
        <v>20</v>
      </c>
      <c r="N57">
        <v>8</v>
      </c>
      <c r="O57">
        <v>0.9</v>
      </c>
      <c r="P57">
        <f t="shared" si="2"/>
        <v>0.636171975</v>
      </c>
      <c r="Q57" s="2" t="s">
        <v>21</v>
      </c>
      <c r="R57" s="2">
        <v>21</v>
      </c>
      <c r="S57">
        <v>0.89</v>
      </c>
      <c r="T57">
        <f t="shared" si="3"/>
        <v>0.62211335975000004</v>
      </c>
      <c r="U57" t="s">
        <v>21</v>
      </c>
      <c r="V57">
        <v>31</v>
      </c>
      <c r="W57">
        <v>0.68</v>
      </c>
      <c r="X57">
        <f t="shared" si="4"/>
        <v>0.36316780400000004</v>
      </c>
    </row>
    <row r="58" spans="1:24">
      <c r="A58" s="2" t="s">
        <v>21</v>
      </c>
      <c r="B58" s="2">
        <v>41</v>
      </c>
      <c r="C58">
        <v>6.25</v>
      </c>
      <c r="D58">
        <f t="shared" si="0"/>
        <v>30.679589843749998</v>
      </c>
      <c r="E58" t="s">
        <v>21</v>
      </c>
      <c r="F58">
        <v>31</v>
      </c>
      <c r="G58">
        <v>0.5</v>
      </c>
      <c r="H58">
        <f t="shared" si="1"/>
        <v>0.19634937499999999</v>
      </c>
      <c r="I58" s="2" t="s">
        <v>20</v>
      </c>
      <c r="J58" s="2">
        <v>2</v>
      </c>
      <c r="K58">
        <v>1.1000000000000001</v>
      </c>
      <c r="L58">
        <f t="shared" si="6"/>
        <v>0.95033097500000008</v>
      </c>
      <c r="M58" t="s">
        <v>20</v>
      </c>
      <c r="N58">
        <v>19</v>
      </c>
      <c r="O58">
        <v>1.1200000000000001</v>
      </c>
      <c r="P58">
        <f t="shared" si="2"/>
        <v>0.98520262400000014</v>
      </c>
      <c r="Q58" s="2" t="s">
        <v>21</v>
      </c>
      <c r="R58" s="2">
        <v>21</v>
      </c>
      <c r="S58">
        <v>0.81</v>
      </c>
      <c r="T58">
        <f t="shared" si="3"/>
        <v>0.51529929975000011</v>
      </c>
      <c r="U58" t="s">
        <v>21</v>
      </c>
      <c r="V58">
        <v>31</v>
      </c>
      <c r="W58">
        <v>0.66</v>
      </c>
      <c r="X58">
        <f t="shared" si="4"/>
        <v>0.34211915100000001</v>
      </c>
    </row>
    <row r="59" spans="1:24">
      <c r="A59" s="2" t="s">
        <v>21</v>
      </c>
      <c r="B59" s="2">
        <v>41</v>
      </c>
      <c r="C59">
        <v>3.6</v>
      </c>
      <c r="D59">
        <f t="shared" si="0"/>
        <v>10.1787516</v>
      </c>
      <c r="E59" t="s">
        <v>21</v>
      </c>
      <c r="F59">
        <v>31</v>
      </c>
      <c r="G59">
        <v>0.76</v>
      </c>
      <c r="H59">
        <f t="shared" si="1"/>
        <v>0.45364559599999998</v>
      </c>
      <c r="I59" s="2" t="s">
        <v>20</v>
      </c>
      <c r="J59" s="2">
        <v>2</v>
      </c>
      <c r="K59">
        <v>1.52</v>
      </c>
      <c r="L59">
        <f t="shared" si="6"/>
        <v>1.8145823839999999</v>
      </c>
      <c r="M59" t="s">
        <v>20</v>
      </c>
      <c r="N59">
        <v>19</v>
      </c>
      <c r="O59">
        <v>1.1399999999999999</v>
      </c>
      <c r="P59">
        <f t="shared" si="2"/>
        <v>1.0207025909999998</v>
      </c>
      <c r="Q59" s="2" t="s">
        <v>21</v>
      </c>
      <c r="R59" s="2">
        <v>21</v>
      </c>
      <c r="S59">
        <v>0.83</v>
      </c>
      <c r="T59">
        <f t="shared" si="3"/>
        <v>0.54106033774999995</v>
      </c>
      <c r="U59" t="s">
        <v>21</v>
      </c>
      <c r="V59">
        <v>31</v>
      </c>
      <c r="W59">
        <v>0.59</v>
      </c>
      <c r="X59">
        <f t="shared" si="4"/>
        <v>0.27339686974999994</v>
      </c>
    </row>
    <row r="60" spans="1:24">
      <c r="A60" s="2" t="s">
        <v>21</v>
      </c>
      <c r="B60" s="2">
        <v>41</v>
      </c>
      <c r="C60">
        <v>7.16</v>
      </c>
      <c r="D60">
        <f t="shared" si="0"/>
        <v>40.263874076</v>
      </c>
      <c r="E60" t="s">
        <v>21</v>
      </c>
      <c r="F60">
        <v>31</v>
      </c>
      <c r="G60">
        <v>1.03</v>
      </c>
      <c r="H60">
        <f t="shared" si="1"/>
        <v>0.83322820774999995</v>
      </c>
      <c r="I60" s="2" t="s">
        <v>20</v>
      </c>
      <c r="J60" s="2">
        <v>2</v>
      </c>
      <c r="K60">
        <v>1.39</v>
      </c>
      <c r="L60">
        <f t="shared" si="6"/>
        <v>1.5174665097499997</v>
      </c>
      <c r="M60" t="s">
        <v>20</v>
      </c>
      <c r="N60">
        <v>19</v>
      </c>
      <c r="O60">
        <v>0.9</v>
      </c>
      <c r="P60">
        <f t="shared" si="2"/>
        <v>0.636171975</v>
      </c>
      <c r="Q60" s="2" t="s">
        <v>21</v>
      </c>
      <c r="R60" s="2">
        <v>21</v>
      </c>
      <c r="S60">
        <v>0.67</v>
      </c>
      <c r="T60">
        <f t="shared" si="3"/>
        <v>0.35256493775000003</v>
      </c>
      <c r="U60" t="s">
        <v>21</v>
      </c>
      <c r="V60">
        <v>31</v>
      </c>
      <c r="W60">
        <v>1.01</v>
      </c>
      <c r="X60">
        <f t="shared" si="4"/>
        <v>0.80118398974999994</v>
      </c>
    </row>
    <row r="61" spans="1:24">
      <c r="A61" s="2" t="s">
        <v>21</v>
      </c>
      <c r="B61" s="2">
        <v>46</v>
      </c>
      <c r="C61">
        <v>1.35</v>
      </c>
      <c r="D61">
        <f t="shared" si="0"/>
        <v>1.4313869437500002</v>
      </c>
      <c r="E61" t="s">
        <v>21</v>
      </c>
      <c r="F61">
        <v>31</v>
      </c>
      <c r="G61">
        <v>0.68</v>
      </c>
      <c r="H61">
        <f t="shared" si="1"/>
        <v>0.36316780400000004</v>
      </c>
      <c r="I61" s="2" t="s">
        <v>20</v>
      </c>
      <c r="J61" s="2">
        <v>2</v>
      </c>
      <c r="K61">
        <v>2</v>
      </c>
      <c r="L61">
        <f t="shared" si="6"/>
        <v>3.1415899999999999</v>
      </c>
      <c r="M61" t="s">
        <v>20</v>
      </c>
      <c r="N61">
        <v>19</v>
      </c>
      <c r="O61">
        <v>1.47</v>
      </c>
      <c r="P61">
        <f t="shared" si="2"/>
        <v>1.6971654577499997</v>
      </c>
      <c r="Q61" s="2" t="s">
        <v>21</v>
      </c>
      <c r="R61" s="2">
        <v>21</v>
      </c>
      <c r="S61">
        <v>0.88</v>
      </c>
      <c r="T61">
        <f t="shared" si="3"/>
        <v>0.60821182399999996</v>
      </c>
      <c r="U61" t="s">
        <v>21</v>
      </c>
      <c r="V61">
        <v>31</v>
      </c>
      <c r="W61">
        <v>3.34</v>
      </c>
      <c r="X61">
        <f t="shared" si="4"/>
        <v>8.7615803509999992</v>
      </c>
    </row>
    <row r="62" spans="1:24">
      <c r="A62" s="2" t="s">
        <v>21</v>
      </c>
      <c r="B62" s="2">
        <v>46</v>
      </c>
      <c r="C62">
        <v>1.34</v>
      </c>
      <c r="D62">
        <f t="shared" si="0"/>
        <v>1.4102597510000001</v>
      </c>
      <c r="E62" t="s">
        <v>21</v>
      </c>
      <c r="F62">
        <v>31</v>
      </c>
      <c r="G62">
        <v>0.89</v>
      </c>
      <c r="H62">
        <f t="shared" si="1"/>
        <v>0.62211335975000004</v>
      </c>
      <c r="I62" s="2" t="s">
        <v>20</v>
      </c>
      <c r="J62" s="2">
        <v>2</v>
      </c>
      <c r="K62">
        <v>0.5</v>
      </c>
      <c r="L62">
        <f t="shared" si="6"/>
        <v>0.19634937499999999</v>
      </c>
      <c r="M62" t="s">
        <v>20</v>
      </c>
      <c r="N62">
        <v>19</v>
      </c>
      <c r="O62">
        <v>1.35</v>
      </c>
      <c r="P62">
        <f t="shared" si="2"/>
        <v>1.4313869437500002</v>
      </c>
      <c r="Q62" s="2" t="s">
        <v>21</v>
      </c>
      <c r="R62" s="2">
        <v>21</v>
      </c>
      <c r="S62">
        <v>0.56999999999999995</v>
      </c>
      <c r="T62">
        <f t="shared" si="3"/>
        <v>0.25517564774999996</v>
      </c>
      <c r="U62" t="s">
        <v>21</v>
      </c>
      <c r="V62">
        <v>31</v>
      </c>
      <c r="W62">
        <v>0.56999999999999995</v>
      </c>
      <c r="X62">
        <f t="shared" si="4"/>
        <v>0.25517564774999996</v>
      </c>
    </row>
    <row r="63" spans="1:24">
      <c r="A63" s="2" t="s">
        <v>21</v>
      </c>
      <c r="B63" s="2">
        <v>46</v>
      </c>
      <c r="C63">
        <v>1.44</v>
      </c>
      <c r="D63">
        <f t="shared" si="0"/>
        <v>1.6286002559999999</v>
      </c>
      <c r="E63" t="s">
        <v>21</v>
      </c>
      <c r="F63">
        <v>34</v>
      </c>
      <c r="G63">
        <v>1.66</v>
      </c>
      <c r="H63">
        <f t="shared" si="1"/>
        <v>2.1642413509999998</v>
      </c>
      <c r="I63" s="2" t="s">
        <v>20</v>
      </c>
      <c r="J63" s="2">
        <v>2</v>
      </c>
      <c r="K63">
        <v>0.6</v>
      </c>
      <c r="L63">
        <f t="shared" si="6"/>
        <v>0.28274309999999997</v>
      </c>
      <c r="M63" t="s">
        <v>20</v>
      </c>
      <c r="N63">
        <v>19</v>
      </c>
      <c r="O63">
        <v>1.52</v>
      </c>
      <c r="P63">
        <f t="shared" si="2"/>
        <v>1.8145823839999999</v>
      </c>
      <c r="Q63" s="2" t="s">
        <v>21</v>
      </c>
      <c r="R63" s="2">
        <v>21</v>
      </c>
      <c r="S63">
        <v>0.78</v>
      </c>
      <c r="T63">
        <f t="shared" si="3"/>
        <v>0.47783583900000004</v>
      </c>
      <c r="U63" t="s">
        <v>21</v>
      </c>
      <c r="V63">
        <v>31</v>
      </c>
      <c r="W63">
        <v>0.7</v>
      </c>
      <c r="X63">
        <f t="shared" si="4"/>
        <v>0.38484477499999992</v>
      </c>
    </row>
    <row r="64" spans="1:24">
      <c r="A64" s="2" t="s">
        <v>21</v>
      </c>
      <c r="B64" s="2">
        <v>46</v>
      </c>
      <c r="C64">
        <v>1.54</v>
      </c>
      <c r="D64">
        <f t="shared" si="0"/>
        <v>1.8626487109999998</v>
      </c>
      <c r="E64" t="s">
        <v>21</v>
      </c>
      <c r="F64">
        <v>34</v>
      </c>
      <c r="G64">
        <v>1.56</v>
      </c>
      <c r="H64">
        <f t="shared" si="1"/>
        <v>1.9113433560000002</v>
      </c>
      <c r="I64" s="2" t="s">
        <v>20</v>
      </c>
      <c r="J64" s="2">
        <v>2</v>
      </c>
      <c r="K64">
        <v>0.6</v>
      </c>
      <c r="L64">
        <f t="shared" si="6"/>
        <v>0.28274309999999997</v>
      </c>
      <c r="M64" t="s">
        <v>20</v>
      </c>
      <c r="N64">
        <v>19</v>
      </c>
      <c r="O64">
        <v>1.86</v>
      </c>
      <c r="P64">
        <f t="shared" si="2"/>
        <v>2.7171611910000002</v>
      </c>
      <c r="Q64" s="2" t="s">
        <v>21</v>
      </c>
      <c r="R64" s="2">
        <v>21</v>
      </c>
      <c r="S64">
        <v>0.75</v>
      </c>
      <c r="T64">
        <f t="shared" si="3"/>
        <v>0.44178609375</v>
      </c>
      <c r="U64" t="s">
        <v>21</v>
      </c>
      <c r="V64">
        <v>31</v>
      </c>
      <c r="W64">
        <v>0.79</v>
      </c>
      <c r="X64">
        <f t="shared" si="4"/>
        <v>0.49016657975000005</v>
      </c>
    </row>
    <row r="65" spans="1:24">
      <c r="A65" s="2" t="s">
        <v>21</v>
      </c>
      <c r="B65" s="2">
        <v>46</v>
      </c>
      <c r="C65">
        <v>2.31</v>
      </c>
      <c r="D65">
        <f t="shared" si="0"/>
        <v>4.1909595997500002</v>
      </c>
      <c r="E65" t="s">
        <v>21</v>
      </c>
      <c r="F65">
        <v>34</v>
      </c>
      <c r="G65">
        <v>0.97</v>
      </c>
      <c r="H65">
        <f t="shared" si="1"/>
        <v>0.7389805077499999</v>
      </c>
      <c r="I65" s="2" t="s">
        <v>20</v>
      </c>
      <c r="J65" s="2">
        <v>2</v>
      </c>
      <c r="K65">
        <v>2.7</v>
      </c>
      <c r="L65">
        <f t="shared" si="6"/>
        <v>5.7255477750000008</v>
      </c>
      <c r="M65" t="s">
        <v>20</v>
      </c>
      <c r="N65">
        <v>19</v>
      </c>
      <c r="O65">
        <v>1.54</v>
      </c>
      <c r="P65">
        <f t="shared" si="2"/>
        <v>1.8626487109999998</v>
      </c>
      <c r="Q65" s="2" t="s">
        <v>21</v>
      </c>
      <c r="R65" s="2">
        <v>21</v>
      </c>
      <c r="S65">
        <v>0.85</v>
      </c>
      <c r="T65">
        <f t="shared" si="3"/>
        <v>0.56744969374999987</v>
      </c>
      <c r="U65" t="s">
        <v>21</v>
      </c>
      <c r="V65">
        <v>31</v>
      </c>
      <c r="W65">
        <v>0.84</v>
      </c>
      <c r="X65">
        <f t="shared" si="4"/>
        <v>0.55417647599999986</v>
      </c>
    </row>
    <row r="66" spans="1:24">
      <c r="A66" s="2" t="s">
        <v>21</v>
      </c>
      <c r="B66" s="2">
        <v>46</v>
      </c>
      <c r="C66">
        <v>1.65</v>
      </c>
      <c r="D66">
        <f t="shared" si="0"/>
        <v>2.1382446937499995</v>
      </c>
      <c r="E66" t="s">
        <v>21</v>
      </c>
      <c r="F66">
        <v>34</v>
      </c>
      <c r="G66">
        <v>1.26</v>
      </c>
      <c r="H66">
        <f t="shared" si="1"/>
        <v>1.246897071</v>
      </c>
      <c r="I66" s="2" t="s">
        <v>20</v>
      </c>
      <c r="J66" s="2">
        <v>2</v>
      </c>
      <c r="K66">
        <v>2.95</v>
      </c>
      <c r="L66">
        <f t="shared" si="6"/>
        <v>6.8349217437499998</v>
      </c>
      <c r="M66" t="s">
        <v>20</v>
      </c>
      <c r="N66">
        <v>19</v>
      </c>
      <c r="O66">
        <v>2.58</v>
      </c>
      <c r="P66">
        <f t="shared" si="2"/>
        <v>5.2279199190000005</v>
      </c>
      <c r="Q66" s="2" t="s">
        <v>21</v>
      </c>
      <c r="R66" s="2">
        <v>21</v>
      </c>
      <c r="S66">
        <v>0.6</v>
      </c>
      <c r="T66">
        <f t="shared" si="3"/>
        <v>0.28274309999999997</v>
      </c>
      <c r="U66" t="s">
        <v>21</v>
      </c>
      <c r="V66">
        <v>31</v>
      </c>
      <c r="W66">
        <v>1.42</v>
      </c>
      <c r="X66">
        <f t="shared" si="4"/>
        <v>1.5836755189999998</v>
      </c>
    </row>
    <row r="67" spans="1:24">
      <c r="A67" s="2" t="s">
        <v>21</v>
      </c>
      <c r="B67" s="2">
        <v>46</v>
      </c>
      <c r="C67">
        <v>2.0499999999999998</v>
      </c>
      <c r="D67">
        <f t="shared" si="0"/>
        <v>3.3006329937499994</v>
      </c>
      <c r="E67" t="s">
        <v>21</v>
      </c>
      <c r="F67">
        <v>34</v>
      </c>
      <c r="G67">
        <v>1.52</v>
      </c>
      <c r="H67">
        <f t="shared" si="1"/>
        <v>1.8145823839999999</v>
      </c>
      <c r="I67" s="2" t="s">
        <v>21</v>
      </c>
      <c r="J67" s="2">
        <v>58</v>
      </c>
      <c r="K67">
        <v>2.58</v>
      </c>
      <c r="L67">
        <f t="shared" si="6"/>
        <v>5.2279199190000005</v>
      </c>
      <c r="M67" t="s">
        <v>20</v>
      </c>
      <c r="N67">
        <v>19</v>
      </c>
      <c r="O67">
        <v>2.2000000000000002</v>
      </c>
      <c r="P67">
        <f t="shared" si="2"/>
        <v>3.8013239000000003</v>
      </c>
      <c r="Q67" s="2" t="s">
        <v>21</v>
      </c>
      <c r="R67" s="2">
        <v>21</v>
      </c>
      <c r="S67">
        <v>0.7</v>
      </c>
      <c r="T67">
        <f t="shared" si="3"/>
        <v>0.38484477499999992</v>
      </c>
      <c r="U67" t="s">
        <v>21</v>
      </c>
      <c r="V67">
        <v>31</v>
      </c>
      <c r="W67">
        <v>1.89</v>
      </c>
      <c r="X67">
        <f t="shared" si="4"/>
        <v>2.8055184097499999</v>
      </c>
    </row>
    <row r="68" spans="1:24">
      <c r="A68" s="2" t="s">
        <v>21</v>
      </c>
      <c r="B68" s="2">
        <v>46</v>
      </c>
      <c r="C68">
        <v>3.02</v>
      </c>
      <c r="D68">
        <f t="shared" si="0"/>
        <v>7.1631393589999997</v>
      </c>
      <c r="E68" t="s">
        <v>21</v>
      </c>
      <c r="F68">
        <v>34</v>
      </c>
      <c r="G68">
        <v>1.2</v>
      </c>
      <c r="H68">
        <f t="shared" si="1"/>
        <v>1.1309723999999999</v>
      </c>
      <c r="I68" s="2" t="s">
        <v>21</v>
      </c>
      <c r="J68" s="2">
        <v>58</v>
      </c>
      <c r="K68">
        <v>3.9</v>
      </c>
      <c r="L68">
        <f t="shared" si="6"/>
        <v>11.945895974999999</v>
      </c>
      <c r="M68" t="s">
        <v>20</v>
      </c>
      <c r="N68">
        <v>19</v>
      </c>
      <c r="O68">
        <v>2.87</v>
      </c>
      <c r="P68">
        <f t="shared" si="2"/>
        <v>6.4692406677500003</v>
      </c>
      <c r="Q68" s="2" t="s">
        <v>21</v>
      </c>
      <c r="R68" s="2">
        <v>21</v>
      </c>
      <c r="S68">
        <v>0.94</v>
      </c>
      <c r="T68">
        <f t="shared" si="3"/>
        <v>0.69397723099999997</v>
      </c>
      <c r="U68" t="s">
        <v>21</v>
      </c>
      <c r="V68">
        <v>31</v>
      </c>
      <c r="W68">
        <v>0.9</v>
      </c>
      <c r="X68">
        <f t="shared" si="4"/>
        <v>0.636171975</v>
      </c>
    </row>
    <row r="69" spans="1:24">
      <c r="A69" s="2" t="s">
        <v>21</v>
      </c>
      <c r="B69" s="2">
        <v>46</v>
      </c>
      <c r="C69">
        <v>2.12</v>
      </c>
      <c r="D69">
        <f t="shared" ref="D69:D132" si="7">(C69/2)^2*3.14159</f>
        <v>3.5298905240000003</v>
      </c>
      <c r="E69" t="s">
        <v>21</v>
      </c>
      <c r="F69">
        <v>34</v>
      </c>
      <c r="G69">
        <v>1.03</v>
      </c>
      <c r="H69">
        <f t="shared" ref="H69:H132" si="8">(G69/2)^2*3.14159</f>
        <v>0.83322820774999995</v>
      </c>
      <c r="I69" s="2" t="s">
        <v>21</v>
      </c>
      <c r="J69" s="2">
        <v>58</v>
      </c>
      <c r="K69">
        <v>2.02</v>
      </c>
      <c r="L69">
        <f t="shared" si="6"/>
        <v>3.2047359589999997</v>
      </c>
      <c r="M69" t="s">
        <v>20</v>
      </c>
      <c r="N69">
        <v>19</v>
      </c>
      <c r="O69">
        <v>1.38</v>
      </c>
      <c r="P69">
        <f t="shared" ref="P69:P132" si="9">(O69/2)^2*(3.14159)</f>
        <v>1.4957109989999997</v>
      </c>
      <c r="Q69" s="2" t="s">
        <v>21</v>
      </c>
      <c r="R69" s="2">
        <v>21</v>
      </c>
      <c r="S69">
        <v>0.38</v>
      </c>
      <c r="T69">
        <f t="shared" ref="T69:T132" si="10">(S69/2)^2*(3.14159)</f>
        <v>0.113411399</v>
      </c>
      <c r="U69" t="s">
        <v>21</v>
      </c>
      <c r="V69">
        <v>31</v>
      </c>
      <c r="W69">
        <v>0.96</v>
      </c>
      <c r="X69">
        <f t="shared" si="4"/>
        <v>0.7238223359999999</v>
      </c>
    </row>
    <row r="70" spans="1:24">
      <c r="A70" s="2" t="s">
        <v>21</v>
      </c>
      <c r="B70" s="2">
        <v>46</v>
      </c>
      <c r="C70">
        <v>1.94</v>
      </c>
      <c r="D70">
        <f t="shared" si="7"/>
        <v>2.9559220309999996</v>
      </c>
      <c r="E70" t="s">
        <v>21</v>
      </c>
      <c r="F70">
        <v>34</v>
      </c>
      <c r="G70">
        <v>1.45</v>
      </c>
      <c r="H70">
        <f t="shared" si="8"/>
        <v>1.6512982437499999</v>
      </c>
      <c r="I70" s="2" t="s">
        <v>21</v>
      </c>
      <c r="J70" s="2">
        <v>58</v>
      </c>
      <c r="K70">
        <v>5.24</v>
      </c>
      <c r="L70">
        <f t="shared" si="6"/>
        <v>21.565130396000001</v>
      </c>
      <c r="M70" t="s">
        <v>20</v>
      </c>
      <c r="N70">
        <v>19</v>
      </c>
      <c r="O70">
        <v>1.58</v>
      </c>
      <c r="P70">
        <f t="shared" si="9"/>
        <v>1.9606663190000002</v>
      </c>
      <c r="Q70" s="2" t="s">
        <v>21</v>
      </c>
      <c r="R70" s="2">
        <v>21</v>
      </c>
      <c r="S70">
        <v>0.77</v>
      </c>
      <c r="T70">
        <f t="shared" si="10"/>
        <v>0.46566217774999996</v>
      </c>
      <c r="U70" t="s">
        <v>21</v>
      </c>
      <c r="V70">
        <v>31</v>
      </c>
      <c r="W70">
        <v>1.01</v>
      </c>
      <c r="X70">
        <f t="shared" ref="X70:X133" si="11">(W70/2)^2*(3.14159)</f>
        <v>0.80118398974999994</v>
      </c>
    </row>
    <row r="71" spans="1:24">
      <c r="A71" s="2" t="s">
        <v>21</v>
      </c>
      <c r="B71" s="2">
        <v>46</v>
      </c>
      <c r="C71">
        <v>2.76</v>
      </c>
      <c r="D71">
        <f t="shared" si="7"/>
        <v>5.9828439959999988</v>
      </c>
      <c r="E71" t="s">
        <v>21</v>
      </c>
      <c r="F71">
        <v>34</v>
      </c>
      <c r="G71">
        <v>0.75</v>
      </c>
      <c r="H71">
        <f t="shared" si="8"/>
        <v>0.44178609375</v>
      </c>
      <c r="I71" s="2" t="s">
        <v>21</v>
      </c>
      <c r="J71" s="2">
        <v>58</v>
      </c>
      <c r="K71">
        <v>3.22</v>
      </c>
      <c r="L71">
        <f t="shared" si="6"/>
        <v>8.1433154390000002</v>
      </c>
      <c r="M71" t="s">
        <v>20</v>
      </c>
      <c r="N71">
        <v>19</v>
      </c>
      <c r="O71">
        <v>1.54</v>
      </c>
      <c r="P71">
        <f t="shared" si="9"/>
        <v>1.8626487109999998</v>
      </c>
      <c r="Q71" s="2" t="s">
        <v>21</v>
      </c>
      <c r="R71" s="2">
        <v>21</v>
      </c>
      <c r="S71">
        <v>0.65</v>
      </c>
      <c r="T71">
        <f t="shared" si="10"/>
        <v>0.33183044375000004</v>
      </c>
      <c r="U71" t="s">
        <v>21</v>
      </c>
      <c r="V71">
        <v>31</v>
      </c>
      <c r="W71">
        <v>1.83</v>
      </c>
      <c r="X71">
        <f t="shared" si="11"/>
        <v>2.6302176877500001</v>
      </c>
    </row>
    <row r="72" spans="1:24">
      <c r="A72" s="2" t="s">
        <v>21</v>
      </c>
      <c r="B72" s="2">
        <v>46</v>
      </c>
      <c r="C72">
        <v>1.54</v>
      </c>
      <c r="D72">
        <f t="shared" si="7"/>
        <v>1.8626487109999998</v>
      </c>
      <c r="E72" t="s">
        <v>21</v>
      </c>
      <c r="F72">
        <v>34</v>
      </c>
      <c r="G72">
        <v>1.08</v>
      </c>
      <c r="H72">
        <f t="shared" si="8"/>
        <v>0.91608764400000009</v>
      </c>
      <c r="I72" s="2" t="s">
        <v>21</v>
      </c>
      <c r="J72" s="2">
        <v>58</v>
      </c>
      <c r="K72">
        <v>5.25</v>
      </c>
      <c r="L72">
        <f t="shared" si="6"/>
        <v>21.64751859375</v>
      </c>
      <c r="M72" t="s">
        <v>20</v>
      </c>
      <c r="N72">
        <v>19</v>
      </c>
      <c r="O72">
        <v>2.41</v>
      </c>
      <c r="P72">
        <f t="shared" si="9"/>
        <v>4.5616672197500003</v>
      </c>
      <c r="Q72" s="2" t="s">
        <v>21</v>
      </c>
      <c r="R72" s="2">
        <v>21</v>
      </c>
      <c r="S72">
        <v>0.83</v>
      </c>
      <c r="T72">
        <f t="shared" si="10"/>
        <v>0.54106033774999995</v>
      </c>
      <c r="U72" t="s">
        <v>21</v>
      </c>
      <c r="V72">
        <v>31</v>
      </c>
      <c r="W72">
        <v>1.45</v>
      </c>
      <c r="X72">
        <f t="shared" si="11"/>
        <v>1.6512982437499999</v>
      </c>
    </row>
    <row r="73" spans="1:24">
      <c r="A73" s="2" t="s">
        <v>21</v>
      </c>
      <c r="B73" s="2">
        <v>46</v>
      </c>
      <c r="C73">
        <v>1.34</v>
      </c>
      <c r="D73">
        <f t="shared" si="7"/>
        <v>1.4102597510000001</v>
      </c>
      <c r="E73" t="s">
        <v>21</v>
      </c>
      <c r="F73">
        <v>34</v>
      </c>
      <c r="G73">
        <v>1.23</v>
      </c>
      <c r="H73">
        <f t="shared" si="8"/>
        <v>1.1882278777499999</v>
      </c>
      <c r="I73" s="2" t="s">
        <v>21</v>
      </c>
      <c r="J73" s="2">
        <v>58</v>
      </c>
      <c r="K73">
        <v>1.98</v>
      </c>
      <c r="L73">
        <f t="shared" si="6"/>
        <v>3.079072359</v>
      </c>
      <c r="M73" s="2" t="s">
        <v>20</v>
      </c>
      <c r="N73">
        <v>28</v>
      </c>
      <c r="O73">
        <v>1.68</v>
      </c>
      <c r="P73">
        <f t="shared" si="9"/>
        <v>2.2167059039999994</v>
      </c>
      <c r="Q73" s="2" t="s">
        <v>21</v>
      </c>
      <c r="R73" s="2">
        <v>21</v>
      </c>
      <c r="S73">
        <v>0.8</v>
      </c>
      <c r="T73">
        <f t="shared" si="10"/>
        <v>0.50265440000000006</v>
      </c>
      <c r="U73" t="s">
        <v>21</v>
      </c>
      <c r="V73">
        <v>14</v>
      </c>
      <c r="W73">
        <v>1.47</v>
      </c>
      <c r="X73">
        <f t="shared" si="11"/>
        <v>1.6971654577499997</v>
      </c>
    </row>
    <row r="74" spans="1:24">
      <c r="A74" s="2" t="s">
        <v>21</v>
      </c>
      <c r="B74" s="2">
        <v>46</v>
      </c>
      <c r="C74">
        <v>1.66</v>
      </c>
      <c r="D74">
        <f t="shared" si="7"/>
        <v>2.1642413509999998</v>
      </c>
      <c r="E74" t="s">
        <v>21</v>
      </c>
      <c r="F74">
        <v>34</v>
      </c>
      <c r="G74">
        <v>0.72</v>
      </c>
      <c r="H74">
        <f t="shared" si="8"/>
        <v>0.40715006399999998</v>
      </c>
      <c r="I74" s="2" t="s">
        <v>21</v>
      </c>
      <c r="J74" s="2">
        <v>58</v>
      </c>
      <c r="K74">
        <v>1.85</v>
      </c>
      <c r="L74">
        <f t="shared" si="6"/>
        <v>2.6880229437500001</v>
      </c>
      <c r="M74" s="2" t="s">
        <v>20</v>
      </c>
      <c r="N74">
        <v>28</v>
      </c>
      <c r="O74">
        <v>1.84</v>
      </c>
      <c r="P74">
        <f t="shared" si="9"/>
        <v>2.659041776</v>
      </c>
      <c r="Q74" s="2" t="s">
        <v>21</v>
      </c>
      <c r="R74" s="2">
        <v>21</v>
      </c>
      <c r="S74">
        <v>0.72</v>
      </c>
      <c r="T74">
        <f t="shared" si="10"/>
        <v>0.40715006399999998</v>
      </c>
      <c r="U74" t="s">
        <v>21</v>
      </c>
      <c r="V74">
        <v>9</v>
      </c>
      <c r="W74">
        <v>0.94</v>
      </c>
      <c r="X74">
        <f t="shared" si="11"/>
        <v>0.69397723099999997</v>
      </c>
    </row>
    <row r="75" spans="1:24">
      <c r="A75" s="2" t="s">
        <v>21</v>
      </c>
      <c r="B75" s="2">
        <v>46</v>
      </c>
      <c r="C75">
        <v>4.18</v>
      </c>
      <c r="D75">
        <f t="shared" si="7"/>
        <v>13.722779278999997</v>
      </c>
      <c r="E75" t="s">
        <v>21</v>
      </c>
      <c r="F75">
        <v>34</v>
      </c>
      <c r="G75">
        <v>0.9</v>
      </c>
      <c r="H75">
        <f t="shared" si="8"/>
        <v>0.636171975</v>
      </c>
      <c r="I75" s="2" t="s">
        <v>21</v>
      </c>
      <c r="J75" s="2">
        <v>58</v>
      </c>
      <c r="K75">
        <v>3.75</v>
      </c>
      <c r="L75">
        <f t="shared" si="6"/>
        <v>11.04465234375</v>
      </c>
      <c r="M75" s="2" t="s">
        <v>20</v>
      </c>
      <c r="N75">
        <v>28</v>
      </c>
      <c r="O75">
        <v>2.74</v>
      </c>
      <c r="P75">
        <f t="shared" si="9"/>
        <v>5.8964502710000009</v>
      </c>
      <c r="Q75" s="2" t="s">
        <v>21</v>
      </c>
      <c r="R75" s="2">
        <v>21</v>
      </c>
      <c r="S75">
        <v>0.77</v>
      </c>
      <c r="T75">
        <f t="shared" si="10"/>
        <v>0.46566217774999996</v>
      </c>
      <c r="U75" t="s">
        <v>21</v>
      </c>
      <c r="V75">
        <v>5</v>
      </c>
      <c r="W75">
        <v>1.24</v>
      </c>
      <c r="X75">
        <f t="shared" si="11"/>
        <v>1.207627196</v>
      </c>
    </row>
    <row r="76" spans="1:24">
      <c r="A76" s="2" t="s">
        <v>21</v>
      </c>
      <c r="B76" s="2">
        <v>46</v>
      </c>
      <c r="C76">
        <v>14.52</v>
      </c>
      <c r="D76">
        <f t="shared" si="7"/>
        <v>165.58566908399999</v>
      </c>
      <c r="E76" t="s">
        <v>21</v>
      </c>
      <c r="F76">
        <v>34</v>
      </c>
      <c r="G76">
        <v>2.1</v>
      </c>
      <c r="H76">
        <f t="shared" si="8"/>
        <v>3.4636029750000001</v>
      </c>
      <c r="I76" s="2" t="s">
        <v>21</v>
      </c>
      <c r="J76" s="2">
        <v>58</v>
      </c>
      <c r="K76">
        <v>4.0999999999999996</v>
      </c>
      <c r="L76">
        <f t="shared" si="6"/>
        <v>13.202531974999998</v>
      </c>
      <c r="M76" s="2" t="s">
        <v>20</v>
      </c>
      <c r="N76">
        <v>28</v>
      </c>
      <c r="O76">
        <v>2.0499999999999998</v>
      </c>
      <c r="P76">
        <f t="shared" si="9"/>
        <v>3.3006329937499994</v>
      </c>
      <c r="Q76" s="2" t="s">
        <v>21</v>
      </c>
      <c r="R76" s="2">
        <v>21</v>
      </c>
      <c r="S76">
        <v>0.99</v>
      </c>
      <c r="T76">
        <f t="shared" si="10"/>
        <v>0.76976808975</v>
      </c>
      <c r="U76" t="s">
        <v>21</v>
      </c>
      <c r="V76">
        <v>5</v>
      </c>
      <c r="W76">
        <v>1.21</v>
      </c>
      <c r="X76">
        <f t="shared" si="11"/>
        <v>1.1499004797499999</v>
      </c>
    </row>
    <row r="77" spans="1:24">
      <c r="A77" s="2" t="s">
        <v>22</v>
      </c>
      <c r="B77" s="2">
        <v>8</v>
      </c>
      <c r="C77">
        <v>0.79</v>
      </c>
      <c r="D77">
        <f t="shared" si="7"/>
        <v>0.49016657975000005</v>
      </c>
      <c r="E77" t="s">
        <v>21</v>
      </c>
      <c r="F77">
        <v>34</v>
      </c>
      <c r="G77">
        <v>1.23</v>
      </c>
      <c r="H77">
        <f t="shared" si="8"/>
        <v>1.1882278777499999</v>
      </c>
      <c r="I77" s="2" t="s">
        <v>21</v>
      </c>
      <c r="J77" s="2">
        <v>58</v>
      </c>
      <c r="K77">
        <v>4.2699999999999996</v>
      </c>
      <c r="L77">
        <f t="shared" si="6"/>
        <v>14.320074077749997</v>
      </c>
      <c r="M77" s="2" t="s">
        <v>20</v>
      </c>
      <c r="N77">
        <v>28</v>
      </c>
      <c r="O77">
        <v>1.1599999999999999</v>
      </c>
      <c r="P77">
        <f t="shared" si="9"/>
        <v>1.0568308759999998</v>
      </c>
      <c r="Q77" s="2" t="s">
        <v>21</v>
      </c>
      <c r="R77" s="2">
        <v>21</v>
      </c>
      <c r="S77">
        <v>0.8</v>
      </c>
      <c r="T77">
        <f t="shared" si="10"/>
        <v>0.50265440000000006</v>
      </c>
      <c r="U77" t="s">
        <v>21</v>
      </c>
      <c r="V77">
        <v>5</v>
      </c>
      <c r="W77">
        <v>1.74</v>
      </c>
      <c r="X77">
        <f t="shared" si="11"/>
        <v>2.3778694709999999</v>
      </c>
    </row>
    <row r="78" spans="1:24">
      <c r="A78" s="2" t="s">
        <v>22</v>
      </c>
      <c r="B78" s="2">
        <v>8</v>
      </c>
      <c r="C78">
        <v>0.68</v>
      </c>
      <c r="D78">
        <f t="shared" si="7"/>
        <v>0.36316780400000004</v>
      </c>
      <c r="E78" t="s">
        <v>21</v>
      </c>
      <c r="F78">
        <v>34</v>
      </c>
      <c r="G78">
        <v>0.98</v>
      </c>
      <c r="H78">
        <f t="shared" si="8"/>
        <v>0.7542957589999999</v>
      </c>
      <c r="I78" s="2" t="s">
        <v>21</v>
      </c>
      <c r="J78" s="2">
        <v>58</v>
      </c>
      <c r="K78">
        <v>4.7</v>
      </c>
      <c r="L78">
        <f t="shared" si="6"/>
        <v>17.349430775000002</v>
      </c>
      <c r="M78" s="2" t="s">
        <v>20</v>
      </c>
      <c r="N78">
        <v>28</v>
      </c>
      <c r="O78">
        <v>0.88</v>
      </c>
      <c r="P78">
        <f t="shared" si="9"/>
        <v>0.60821182399999996</v>
      </c>
      <c r="Q78" s="2" t="s">
        <v>21</v>
      </c>
      <c r="R78" s="2">
        <v>21</v>
      </c>
      <c r="S78">
        <v>0.8</v>
      </c>
      <c r="T78">
        <f t="shared" si="10"/>
        <v>0.50265440000000006</v>
      </c>
      <c r="U78" t="s">
        <v>21</v>
      </c>
      <c r="V78">
        <v>5</v>
      </c>
      <c r="W78">
        <v>1.46</v>
      </c>
      <c r="X78">
        <f t="shared" si="11"/>
        <v>1.6741533109999998</v>
      </c>
    </row>
    <row r="79" spans="1:24">
      <c r="A79" s="2" t="s">
        <v>22</v>
      </c>
      <c r="B79" s="2">
        <v>8</v>
      </c>
      <c r="C79">
        <v>0.9</v>
      </c>
      <c r="D79">
        <f t="shared" si="7"/>
        <v>0.636171975</v>
      </c>
      <c r="E79" t="s">
        <v>21</v>
      </c>
      <c r="F79">
        <v>34</v>
      </c>
      <c r="G79">
        <v>0.65</v>
      </c>
      <c r="H79">
        <f t="shared" si="8"/>
        <v>0.33183044375000004</v>
      </c>
      <c r="I79" s="2" t="s">
        <v>21</v>
      </c>
      <c r="J79" s="2">
        <v>58</v>
      </c>
      <c r="K79">
        <v>1.75</v>
      </c>
      <c r="L79">
        <f t="shared" si="6"/>
        <v>2.4052798437499998</v>
      </c>
      <c r="M79" s="2" t="s">
        <v>20</v>
      </c>
      <c r="N79">
        <v>28</v>
      </c>
      <c r="O79">
        <v>0.75</v>
      </c>
      <c r="P79">
        <f t="shared" si="9"/>
        <v>0.44178609375</v>
      </c>
      <c r="Q79" s="2" t="s">
        <v>21</v>
      </c>
      <c r="R79" s="2">
        <v>21</v>
      </c>
      <c r="S79">
        <v>0.71</v>
      </c>
      <c r="T79">
        <f t="shared" si="10"/>
        <v>0.39591887974999995</v>
      </c>
      <c r="U79" t="s">
        <v>21</v>
      </c>
      <c r="V79">
        <v>5</v>
      </c>
      <c r="W79">
        <v>1.57</v>
      </c>
      <c r="X79">
        <f t="shared" si="11"/>
        <v>1.93592629775</v>
      </c>
    </row>
    <row r="80" spans="1:24">
      <c r="A80" s="2" t="s">
        <v>22</v>
      </c>
      <c r="B80" s="2">
        <v>8</v>
      </c>
      <c r="C80">
        <v>1.1499999999999999</v>
      </c>
      <c r="D80">
        <f t="shared" si="7"/>
        <v>1.0386881937499999</v>
      </c>
      <c r="E80" t="s">
        <v>21</v>
      </c>
      <c r="F80">
        <v>34</v>
      </c>
      <c r="G80">
        <v>1.34</v>
      </c>
      <c r="H80">
        <f t="shared" si="8"/>
        <v>1.4102597510000001</v>
      </c>
      <c r="I80" s="2" t="s">
        <v>21</v>
      </c>
      <c r="J80" s="2">
        <v>58</v>
      </c>
      <c r="K80">
        <v>1.18</v>
      </c>
      <c r="L80">
        <f t="shared" si="6"/>
        <v>1.0935874789999998</v>
      </c>
      <c r="M80" s="2" t="s">
        <v>20</v>
      </c>
      <c r="N80">
        <v>28</v>
      </c>
      <c r="O80">
        <v>0.65</v>
      </c>
      <c r="P80">
        <f t="shared" si="9"/>
        <v>0.33183044375000004</v>
      </c>
      <c r="Q80" s="2" t="s">
        <v>21</v>
      </c>
      <c r="R80" s="2">
        <v>21</v>
      </c>
      <c r="S80">
        <v>1.1399999999999999</v>
      </c>
      <c r="T80">
        <f t="shared" si="10"/>
        <v>1.0207025909999998</v>
      </c>
      <c r="U80" t="s">
        <v>21</v>
      </c>
      <c r="V80">
        <v>5</v>
      </c>
      <c r="W80">
        <v>1.83</v>
      </c>
      <c r="X80">
        <f t="shared" si="11"/>
        <v>2.6302176877500001</v>
      </c>
    </row>
    <row r="81" spans="1:24">
      <c r="A81" s="2" t="s">
        <v>22</v>
      </c>
      <c r="B81" s="2">
        <v>8</v>
      </c>
      <c r="C81">
        <v>0.87</v>
      </c>
      <c r="D81">
        <f t="shared" si="7"/>
        <v>0.59446736774999998</v>
      </c>
      <c r="E81" t="s">
        <v>21</v>
      </c>
      <c r="F81">
        <v>34</v>
      </c>
      <c r="G81">
        <v>0.6</v>
      </c>
      <c r="H81">
        <f t="shared" si="8"/>
        <v>0.28274309999999997</v>
      </c>
      <c r="I81" s="2" t="s">
        <v>21</v>
      </c>
      <c r="J81" s="2">
        <v>58</v>
      </c>
      <c r="K81">
        <v>0.84</v>
      </c>
      <c r="L81">
        <f t="shared" si="6"/>
        <v>0.55417647599999986</v>
      </c>
      <c r="M81" s="2" t="s">
        <v>20</v>
      </c>
      <c r="N81">
        <v>28</v>
      </c>
      <c r="O81">
        <v>1.31</v>
      </c>
      <c r="P81">
        <f t="shared" si="9"/>
        <v>1.34782064975</v>
      </c>
      <c r="Q81" s="2" t="s">
        <v>21</v>
      </c>
      <c r="R81" s="2">
        <v>21</v>
      </c>
      <c r="S81">
        <v>0.95</v>
      </c>
      <c r="T81">
        <f t="shared" si="10"/>
        <v>0.70882124375</v>
      </c>
      <c r="U81" t="s">
        <v>21</v>
      </c>
      <c r="V81">
        <v>5</v>
      </c>
      <c r="W81">
        <v>1.46</v>
      </c>
      <c r="X81">
        <f t="shared" si="11"/>
        <v>1.6741533109999998</v>
      </c>
    </row>
    <row r="82" spans="1:24">
      <c r="A82" s="2" t="s">
        <v>22</v>
      </c>
      <c r="B82" s="2">
        <v>8</v>
      </c>
      <c r="C82">
        <v>0.95</v>
      </c>
      <c r="D82">
        <f t="shared" si="7"/>
        <v>0.70882124375</v>
      </c>
      <c r="E82" t="s">
        <v>21</v>
      </c>
      <c r="F82">
        <v>34</v>
      </c>
      <c r="G82">
        <v>0.9</v>
      </c>
      <c r="H82">
        <f t="shared" si="8"/>
        <v>0.636171975</v>
      </c>
      <c r="I82" s="2" t="s">
        <v>21</v>
      </c>
      <c r="J82" s="2">
        <v>52</v>
      </c>
      <c r="K82">
        <v>1.53</v>
      </c>
      <c r="L82">
        <f t="shared" si="6"/>
        <v>1.8385370077499998</v>
      </c>
      <c r="M82" s="2" t="s">
        <v>20</v>
      </c>
      <c r="N82">
        <v>28</v>
      </c>
      <c r="O82">
        <v>1.38</v>
      </c>
      <c r="P82">
        <f t="shared" si="9"/>
        <v>1.4957109989999997</v>
      </c>
      <c r="Q82" s="2" t="s">
        <v>21</v>
      </c>
      <c r="R82" s="2">
        <v>7</v>
      </c>
      <c r="S82">
        <v>0.76</v>
      </c>
      <c r="T82">
        <f t="shared" si="10"/>
        <v>0.45364559599999998</v>
      </c>
      <c r="U82" t="s">
        <v>21</v>
      </c>
      <c r="V82">
        <v>5</v>
      </c>
      <c r="W82">
        <v>1.94</v>
      </c>
      <c r="X82">
        <f t="shared" si="11"/>
        <v>2.9559220309999996</v>
      </c>
    </row>
    <row r="83" spans="1:24">
      <c r="A83" s="2" t="s">
        <v>22</v>
      </c>
      <c r="B83" s="2">
        <v>8</v>
      </c>
      <c r="C83">
        <v>1.21</v>
      </c>
      <c r="D83">
        <f t="shared" si="7"/>
        <v>1.1499004797499999</v>
      </c>
      <c r="E83" t="s">
        <v>21</v>
      </c>
      <c r="F83">
        <v>34</v>
      </c>
      <c r="G83">
        <v>0.51</v>
      </c>
      <c r="H83">
        <f t="shared" si="8"/>
        <v>0.20428188975</v>
      </c>
      <c r="I83" s="2" t="s">
        <v>21</v>
      </c>
      <c r="J83" s="2">
        <v>52</v>
      </c>
      <c r="K83">
        <v>1.05</v>
      </c>
      <c r="L83">
        <f t="shared" si="6"/>
        <v>0.86590074375000003</v>
      </c>
      <c r="M83" s="2" t="s">
        <v>20</v>
      </c>
      <c r="N83">
        <v>28</v>
      </c>
      <c r="O83">
        <v>2</v>
      </c>
      <c r="P83">
        <f t="shared" si="9"/>
        <v>3.1415899999999999</v>
      </c>
      <c r="Q83" s="2" t="s">
        <v>21</v>
      </c>
      <c r="R83" s="2">
        <v>7</v>
      </c>
      <c r="S83">
        <v>1.72</v>
      </c>
      <c r="T83">
        <f t="shared" si="10"/>
        <v>2.3235199639999995</v>
      </c>
      <c r="U83" t="s">
        <v>21</v>
      </c>
      <c r="V83">
        <v>5</v>
      </c>
      <c r="W83">
        <v>1.45</v>
      </c>
      <c r="X83">
        <f t="shared" si="11"/>
        <v>1.6512982437499999</v>
      </c>
    </row>
    <row r="84" spans="1:24">
      <c r="A84" s="2" t="s">
        <v>22</v>
      </c>
      <c r="B84" s="2">
        <v>8</v>
      </c>
      <c r="C84">
        <v>2.58</v>
      </c>
      <c r="D84">
        <f t="shared" si="7"/>
        <v>5.2279199190000005</v>
      </c>
      <c r="E84" t="s">
        <v>21</v>
      </c>
      <c r="F84">
        <v>34</v>
      </c>
      <c r="G84">
        <v>1.49</v>
      </c>
      <c r="H84">
        <f t="shared" si="8"/>
        <v>1.7436609897499999</v>
      </c>
      <c r="I84" s="2" t="s">
        <v>21</v>
      </c>
      <c r="J84" s="2">
        <v>52</v>
      </c>
      <c r="K84">
        <v>1.31</v>
      </c>
      <c r="L84">
        <f t="shared" si="6"/>
        <v>1.34782064975</v>
      </c>
      <c r="M84" s="2" t="s">
        <v>20</v>
      </c>
      <c r="N84">
        <v>28</v>
      </c>
      <c r="O84">
        <v>1.74</v>
      </c>
      <c r="P84">
        <f t="shared" si="9"/>
        <v>2.3778694709999999</v>
      </c>
      <c r="Q84" s="2" t="s">
        <v>21</v>
      </c>
      <c r="R84" s="2">
        <v>7</v>
      </c>
      <c r="S84">
        <v>1.05</v>
      </c>
      <c r="T84">
        <f t="shared" si="10"/>
        <v>0.86590074375000003</v>
      </c>
      <c r="U84" t="s">
        <v>21</v>
      </c>
      <c r="V84">
        <v>5</v>
      </c>
      <c r="W84">
        <v>1.29</v>
      </c>
      <c r="X84">
        <f t="shared" si="11"/>
        <v>1.3069799797500001</v>
      </c>
    </row>
    <row r="85" spans="1:24">
      <c r="A85" s="2" t="s">
        <v>22</v>
      </c>
      <c r="B85" s="2">
        <v>8</v>
      </c>
      <c r="C85">
        <v>1.23</v>
      </c>
      <c r="D85">
        <f t="shared" si="7"/>
        <v>1.1882278777499999</v>
      </c>
      <c r="E85" t="s">
        <v>21</v>
      </c>
      <c r="F85">
        <v>34</v>
      </c>
      <c r="G85">
        <v>0.55000000000000004</v>
      </c>
      <c r="H85">
        <f t="shared" si="8"/>
        <v>0.23758274375000002</v>
      </c>
      <c r="I85" s="2" t="s">
        <v>21</v>
      </c>
      <c r="J85" s="2">
        <v>52</v>
      </c>
      <c r="K85">
        <v>6.83</v>
      </c>
      <c r="L85">
        <f t="shared" si="6"/>
        <v>36.637929437749996</v>
      </c>
      <c r="M85" s="2" t="s">
        <v>20</v>
      </c>
      <c r="N85">
        <v>40</v>
      </c>
      <c r="O85">
        <v>1.68</v>
      </c>
      <c r="P85">
        <f t="shared" si="9"/>
        <v>2.2167059039999994</v>
      </c>
      <c r="Q85" s="2" t="s">
        <v>21</v>
      </c>
      <c r="R85" s="2">
        <v>7</v>
      </c>
      <c r="S85">
        <v>1.95</v>
      </c>
      <c r="T85">
        <f t="shared" si="10"/>
        <v>2.9864739937499998</v>
      </c>
      <c r="U85" t="s">
        <v>21</v>
      </c>
      <c r="V85">
        <v>5</v>
      </c>
      <c r="W85">
        <v>0.95</v>
      </c>
      <c r="X85">
        <f t="shared" si="11"/>
        <v>0.70882124375</v>
      </c>
    </row>
    <row r="86" spans="1:24">
      <c r="A86" s="2" t="s">
        <v>22</v>
      </c>
      <c r="B86" s="2">
        <v>8</v>
      </c>
      <c r="C86">
        <v>1.95</v>
      </c>
      <c r="D86">
        <f t="shared" si="7"/>
        <v>2.9864739937499998</v>
      </c>
      <c r="E86" t="s">
        <v>21</v>
      </c>
      <c r="F86">
        <v>34</v>
      </c>
      <c r="G86">
        <v>2.59</v>
      </c>
      <c r="H86">
        <f t="shared" si="8"/>
        <v>5.2685249697499987</v>
      </c>
      <c r="I86" s="2" t="s">
        <v>21</v>
      </c>
      <c r="J86" s="2">
        <v>52</v>
      </c>
      <c r="K86">
        <v>5.5</v>
      </c>
      <c r="L86">
        <f t="shared" ref="L86:L149" si="12">(K86/2)^2*(3.14159)</f>
        <v>23.758274374999999</v>
      </c>
      <c r="M86" s="2" t="s">
        <v>20</v>
      </c>
      <c r="N86">
        <v>40</v>
      </c>
      <c r="O86">
        <v>1.82</v>
      </c>
      <c r="P86">
        <f t="shared" si="9"/>
        <v>2.6015506790000003</v>
      </c>
      <c r="Q86" s="2" t="s">
        <v>21</v>
      </c>
      <c r="R86" s="2">
        <v>7</v>
      </c>
      <c r="S86">
        <v>1.46</v>
      </c>
      <c r="T86">
        <f t="shared" si="10"/>
        <v>1.6741533109999998</v>
      </c>
      <c r="U86" t="s">
        <v>21</v>
      </c>
      <c r="V86">
        <v>5</v>
      </c>
      <c r="W86">
        <v>1.39</v>
      </c>
      <c r="X86">
        <f t="shared" si="11"/>
        <v>1.5174665097499997</v>
      </c>
    </row>
    <row r="87" spans="1:24">
      <c r="A87" s="2" t="s">
        <v>22</v>
      </c>
      <c r="B87" s="2">
        <v>8</v>
      </c>
      <c r="C87">
        <v>1.52</v>
      </c>
      <c r="D87">
        <f t="shared" si="7"/>
        <v>1.8145823839999999</v>
      </c>
      <c r="E87" t="s">
        <v>21</v>
      </c>
      <c r="F87">
        <v>34</v>
      </c>
      <c r="G87">
        <v>0.45</v>
      </c>
      <c r="H87">
        <f t="shared" si="8"/>
        <v>0.15904299375</v>
      </c>
      <c r="I87" s="2" t="s">
        <v>21</v>
      </c>
      <c r="J87" s="2">
        <v>52</v>
      </c>
      <c r="K87">
        <v>4.79</v>
      </c>
      <c r="L87">
        <f t="shared" si="12"/>
        <v>18.020238779749999</v>
      </c>
      <c r="M87" s="2" t="s">
        <v>20</v>
      </c>
      <c r="N87">
        <v>40</v>
      </c>
      <c r="O87">
        <v>2.9</v>
      </c>
      <c r="P87">
        <f t="shared" si="9"/>
        <v>6.6051929749999996</v>
      </c>
      <c r="Q87" s="2" t="s">
        <v>21</v>
      </c>
      <c r="R87" s="2">
        <v>7</v>
      </c>
      <c r="S87">
        <v>1.62</v>
      </c>
      <c r="T87">
        <f t="shared" si="10"/>
        <v>2.0611971990000004</v>
      </c>
      <c r="U87" t="s">
        <v>21</v>
      </c>
      <c r="V87">
        <v>5</v>
      </c>
      <c r="W87">
        <v>1.8</v>
      </c>
      <c r="X87">
        <f t="shared" si="11"/>
        <v>2.5446879</v>
      </c>
    </row>
    <row r="88" spans="1:24">
      <c r="A88" s="2" t="s">
        <v>22</v>
      </c>
      <c r="B88" s="2">
        <v>14</v>
      </c>
      <c r="C88">
        <v>0.8</v>
      </c>
      <c r="D88">
        <f t="shared" si="7"/>
        <v>0.50265440000000006</v>
      </c>
      <c r="E88" t="s">
        <v>21</v>
      </c>
      <c r="F88">
        <v>34</v>
      </c>
      <c r="G88">
        <v>0.49</v>
      </c>
      <c r="H88">
        <f t="shared" si="8"/>
        <v>0.18857393974999997</v>
      </c>
      <c r="I88" s="2" t="s">
        <v>21</v>
      </c>
      <c r="J88" s="2">
        <v>52</v>
      </c>
      <c r="K88">
        <v>5.92</v>
      </c>
      <c r="L88">
        <f t="shared" si="12"/>
        <v>27.525354943999996</v>
      </c>
      <c r="M88" s="2" t="s">
        <v>20</v>
      </c>
      <c r="N88">
        <v>40</v>
      </c>
      <c r="O88">
        <v>3.01</v>
      </c>
      <c r="P88">
        <f t="shared" si="9"/>
        <v>7.1157798897499989</v>
      </c>
      <c r="Q88" s="2" t="s">
        <v>21</v>
      </c>
      <c r="R88" s="2">
        <v>7</v>
      </c>
      <c r="S88">
        <v>1.52</v>
      </c>
      <c r="T88">
        <f t="shared" si="10"/>
        <v>1.8145823839999999</v>
      </c>
      <c r="U88" t="s">
        <v>21</v>
      </c>
      <c r="V88">
        <v>5</v>
      </c>
      <c r="W88">
        <v>1.56</v>
      </c>
      <c r="X88">
        <f t="shared" si="11"/>
        <v>1.9113433560000002</v>
      </c>
    </row>
    <row r="89" spans="1:24">
      <c r="A89" s="2" t="s">
        <v>22</v>
      </c>
      <c r="B89" s="2">
        <v>14</v>
      </c>
      <c r="C89">
        <v>0.85</v>
      </c>
      <c r="D89">
        <f t="shared" si="7"/>
        <v>0.56744969374999987</v>
      </c>
      <c r="E89" s="2" t="s">
        <v>21</v>
      </c>
      <c r="F89">
        <v>44</v>
      </c>
      <c r="G89">
        <v>1.66</v>
      </c>
      <c r="H89">
        <f t="shared" si="8"/>
        <v>2.1642413509999998</v>
      </c>
      <c r="I89" s="2" t="s">
        <v>21</v>
      </c>
      <c r="J89" s="2">
        <v>52</v>
      </c>
      <c r="K89">
        <v>5.75</v>
      </c>
      <c r="L89">
        <f t="shared" si="12"/>
        <v>25.96720484375</v>
      </c>
      <c r="M89" s="2" t="s">
        <v>20</v>
      </c>
      <c r="N89">
        <v>40</v>
      </c>
      <c r="O89">
        <v>2.89</v>
      </c>
      <c r="P89">
        <f t="shared" si="9"/>
        <v>6.55971845975</v>
      </c>
      <c r="Q89" s="2" t="s">
        <v>21</v>
      </c>
      <c r="R89" s="2">
        <v>7</v>
      </c>
      <c r="S89">
        <v>1.39</v>
      </c>
      <c r="T89">
        <f t="shared" si="10"/>
        <v>1.5174665097499997</v>
      </c>
      <c r="U89" t="s">
        <v>21</v>
      </c>
      <c r="V89">
        <v>5</v>
      </c>
      <c r="W89">
        <v>2.12</v>
      </c>
      <c r="X89">
        <f t="shared" si="11"/>
        <v>3.5298905240000003</v>
      </c>
    </row>
    <row r="90" spans="1:24">
      <c r="A90" s="2" t="s">
        <v>22</v>
      </c>
      <c r="B90" s="2">
        <v>14</v>
      </c>
      <c r="C90">
        <v>1.34</v>
      </c>
      <c r="D90">
        <f t="shared" si="7"/>
        <v>1.4102597510000001</v>
      </c>
      <c r="E90" s="2" t="s">
        <v>21</v>
      </c>
      <c r="F90">
        <v>44</v>
      </c>
      <c r="G90">
        <v>1.71</v>
      </c>
      <c r="H90">
        <f t="shared" si="8"/>
        <v>2.2965808297499999</v>
      </c>
      <c r="I90" s="2" t="s">
        <v>21</v>
      </c>
      <c r="J90" s="2">
        <v>52</v>
      </c>
      <c r="K90">
        <v>3.01</v>
      </c>
      <c r="L90">
        <f t="shared" si="12"/>
        <v>7.1157798897499989</v>
      </c>
      <c r="M90" s="2" t="s">
        <v>20</v>
      </c>
      <c r="N90">
        <v>40</v>
      </c>
      <c r="O90">
        <v>3.98</v>
      </c>
      <c r="P90">
        <f t="shared" si="9"/>
        <v>12.441010559</v>
      </c>
      <c r="Q90" s="2" t="s">
        <v>21</v>
      </c>
      <c r="R90" s="2">
        <v>7</v>
      </c>
      <c r="S90">
        <v>2.78</v>
      </c>
      <c r="T90">
        <f t="shared" si="10"/>
        <v>6.069866038999999</v>
      </c>
      <c r="U90" t="s">
        <v>21</v>
      </c>
      <c r="V90">
        <v>5</v>
      </c>
      <c r="W90">
        <v>2.4</v>
      </c>
      <c r="X90">
        <f t="shared" si="11"/>
        <v>4.5238895999999995</v>
      </c>
    </row>
    <row r="91" spans="1:24">
      <c r="A91" s="2" t="s">
        <v>22</v>
      </c>
      <c r="B91" s="2">
        <v>14</v>
      </c>
      <c r="C91">
        <v>1.76</v>
      </c>
      <c r="D91">
        <f t="shared" si="7"/>
        <v>2.4328472959999998</v>
      </c>
      <c r="E91" s="2" t="s">
        <v>21</v>
      </c>
      <c r="F91">
        <v>44</v>
      </c>
      <c r="G91">
        <v>1.59</v>
      </c>
      <c r="H91">
        <f t="shared" si="8"/>
        <v>1.9855634197500001</v>
      </c>
      <c r="I91" s="2" t="s">
        <v>21</v>
      </c>
      <c r="J91" s="2">
        <v>22</v>
      </c>
      <c r="K91">
        <v>0.69</v>
      </c>
      <c r="L91">
        <f t="shared" si="12"/>
        <v>0.37392774974999993</v>
      </c>
      <c r="M91" s="2" t="s">
        <v>20</v>
      </c>
      <c r="N91">
        <v>40</v>
      </c>
      <c r="O91">
        <v>2.0099999999999998</v>
      </c>
      <c r="P91">
        <f t="shared" si="9"/>
        <v>3.1730844397499989</v>
      </c>
      <c r="Q91" s="2" t="s">
        <v>21</v>
      </c>
      <c r="R91" s="2">
        <v>7</v>
      </c>
      <c r="S91">
        <v>3.26</v>
      </c>
      <c r="T91">
        <f t="shared" si="10"/>
        <v>8.3468904709999983</v>
      </c>
      <c r="U91" t="s">
        <v>21</v>
      </c>
      <c r="V91">
        <v>5</v>
      </c>
      <c r="W91">
        <v>1.17</v>
      </c>
      <c r="X91">
        <f t="shared" si="11"/>
        <v>1.0751306377499998</v>
      </c>
    </row>
    <row r="92" spans="1:24">
      <c r="A92" s="2" t="s">
        <v>22</v>
      </c>
      <c r="B92" s="2">
        <v>14</v>
      </c>
      <c r="C92">
        <v>1.94</v>
      </c>
      <c r="D92">
        <f t="shared" si="7"/>
        <v>2.9559220309999996</v>
      </c>
      <c r="E92" s="2" t="s">
        <v>21</v>
      </c>
      <c r="F92">
        <v>44</v>
      </c>
      <c r="G92">
        <v>1.8</v>
      </c>
      <c r="H92">
        <f t="shared" si="8"/>
        <v>2.5446879</v>
      </c>
      <c r="I92" s="2" t="s">
        <v>21</v>
      </c>
      <c r="J92" s="2">
        <v>22</v>
      </c>
      <c r="K92">
        <v>0.74</v>
      </c>
      <c r="L92">
        <f t="shared" si="12"/>
        <v>0.43008367099999995</v>
      </c>
      <c r="M92" s="2" t="s">
        <v>20</v>
      </c>
      <c r="N92">
        <v>40</v>
      </c>
      <c r="O92">
        <v>2.46</v>
      </c>
      <c r="P92">
        <f t="shared" si="9"/>
        <v>4.7529115109999998</v>
      </c>
      <c r="Q92" s="2" t="s">
        <v>21</v>
      </c>
      <c r="R92" s="2">
        <v>7</v>
      </c>
      <c r="S92">
        <v>0.98</v>
      </c>
      <c r="T92">
        <f t="shared" si="10"/>
        <v>0.7542957589999999</v>
      </c>
      <c r="U92" t="s">
        <v>21</v>
      </c>
      <c r="V92">
        <v>5</v>
      </c>
      <c r="W92">
        <v>1.3</v>
      </c>
      <c r="X92">
        <f t="shared" si="11"/>
        <v>1.3273217750000001</v>
      </c>
    </row>
    <row r="93" spans="1:24">
      <c r="A93" s="2" t="s">
        <v>22</v>
      </c>
      <c r="B93" s="2">
        <v>14</v>
      </c>
      <c r="C93">
        <v>2.2400000000000002</v>
      </c>
      <c r="D93">
        <f t="shared" si="7"/>
        <v>3.9408104960000006</v>
      </c>
      <c r="E93" s="2" t="s">
        <v>21</v>
      </c>
      <c r="F93">
        <v>44</v>
      </c>
      <c r="G93">
        <v>1.6</v>
      </c>
      <c r="H93">
        <f t="shared" si="8"/>
        <v>2.0106176000000002</v>
      </c>
      <c r="I93" s="2" t="s">
        <v>21</v>
      </c>
      <c r="J93" s="2">
        <v>22</v>
      </c>
      <c r="K93">
        <v>0.62</v>
      </c>
      <c r="L93">
        <f t="shared" si="12"/>
        <v>0.301906799</v>
      </c>
      <c r="M93" s="2" t="s">
        <v>20</v>
      </c>
      <c r="N93">
        <v>40</v>
      </c>
      <c r="O93">
        <v>1.51</v>
      </c>
      <c r="P93">
        <f t="shared" si="9"/>
        <v>1.7907848397499999</v>
      </c>
      <c r="Q93" s="2" t="s">
        <v>21</v>
      </c>
      <c r="R93" s="2">
        <v>31</v>
      </c>
      <c r="S93">
        <v>2.1</v>
      </c>
      <c r="T93">
        <f t="shared" si="10"/>
        <v>3.4636029750000001</v>
      </c>
      <c r="U93" t="s">
        <v>21</v>
      </c>
      <c r="V93">
        <v>5</v>
      </c>
      <c r="W93">
        <v>1.29</v>
      </c>
      <c r="X93">
        <f t="shared" si="11"/>
        <v>1.3069799797500001</v>
      </c>
    </row>
    <row r="94" spans="1:24">
      <c r="A94" s="2" t="s">
        <v>22</v>
      </c>
      <c r="B94" s="2">
        <v>14</v>
      </c>
      <c r="C94">
        <v>1.76</v>
      </c>
      <c r="D94">
        <f t="shared" si="7"/>
        <v>2.4328472959999998</v>
      </c>
      <c r="E94" s="2" t="s">
        <v>21</v>
      </c>
      <c r="F94">
        <v>44</v>
      </c>
      <c r="G94">
        <v>2.2799999999999998</v>
      </c>
      <c r="H94">
        <f t="shared" si="8"/>
        <v>4.0828103639999993</v>
      </c>
      <c r="I94" s="2" t="s">
        <v>21</v>
      </c>
      <c r="J94" s="2">
        <v>22</v>
      </c>
      <c r="K94">
        <v>0.55000000000000004</v>
      </c>
      <c r="L94">
        <f t="shared" si="12"/>
        <v>0.23758274375000002</v>
      </c>
      <c r="M94" s="2" t="s">
        <v>20</v>
      </c>
      <c r="N94">
        <v>40</v>
      </c>
      <c r="O94">
        <v>1</v>
      </c>
      <c r="P94">
        <f t="shared" si="9"/>
        <v>0.78539749999999997</v>
      </c>
      <c r="Q94" s="2" t="s">
        <v>21</v>
      </c>
      <c r="R94" s="2">
        <v>31</v>
      </c>
      <c r="S94">
        <v>2.2799999999999998</v>
      </c>
      <c r="T94">
        <f t="shared" si="10"/>
        <v>4.0828103639999993</v>
      </c>
      <c r="U94" t="s">
        <v>21</v>
      </c>
      <c r="V94">
        <v>5</v>
      </c>
      <c r="W94">
        <v>2.68</v>
      </c>
      <c r="X94">
        <f t="shared" si="11"/>
        <v>5.6410390040000005</v>
      </c>
    </row>
    <row r="95" spans="1:24">
      <c r="A95" s="2" t="s">
        <v>22</v>
      </c>
      <c r="B95" s="2">
        <v>14</v>
      </c>
      <c r="C95">
        <v>2.66</v>
      </c>
      <c r="D95">
        <f t="shared" si="7"/>
        <v>5.5571585510000006</v>
      </c>
      <c r="E95" s="2" t="s">
        <v>21</v>
      </c>
      <c r="F95">
        <v>44</v>
      </c>
      <c r="G95">
        <v>2.9</v>
      </c>
      <c r="H95">
        <f t="shared" si="8"/>
        <v>6.6051929749999996</v>
      </c>
      <c r="I95" s="2" t="s">
        <v>21</v>
      </c>
      <c r="J95" s="2">
        <v>22</v>
      </c>
      <c r="K95">
        <v>0.5</v>
      </c>
      <c r="L95">
        <f t="shared" si="12"/>
        <v>0.19634937499999999</v>
      </c>
      <c r="M95" s="2" t="s">
        <v>20</v>
      </c>
      <c r="N95">
        <v>40</v>
      </c>
      <c r="O95">
        <v>1.26</v>
      </c>
      <c r="P95">
        <f t="shared" si="9"/>
        <v>1.246897071</v>
      </c>
      <c r="Q95" s="2" t="s">
        <v>21</v>
      </c>
      <c r="R95" s="2">
        <v>31</v>
      </c>
      <c r="S95">
        <v>1.84</v>
      </c>
      <c r="T95">
        <f t="shared" si="10"/>
        <v>2.659041776</v>
      </c>
      <c r="U95" s="2" t="s">
        <v>21</v>
      </c>
      <c r="V95" s="2">
        <v>22</v>
      </c>
      <c r="W95">
        <v>0.87</v>
      </c>
      <c r="X95">
        <f t="shared" si="11"/>
        <v>0.59446736774999998</v>
      </c>
    </row>
    <row r="96" spans="1:24">
      <c r="A96" s="2" t="s">
        <v>22</v>
      </c>
      <c r="B96" s="2">
        <v>14</v>
      </c>
      <c r="C96">
        <v>2.2999999999999998</v>
      </c>
      <c r="D96">
        <f t="shared" si="7"/>
        <v>4.1547527749999995</v>
      </c>
      <c r="E96" s="2" t="s">
        <v>21</v>
      </c>
      <c r="F96">
        <v>44</v>
      </c>
      <c r="G96">
        <v>0.95</v>
      </c>
      <c r="H96">
        <f t="shared" si="8"/>
        <v>0.70882124375</v>
      </c>
      <c r="I96" s="2" t="s">
        <v>21</v>
      </c>
      <c r="J96" s="2">
        <v>22</v>
      </c>
      <c r="K96">
        <v>0.5</v>
      </c>
      <c r="L96">
        <f t="shared" si="12"/>
        <v>0.19634937499999999</v>
      </c>
      <c r="M96" s="2" t="s">
        <v>20</v>
      </c>
      <c r="N96">
        <v>40</v>
      </c>
      <c r="O96">
        <v>1.71</v>
      </c>
      <c r="P96">
        <f t="shared" si="9"/>
        <v>2.2965808297499999</v>
      </c>
      <c r="Q96" s="2" t="s">
        <v>21</v>
      </c>
      <c r="R96" s="2">
        <v>31</v>
      </c>
      <c r="S96">
        <v>2.1800000000000002</v>
      </c>
      <c r="T96">
        <f t="shared" si="10"/>
        <v>3.7325230790000004</v>
      </c>
      <c r="U96" s="2" t="s">
        <v>21</v>
      </c>
      <c r="V96" s="2">
        <v>22</v>
      </c>
      <c r="W96">
        <v>0.89</v>
      </c>
      <c r="X96">
        <f t="shared" si="11"/>
        <v>0.62211335975000004</v>
      </c>
    </row>
    <row r="97" spans="1:24">
      <c r="A97" s="2" t="s">
        <v>22</v>
      </c>
      <c r="B97" s="2">
        <v>14</v>
      </c>
      <c r="C97">
        <v>2.4</v>
      </c>
      <c r="D97">
        <f t="shared" si="7"/>
        <v>4.5238895999999995</v>
      </c>
      <c r="E97" s="2" t="s">
        <v>21</v>
      </c>
      <c r="F97">
        <v>44</v>
      </c>
      <c r="G97">
        <v>1.6</v>
      </c>
      <c r="H97">
        <f t="shared" si="8"/>
        <v>2.0106176000000002</v>
      </c>
      <c r="I97" s="2" t="s">
        <v>21</v>
      </c>
      <c r="J97" s="2">
        <v>22</v>
      </c>
      <c r="K97">
        <v>0.51</v>
      </c>
      <c r="L97">
        <f t="shared" si="12"/>
        <v>0.20428188975</v>
      </c>
      <c r="M97" s="2" t="s">
        <v>20</v>
      </c>
      <c r="N97">
        <v>40</v>
      </c>
      <c r="O97">
        <v>3.12</v>
      </c>
      <c r="P97">
        <f t="shared" si="9"/>
        <v>7.6453734240000006</v>
      </c>
      <c r="Q97" s="2" t="s">
        <v>21</v>
      </c>
      <c r="R97" s="2">
        <v>31</v>
      </c>
      <c r="S97">
        <v>1.52</v>
      </c>
      <c r="T97">
        <f t="shared" si="10"/>
        <v>1.8145823839999999</v>
      </c>
      <c r="U97" s="2" t="s">
        <v>21</v>
      </c>
      <c r="V97" s="2">
        <v>22</v>
      </c>
      <c r="W97">
        <v>0.55000000000000004</v>
      </c>
      <c r="X97">
        <f t="shared" si="11"/>
        <v>0.23758274375000002</v>
      </c>
    </row>
    <row r="98" spans="1:24">
      <c r="A98" s="2" t="s">
        <v>22</v>
      </c>
      <c r="B98" s="2">
        <v>25</v>
      </c>
      <c r="C98">
        <v>1.94</v>
      </c>
      <c r="D98">
        <f t="shared" si="7"/>
        <v>2.9559220309999996</v>
      </c>
      <c r="E98" s="2" t="s">
        <v>21</v>
      </c>
      <c r="F98">
        <v>44</v>
      </c>
      <c r="G98">
        <v>1.5</v>
      </c>
      <c r="H98">
        <f t="shared" si="8"/>
        <v>1.767144375</v>
      </c>
      <c r="I98" s="2" t="s">
        <v>21</v>
      </c>
      <c r="J98" s="2">
        <v>22</v>
      </c>
      <c r="K98">
        <v>0.73</v>
      </c>
      <c r="L98">
        <f t="shared" si="12"/>
        <v>0.41853832774999994</v>
      </c>
      <c r="M98" s="2" t="s">
        <v>20</v>
      </c>
      <c r="N98">
        <v>40</v>
      </c>
      <c r="O98">
        <v>4.9800000000000004</v>
      </c>
      <c r="P98">
        <f t="shared" si="9"/>
        <v>19.478172159000003</v>
      </c>
      <c r="Q98" s="2" t="s">
        <v>21</v>
      </c>
      <c r="R98" s="2">
        <v>31</v>
      </c>
      <c r="S98">
        <v>1.39</v>
      </c>
      <c r="T98">
        <f t="shared" si="10"/>
        <v>1.5174665097499997</v>
      </c>
      <c r="U98" s="2" t="s">
        <v>21</v>
      </c>
      <c r="V98" s="2">
        <v>22</v>
      </c>
      <c r="W98">
        <v>0.74</v>
      </c>
      <c r="X98">
        <f t="shared" si="11"/>
        <v>0.43008367099999995</v>
      </c>
    </row>
    <row r="99" spans="1:24">
      <c r="A99" s="2" t="s">
        <v>22</v>
      </c>
      <c r="B99" s="2">
        <v>25</v>
      </c>
      <c r="C99">
        <v>2.58</v>
      </c>
      <c r="D99">
        <f t="shared" si="7"/>
        <v>5.2279199190000005</v>
      </c>
      <c r="E99" s="2" t="s">
        <v>21</v>
      </c>
      <c r="F99">
        <v>44</v>
      </c>
      <c r="G99">
        <v>4.74</v>
      </c>
      <c r="H99">
        <f t="shared" si="8"/>
        <v>17.645996871000001</v>
      </c>
      <c r="I99" s="2" t="s">
        <v>21</v>
      </c>
      <c r="J99" s="2">
        <v>22</v>
      </c>
      <c r="K99">
        <v>0.4</v>
      </c>
      <c r="L99">
        <f t="shared" si="12"/>
        <v>0.12566360000000001</v>
      </c>
      <c r="M99" s="2" t="s">
        <v>20</v>
      </c>
      <c r="N99">
        <v>40</v>
      </c>
      <c r="O99">
        <v>5.84</v>
      </c>
      <c r="P99">
        <f t="shared" si="9"/>
        <v>26.786452975999996</v>
      </c>
      <c r="Q99" s="2" t="s">
        <v>21</v>
      </c>
      <c r="R99" s="2">
        <v>31</v>
      </c>
      <c r="S99">
        <v>0.95</v>
      </c>
      <c r="T99">
        <f t="shared" si="10"/>
        <v>0.70882124375</v>
      </c>
      <c r="U99" s="2" t="s">
        <v>21</v>
      </c>
      <c r="V99" s="2">
        <v>22</v>
      </c>
      <c r="W99">
        <v>1.1200000000000001</v>
      </c>
      <c r="X99">
        <f t="shared" si="11"/>
        <v>0.98520262400000014</v>
      </c>
    </row>
    <row r="100" spans="1:24">
      <c r="A100" s="2" t="s">
        <v>22</v>
      </c>
      <c r="B100" s="2">
        <v>25</v>
      </c>
      <c r="C100">
        <v>2.2400000000000002</v>
      </c>
      <c r="D100">
        <f t="shared" si="7"/>
        <v>3.9408104960000006</v>
      </c>
      <c r="E100" s="2" t="s">
        <v>21</v>
      </c>
      <c r="F100">
        <v>44</v>
      </c>
      <c r="G100">
        <v>1</v>
      </c>
      <c r="H100">
        <f t="shared" si="8"/>
        <v>0.78539749999999997</v>
      </c>
      <c r="I100" s="2" t="s">
        <v>21</v>
      </c>
      <c r="J100" s="2">
        <v>22</v>
      </c>
      <c r="K100">
        <v>0.25</v>
      </c>
      <c r="L100">
        <f t="shared" si="12"/>
        <v>4.9087343749999998E-2</v>
      </c>
      <c r="M100" s="2" t="s">
        <v>21</v>
      </c>
      <c r="N100">
        <v>5</v>
      </c>
      <c r="O100">
        <v>0.81</v>
      </c>
      <c r="P100">
        <f t="shared" si="9"/>
        <v>0.51529929975000011</v>
      </c>
      <c r="Q100" s="2" t="s">
        <v>21</v>
      </c>
      <c r="R100" s="2">
        <v>31</v>
      </c>
      <c r="S100">
        <v>0.95</v>
      </c>
      <c r="T100">
        <f t="shared" si="10"/>
        <v>0.70882124375</v>
      </c>
      <c r="U100" s="2" t="s">
        <v>21</v>
      </c>
      <c r="V100" s="2">
        <v>22</v>
      </c>
      <c r="W100">
        <v>0.94</v>
      </c>
      <c r="X100">
        <f t="shared" si="11"/>
        <v>0.69397723099999997</v>
      </c>
    </row>
    <row r="101" spans="1:24">
      <c r="A101" s="2" t="s">
        <v>22</v>
      </c>
      <c r="B101" s="2">
        <v>25</v>
      </c>
      <c r="C101">
        <v>2.81</v>
      </c>
      <c r="D101">
        <f t="shared" si="7"/>
        <v>6.20157719975</v>
      </c>
      <c r="E101" s="2" t="s">
        <v>21</v>
      </c>
      <c r="F101">
        <v>44</v>
      </c>
      <c r="G101">
        <v>0.87</v>
      </c>
      <c r="H101">
        <f t="shared" si="8"/>
        <v>0.59446736774999998</v>
      </c>
      <c r="I101" s="2" t="s">
        <v>21</v>
      </c>
      <c r="J101" s="2">
        <v>22</v>
      </c>
      <c r="K101">
        <v>0.32</v>
      </c>
      <c r="L101">
        <f t="shared" si="12"/>
        <v>8.0424704E-2</v>
      </c>
      <c r="M101" s="2" t="s">
        <v>21</v>
      </c>
      <c r="N101">
        <v>5</v>
      </c>
      <c r="O101">
        <v>0.75</v>
      </c>
      <c r="P101">
        <f t="shared" si="9"/>
        <v>0.44178609375</v>
      </c>
      <c r="Q101" s="2" t="s">
        <v>21</v>
      </c>
      <c r="R101" s="2">
        <v>31</v>
      </c>
      <c r="S101">
        <v>2.88</v>
      </c>
      <c r="T101">
        <f t="shared" si="10"/>
        <v>6.5144010239999997</v>
      </c>
      <c r="U101" s="2" t="s">
        <v>21</v>
      </c>
      <c r="V101" s="2">
        <v>22</v>
      </c>
      <c r="W101">
        <v>0.73</v>
      </c>
      <c r="X101">
        <f t="shared" si="11"/>
        <v>0.41853832774999994</v>
      </c>
    </row>
    <row r="102" spans="1:24">
      <c r="A102" s="2" t="s">
        <v>22</v>
      </c>
      <c r="B102" s="2">
        <v>26</v>
      </c>
      <c r="C102">
        <v>1.1100000000000001</v>
      </c>
      <c r="D102">
        <f t="shared" si="7"/>
        <v>0.96768825975000017</v>
      </c>
      <c r="E102" s="2" t="s">
        <v>21</v>
      </c>
      <c r="F102">
        <v>50</v>
      </c>
      <c r="G102">
        <v>1.25</v>
      </c>
      <c r="H102">
        <f t="shared" si="8"/>
        <v>1.22718359375</v>
      </c>
      <c r="I102" s="2" t="s">
        <v>21</v>
      </c>
      <c r="J102" s="2">
        <v>22</v>
      </c>
      <c r="K102">
        <v>0.59</v>
      </c>
      <c r="L102">
        <f t="shared" si="12"/>
        <v>0.27339686974999994</v>
      </c>
      <c r="M102" s="2" t="s">
        <v>21</v>
      </c>
      <c r="N102">
        <v>5</v>
      </c>
      <c r="O102">
        <v>1.61</v>
      </c>
      <c r="P102">
        <f t="shared" si="9"/>
        <v>2.0358288597500001</v>
      </c>
      <c r="Q102" s="2" t="s">
        <v>21</v>
      </c>
      <c r="R102" s="2">
        <v>31</v>
      </c>
      <c r="S102">
        <v>2.67</v>
      </c>
      <c r="T102">
        <f t="shared" si="10"/>
        <v>5.5990202377499996</v>
      </c>
      <c r="U102" s="2" t="s">
        <v>21</v>
      </c>
      <c r="V102" s="2">
        <v>22</v>
      </c>
      <c r="W102">
        <v>0.94</v>
      </c>
      <c r="X102">
        <f t="shared" si="11"/>
        <v>0.69397723099999997</v>
      </c>
    </row>
    <row r="103" spans="1:24">
      <c r="A103" s="2" t="s">
        <v>22</v>
      </c>
      <c r="B103" s="2">
        <v>26</v>
      </c>
      <c r="C103">
        <v>1.59</v>
      </c>
      <c r="D103">
        <f t="shared" si="7"/>
        <v>1.9855634197500001</v>
      </c>
      <c r="E103" s="2" t="s">
        <v>21</v>
      </c>
      <c r="F103">
        <v>50</v>
      </c>
      <c r="G103">
        <v>0.93</v>
      </c>
      <c r="H103">
        <f t="shared" si="8"/>
        <v>0.67929029775000005</v>
      </c>
      <c r="I103" s="2" t="s">
        <v>21</v>
      </c>
      <c r="J103" s="2">
        <v>22</v>
      </c>
      <c r="K103">
        <v>0.74</v>
      </c>
      <c r="L103">
        <f t="shared" si="12"/>
        <v>0.43008367099999995</v>
      </c>
      <c r="M103" s="2" t="s">
        <v>21</v>
      </c>
      <c r="N103">
        <v>5</v>
      </c>
      <c r="O103">
        <v>1.52</v>
      </c>
      <c r="P103">
        <f t="shared" si="9"/>
        <v>1.8145823839999999</v>
      </c>
      <c r="Q103" s="2" t="s">
        <v>21</v>
      </c>
      <c r="R103" s="2">
        <v>31</v>
      </c>
      <c r="S103">
        <v>2.8</v>
      </c>
      <c r="T103">
        <f t="shared" si="10"/>
        <v>6.1575163999999987</v>
      </c>
      <c r="U103" s="2" t="s">
        <v>21</v>
      </c>
      <c r="V103" s="2">
        <v>22</v>
      </c>
      <c r="W103">
        <v>0.66</v>
      </c>
      <c r="X103">
        <f t="shared" si="11"/>
        <v>0.34211915100000001</v>
      </c>
    </row>
    <row r="104" spans="1:24">
      <c r="A104" s="2" t="s">
        <v>22</v>
      </c>
      <c r="B104" s="2">
        <v>26</v>
      </c>
      <c r="C104">
        <v>1.65</v>
      </c>
      <c r="D104">
        <f t="shared" si="7"/>
        <v>2.1382446937499995</v>
      </c>
      <c r="E104" s="2" t="s">
        <v>21</v>
      </c>
      <c r="F104">
        <v>50</v>
      </c>
      <c r="G104">
        <v>1.66</v>
      </c>
      <c r="H104">
        <f t="shared" si="8"/>
        <v>2.1642413509999998</v>
      </c>
      <c r="I104" s="2" t="s">
        <v>21</v>
      </c>
      <c r="J104" s="2">
        <v>22</v>
      </c>
      <c r="K104">
        <v>0.37</v>
      </c>
      <c r="L104">
        <f t="shared" si="12"/>
        <v>0.10752091774999999</v>
      </c>
      <c r="M104" s="2" t="s">
        <v>21</v>
      </c>
      <c r="N104">
        <v>5</v>
      </c>
      <c r="O104">
        <v>1.1100000000000001</v>
      </c>
      <c r="P104">
        <f t="shared" si="9"/>
        <v>0.96768825975000017</v>
      </c>
      <c r="Q104" s="2" t="s">
        <v>21</v>
      </c>
      <c r="R104" s="2">
        <v>31</v>
      </c>
      <c r="S104">
        <v>2.54</v>
      </c>
      <c r="T104">
        <f t="shared" si="10"/>
        <v>5.0670705109999998</v>
      </c>
      <c r="U104" s="2" t="s">
        <v>21</v>
      </c>
      <c r="V104" s="2">
        <v>22</v>
      </c>
      <c r="W104">
        <v>1.05</v>
      </c>
      <c r="X104">
        <f t="shared" si="11"/>
        <v>0.86590074375000003</v>
      </c>
    </row>
    <row r="105" spans="1:24">
      <c r="A105" s="2" t="s">
        <v>22</v>
      </c>
      <c r="B105" s="2">
        <v>26</v>
      </c>
      <c r="C105">
        <v>2.34</v>
      </c>
      <c r="D105">
        <f t="shared" si="7"/>
        <v>4.3005225509999994</v>
      </c>
      <c r="E105" s="2" t="s">
        <v>21</v>
      </c>
      <c r="F105">
        <v>50</v>
      </c>
      <c r="G105">
        <v>1.54</v>
      </c>
      <c r="H105">
        <f t="shared" si="8"/>
        <v>1.8626487109999998</v>
      </c>
      <c r="I105" s="2" t="s">
        <v>21</v>
      </c>
      <c r="J105" s="2">
        <v>22</v>
      </c>
      <c r="K105">
        <v>0.66</v>
      </c>
      <c r="L105">
        <f t="shared" si="12"/>
        <v>0.34211915100000001</v>
      </c>
      <c r="M105" s="2" t="s">
        <v>21</v>
      </c>
      <c r="N105">
        <v>5</v>
      </c>
      <c r="O105">
        <v>0.71</v>
      </c>
      <c r="P105">
        <f t="shared" si="9"/>
        <v>0.39591887974999995</v>
      </c>
      <c r="Q105" s="2" t="s">
        <v>21</v>
      </c>
      <c r="R105" s="2">
        <v>31</v>
      </c>
      <c r="S105">
        <v>2.2400000000000002</v>
      </c>
      <c r="T105">
        <f t="shared" si="10"/>
        <v>3.9408104960000006</v>
      </c>
      <c r="U105" s="2" t="s">
        <v>21</v>
      </c>
      <c r="V105" s="2">
        <v>22</v>
      </c>
      <c r="W105">
        <v>0.74</v>
      </c>
      <c r="X105">
        <f t="shared" si="11"/>
        <v>0.43008367099999995</v>
      </c>
    </row>
    <row r="106" spans="1:24">
      <c r="A106" s="2" t="s">
        <v>22</v>
      </c>
      <c r="B106" s="2">
        <v>26</v>
      </c>
      <c r="C106">
        <v>2.41</v>
      </c>
      <c r="D106">
        <f t="shared" si="7"/>
        <v>4.5616672197500003</v>
      </c>
      <c r="E106" s="2" t="s">
        <v>21</v>
      </c>
      <c r="F106">
        <v>50</v>
      </c>
      <c r="G106">
        <v>3.21</v>
      </c>
      <c r="H106">
        <f t="shared" si="8"/>
        <v>8.0928143797499992</v>
      </c>
      <c r="I106" s="2" t="s">
        <v>21</v>
      </c>
      <c r="J106" s="2">
        <v>22</v>
      </c>
      <c r="K106">
        <v>0.84</v>
      </c>
      <c r="L106">
        <f t="shared" si="12"/>
        <v>0.55417647599999986</v>
      </c>
      <c r="M106" s="2" t="s">
        <v>21</v>
      </c>
      <c r="N106">
        <v>5</v>
      </c>
      <c r="O106">
        <v>1.45</v>
      </c>
      <c r="P106">
        <f t="shared" si="9"/>
        <v>1.6512982437499999</v>
      </c>
      <c r="Q106" s="2" t="s">
        <v>21</v>
      </c>
      <c r="R106" s="2">
        <v>31</v>
      </c>
      <c r="S106">
        <v>1.4</v>
      </c>
      <c r="T106">
        <f t="shared" si="10"/>
        <v>1.5393790999999997</v>
      </c>
      <c r="U106" s="2" t="s">
        <v>21</v>
      </c>
      <c r="V106" s="2">
        <v>22</v>
      </c>
      <c r="W106">
        <v>0.77</v>
      </c>
      <c r="X106">
        <f t="shared" si="11"/>
        <v>0.46566217774999996</v>
      </c>
    </row>
    <row r="107" spans="1:24">
      <c r="A107" s="2" t="s">
        <v>22</v>
      </c>
      <c r="B107" s="2">
        <v>36</v>
      </c>
      <c r="C107">
        <v>9.11</v>
      </c>
      <c r="D107">
        <f t="shared" si="7"/>
        <v>65.181787859749988</v>
      </c>
      <c r="E107" s="2" t="s">
        <v>21</v>
      </c>
      <c r="F107">
        <v>50</v>
      </c>
      <c r="G107">
        <v>2.7</v>
      </c>
      <c r="H107">
        <f t="shared" si="8"/>
        <v>5.7255477750000008</v>
      </c>
      <c r="I107" s="2" t="s">
        <v>21</v>
      </c>
      <c r="J107" s="2">
        <v>22</v>
      </c>
      <c r="K107">
        <v>0.4</v>
      </c>
      <c r="L107">
        <f t="shared" si="12"/>
        <v>0.12566360000000001</v>
      </c>
      <c r="M107" s="2" t="s">
        <v>21</v>
      </c>
      <c r="N107">
        <v>5</v>
      </c>
      <c r="O107">
        <v>1.22</v>
      </c>
      <c r="P107">
        <f t="shared" si="9"/>
        <v>1.168985639</v>
      </c>
      <c r="Q107" s="2" t="s">
        <v>21</v>
      </c>
      <c r="R107" s="2">
        <v>27</v>
      </c>
      <c r="S107">
        <v>0.65</v>
      </c>
      <c r="T107">
        <f t="shared" si="10"/>
        <v>0.33183044375000004</v>
      </c>
      <c r="U107" s="2" t="s">
        <v>21</v>
      </c>
      <c r="V107" s="2">
        <v>22</v>
      </c>
      <c r="W107">
        <v>0.85</v>
      </c>
      <c r="X107">
        <f t="shared" si="11"/>
        <v>0.56744969374999987</v>
      </c>
    </row>
    <row r="108" spans="1:24">
      <c r="A108" s="2" t="s">
        <v>22</v>
      </c>
      <c r="B108" s="2">
        <v>36</v>
      </c>
      <c r="C108">
        <v>4.99</v>
      </c>
      <c r="D108">
        <f t="shared" si="7"/>
        <v>19.556476289750002</v>
      </c>
      <c r="E108" t="s">
        <v>22</v>
      </c>
      <c r="F108">
        <v>15</v>
      </c>
      <c r="G108">
        <v>0.6</v>
      </c>
      <c r="H108">
        <f t="shared" si="8"/>
        <v>0.28274309999999997</v>
      </c>
      <c r="I108" s="2" t="s">
        <v>21</v>
      </c>
      <c r="J108" s="2">
        <v>22</v>
      </c>
      <c r="K108">
        <v>0.56000000000000005</v>
      </c>
      <c r="L108">
        <f t="shared" si="12"/>
        <v>0.24630065600000003</v>
      </c>
      <c r="M108" s="2" t="s">
        <v>21</v>
      </c>
      <c r="N108">
        <v>5</v>
      </c>
      <c r="O108">
        <v>1.25</v>
      </c>
      <c r="P108">
        <f t="shared" si="9"/>
        <v>1.22718359375</v>
      </c>
      <c r="Q108" s="2" t="s">
        <v>21</v>
      </c>
      <c r="R108" s="2">
        <v>27</v>
      </c>
      <c r="S108">
        <v>0.74</v>
      </c>
      <c r="T108">
        <f t="shared" si="10"/>
        <v>0.43008367099999995</v>
      </c>
      <c r="U108" s="2" t="s">
        <v>21</v>
      </c>
      <c r="V108" s="2">
        <v>22</v>
      </c>
      <c r="W108">
        <v>0.7</v>
      </c>
      <c r="X108">
        <f t="shared" si="11"/>
        <v>0.38484477499999992</v>
      </c>
    </row>
    <row r="109" spans="1:24">
      <c r="A109" s="2" t="s">
        <v>22</v>
      </c>
      <c r="B109" s="2">
        <v>36</v>
      </c>
      <c r="C109">
        <v>6.78</v>
      </c>
      <c r="D109">
        <f t="shared" si="7"/>
        <v>36.103466439000002</v>
      </c>
      <c r="E109" t="s">
        <v>22</v>
      </c>
      <c r="F109">
        <v>15</v>
      </c>
      <c r="G109">
        <v>0.5</v>
      </c>
      <c r="H109">
        <f t="shared" si="8"/>
        <v>0.19634937499999999</v>
      </c>
      <c r="I109" s="2" t="s">
        <v>21</v>
      </c>
      <c r="J109" s="2">
        <v>22</v>
      </c>
      <c r="K109">
        <v>0.35</v>
      </c>
      <c r="L109">
        <f t="shared" si="12"/>
        <v>9.6211193749999979E-2</v>
      </c>
      <c r="M109" s="2" t="s">
        <v>21</v>
      </c>
      <c r="N109">
        <v>5</v>
      </c>
      <c r="O109">
        <v>1.99</v>
      </c>
      <c r="P109">
        <f t="shared" si="9"/>
        <v>3.1102526397500001</v>
      </c>
      <c r="Q109" s="2" t="s">
        <v>21</v>
      </c>
      <c r="R109" s="2">
        <v>27</v>
      </c>
      <c r="S109">
        <v>0.64</v>
      </c>
      <c r="T109">
        <f t="shared" si="10"/>
        <v>0.321698816</v>
      </c>
      <c r="U109" s="2" t="s">
        <v>21</v>
      </c>
      <c r="V109" s="2">
        <v>22</v>
      </c>
      <c r="W109">
        <v>0.61</v>
      </c>
      <c r="X109">
        <f t="shared" si="11"/>
        <v>0.29224640974999999</v>
      </c>
    </row>
    <row r="110" spans="1:24">
      <c r="A110" t="s">
        <v>23</v>
      </c>
      <c r="B110">
        <v>10</v>
      </c>
      <c r="C110">
        <v>0.61</v>
      </c>
      <c r="D110">
        <f t="shared" si="7"/>
        <v>0.29224640974999999</v>
      </c>
      <c r="E110" t="s">
        <v>22</v>
      </c>
      <c r="F110">
        <v>15</v>
      </c>
      <c r="G110">
        <v>0.8</v>
      </c>
      <c r="H110">
        <f t="shared" si="8"/>
        <v>0.50265440000000006</v>
      </c>
      <c r="I110" s="2" t="s">
        <v>21</v>
      </c>
      <c r="J110" s="2">
        <v>22</v>
      </c>
      <c r="K110">
        <v>0.25</v>
      </c>
      <c r="L110">
        <f t="shared" si="12"/>
        <v>4.9087343749999998E-2</v>
      </c>
      <c r="M110" s="2" t="s">
        <v>21</v>
      </c>
      <c r="N110">
        <v>5</v>
      </c>
      <c r="O110">
        <v>1.24</v>
      </c>
      <c r="P110">
        <f t="shared" si="9"/>
        <v>1.207627196</v>
      </c>
      <c r="Q110" s="2" t="s">
        <v>21</v>
      </c>
      <c r="R110" s="2">
        <v>27</v>
      </c>
      <c r="S110">
        <v>0.74</v>
      </c>
      <c r="T110">
        <f t="shared" si="10"/>
        <v>0.43008367099999995</v>
      </c>
      <c r="U110" s="2" t="s">
        <v>21</v>
      </c>
      <c r="V110" s="2">
        <v>22</v>
      </c>
      <c r="W110">
        <v>0.79</v>
      </c>
      <c r="X110">
        <f t="shared" si="11"/>
        <v>0.49016657975000005</v>
      </c>
    </row>
    <row r="111" spans="1:24">
      <c r="A111" t="s">
        <v>23</v>
      </c>
      <c r="B111">
        <v>10</v>
      </c>
      <c r="C111">
        <v>0.85</v>
      </c>
      <c r="D111">
        <f t="shared" si="7"/>
        <v>0.56744969374999987</v>
      </c>
      <c r="E111" t="s">
        <v>22</v>
      </c>
      <c r="F111">
        <v>15</v>
      </c>
      <c r="G111">
        <v>0.6</v>
      </c>
      <c r="H111">
        <f t="shared" si="8"/>
        <v>0.28274309999999997</v>
      </c>
      <c r="I111" s="2" t="s">
        <v>21</v>
      </c>
      <c r="J111" s="2">
        <v>22</v>
      </c>
      <c r="K111">
        <v>0.34</v>
      </c>
      <c r="L111">
        <f t="shared" si="12"/>
        <v>9.079195100000001E-2</v>
      </c>
      <c r="M111" s="2" t="s">
        <v>21</v>
      </c>
      <c r="N111">
        <v>5</v>
      </c>
      <c r="O111">
        <v>2.21</v>
      </c>
      <c r="P111">
        <f t="shared" si="9"/>
        <v>3.83595992975</v>
      </c>
      <c r="Q111" s="2" t="s">
        <v>21</v>
      </c>
      <c r="R111" s="2">
        <v>27</v>
      </c>
      <c r="S111">
        <v>0.74</v>
      </c>
      <c r="T111">
        <f t="shared" si="10"/>
        <v>0.43008367099999995</v>
      </c>
      <c r="U111" s="2" t="s">
        <v>21</v>
      </c>
      <c r="V111" s="2">
        <v>22</v>
      </c>
      <c r="W111">
        <v>0.7</v>
      </c>
      <c r="X111">
        <f t="shared" si="11"/>
        <v>0.38484477499999992</v>
      </c>
    </row>
    <row r="112" spans="1:24">
      <c r="A112" t="s">
        <v>23</v>
      </c>
      <c r="B112">
        <v>10</v>
      </c>
      <c r="C112">
        <v>1.1599999999999999</v>
      </c>
      <c r="D112">
        <f t="shared" si="7"/>
        <v>1.0568308759999998</v>
      </c>
      <c r="E112" t="s">
        <v>22</v>
      </c>
      <c r="F112">
        <v>15</v>
      </c>
      <c r="G112">
        <v>0.66</v>
      </c>
      <c r="H112">
        <f t="shared" si="8"/>
        <v>0.34211915100000001</v>
      </c>
      <c r="I112" s="2" t="s">
        <v>21</v>
      </c>
      <c r="J112" s="2">
        <v>22</v>
      </c>
      <c r="K112">
        <v>0.45</v>
      </c>
      <c r="L112">
        <f t="shared" si="12"/>
        <v>0.15904299375</v>
      </c>
      <c r="M112" s="2" t="s">
        <v>21</v>
      </c>
      <c r="N112">
        <v>5</v>
      </c>
      <c r="O112">
        <v>1.06</v>
      </c>
      <c r="P112">
        <f t="shared" si="9"/>
        <v>0.88247263100000006</v>
      </c>
      <c r="Q112" s="2" t="s">
        <v>21</v>
      </c>
      <c r="R112" s="2">
        <v>27</v>
      </c>
      <c r="S112">
        <v>1.05</v>
      </c>
      <c r="T112">
        <f t="shared" si="10"/>
        <v>0.86590074375000003</v>
      </c>
      <c r="U112" s="2" t="s">
        <v>21</v>
      </c>
      <c r="V112" s="2">
        <v>22</v>
      </c>
      <c r="W112">
        <v>0.94</v>
      </c>
      <c r="X112">
        <f t="shared" si="11"/>
        <v>0.69397723099999997</v>
      </c>
    </row>
    <row r="113" spans="1:24">
      <c r="A113" t="s">
        <v>23</v>
      </c>
      <c r="B113">
        <v>10</v>
      </c>
      <c r="C113">
        <v>1.21</v>
      </c>
      <c r="D113">
        <f t="shared" si="7"/>
        <v>1.1499004797499999</v>
      </c>
      <c r="E113" t="s">
        <v>22</v>
      </c>
      <c r="F113">
        <v>15</v>
      </c>
      <c r="G113">
        <v>0.61</v>
      </c>
      <c r="H113">
        <f t="shared" si="8"/>
        <v>0.29224640974999999</v>
      </c>
      <c r="I113" s="2" t="s">
        <v>21</v>
      </c>
      <c r="J113" s="2">
        <v>22</v>
      </c>
      <c r="K113">
        <v>0.5</v>
      </c>
      <c r="L113">
        <f t="shared" si="12"/>
        <v>0.19634937499999999</v>
      </c>
      <c r="M113" s="2" t="s">
        <v>21</v>
      </c>
      <c r="N113">
        <v>5</v>
      </c>
      <c r="O113">
        <v>1.94</v>
      </c>
      <c r="P113">
        <f t="shared" si="9"/>
        <v>2.9559220309999996</v>
      </c>
      <c r="Q113" s="2" t="s">
        <v>21</v>
      </c>
      <c r="R113" s="2">
        <v>27</v>
      </c>
      <c r="S113">
        <v>0.66</v>
      </c>
      <c r="T113">
        <f t="shared" si="10"/>
        <v>0.34211915100000001</v>
      </c>
      <c r="U113" s="2" t="s">
        <v>21</v>
      </c>
      <c r="V113" s="2">
        <v>22</v>
      </c>
      <c r="W113">
        <v>0.71</v>
      </c>
      <c r="X113">
        <f t="shared" si="11"/>
        <v>0.39591887974999995</v>
      </c>
    </row>
    <row r="114" spans="1:24">
      <c r="A114" t="s">
        <v>23</v>
      </c>
      <c r="B114">
        <v>10</v>
      </c>
      <c r="C114">
        <v>1.04</v>
      </c>
      <c r="D114">
        <f t="shared" si="7"/>
        <v>0.84948593600000011</v>
      </c>
      <c r="E114" t="s">
        <v>22</v>
      </c>
      <c r="F114">
        <v>15</v>
      </c>
      <c r="G114">
        <v>0.85</v>
      </c>
      <c r="H114">
        <f t="shared" si="8"/>
        <v>0.56744969374999987</v>
      </c>
      <c r="I114" s="2" t="s">
        <v>21</v>
      </c>
      <c r="J114" s="2">
        <v>22</v>
      </c>
      <c r="K114">
        <v>0.63</v>
      </c>
      <c r="L114">
        <f t="shared" si="12"/>
        <v>0.31172426775000001</v>
      </c>
      <c r="M114" s="2" t="s">
        <v>21</v>
      </c>
      <c r="N114">
        <v>5</v>
      </c>
      <c r="O114">
        <v>1.54</v>
      </c>
      <c r="P114">
        <f t="shared" si="9"/>
        <v>1.8626487109999998</v>
      </c>
      <c r="Q114" s="2" t="s">
        <v>21</v>
      </c>
      <c r="R114" s="2">
        <v>27</v>
      </c>
      <c r="S114">
        <v>1.06</v>
      </c>
      <c r="T114">
        <f t="shared" si="10"/>
        <v>0.88247263100000006</v>
      </c>
      <c r="U114" s="2" t="s">
        <v>21</v>
      </c>
      <c r="V114" s="2">
        <v>22</v>
      </c>
      <c r="W114">
        <v>1</v>
      </c>
      <c r="X114">
        <f t="shared" si="11"/>
        <v>0.78539749999999997</v>
      </c>
    </row>
    <row r="115" spans="1:24">
      <c r="A115" t="s">
        <v>23</v>
      </c>
      <c r="B115">
        <v>10</v>
      </c>
      <c r="C115">
        <v>1.32</v>
      </c>
      <c r="D115">
        <f t="shared" si="7"/>
        <v>1.368476604</v>
      </c>
      <c r="E115" t="s">
        <v>22</v>
      </c>
      <c r="F115">
        <v>15</v>
      </c>
      <c r="G115">
        <v>0.57999999999999996</v>
      </c>
      <c r="H115">
        <f t="shared" si="8"/>
        <v>0.26420771899999995</v>
      </c>
      <c r="I115" s="2" t="s">
        <v>21</v>
      </c>
      <c r="J115" s="2">
        <v>22</v>
      </c>
      <c r="K115">
        <v>0.31</v>
      </c>
      <c r="L115">
        <f t="shared" si="12"/>
        <v>7.5476699750000001E-2</v>
      </c>
      <c r="M115" s="2" t="s">
        <v>21</v>
      </c>
      <c r="N115">
        <v>5</v>
      </c>
      <c r="O115">
        <v>1.26</v>
      </c>
      <c r="P115">
        <f t="shared" si="9"/>
        <v>1.246897071</v>
      </c>
      <c r="Q115" s="2" t="s">
        <v>21</v>
      </c>
      <c r="R115" s="2">
        <v>27</v>
      </c>
      <c r="S115">
        <v>0.98</v>
      </c>
      <c r="T115">
        <f t="shared" si="10"/>
        <v>0.7542957589999999</v>
      </c>
      <c r="U115" s="2" t="s">
        <v>21</v>
      </c>
      <c r="V115" s="2">
        <v>22</v>
      </c>
      <c r="W115">
        <v>0.85</v>
      </c>
      <c r="X115">
        <f t="shared" si="11"/>
        <v>0.56744969374999987</v>
      </c>
    </row>
    <row r="116" spans="1:24">
      <c r="A116" t="s">
        <v>23</v>
      </c>
      <c r="B116">
        <v>16</v>
      </c>
      <c r="C116">
        <v>0.52</v>
      </c>
      <c r="D116">
        <f t="shared" si="7"/>
        <v>0.21237148400000003</v>
      </c>
      <c r="E116" t="s">
        <v>22</v>
      </c>
      <c r="F116">
        <v>15</v>
      </c>
      <c r="G116">
        <v>0.76</v>
      </c>
      <c r="H116">
        <f t="shared" si="8"/>
        <v>0.45364559599999998</v>
      </c>
      <c r="I116" s="2" t="s">
        <v>21</v>
      </c>
      <c r="J116" s="2">
        <v>22</v>
      </c>
      <c r="K116">
        <v>0.27</v>
      </c>
      <c r="L116">
        <f t="shared" si="12"/>
        <v>5.7255477750000006E-2</v>
      </c>
      <c r="M116" s="2" t="s">
        <v>21</v>
      </c>
      <c r="N116">
        <v>5</v>
      </c>
      <c r="O116">
        <v>2.1800000000000002</v>
      </c>
      <c r="P116">
        <f t="shared" si="9"/>
        <v>3.7325230790000004</v>
      </c>
      <c r="Q116" s="2" t="s">
        <v>21</v>
      </c>
      <c r="R116" s="2">
        <v>27</v>
      </c>
      <c r="S116">
        <v>0.91</v>
      </c>
      <c r="T116">
        <f t="shared" si="10"/>
        <v>0.65038766975000006</v>
      </c>
      <c r="U116" s="2" t="s">
        <v>21</v>
      </c>
      <c r="V116" s="2">
        <v>22</v>
      </c>
      <c r="W116">
        <v>0.87</v>
      </c>
      <c r="X116">
        <f t="shared" si="11"/>
        <v>0.59446736774999998</v>
      </c>
    </row>
    <row r="117" spans="1:24">
      <c r="A117" t="s">
        <v>23</v>
      </c>
      <c r="B117">
        <v>16</v>
      </c>
      <c r="C117">
        <v>0.57999999999999996</v>
      </c>
      <c r="D117">
        <f t="shared" si="7"/>
        <v>0.26420771899999995</v>
      </c>
      <c r="E117" t="s">
        <v>22</v>
      </c>
      <c r="F117">
        <v>15</v>
      </c>
      <c r="G117">
        <v>0.67</v>
      </c>
      <c r="H117">
        <f t="shared" si="8"/>
        <v>0.35256493775000003</v>
      </c>
      <c r="I117" s="2" t="s">
        <v>21</v>
      </c>
      <c r="J117" s="2">
        <v>22</v>
      </c>
      <c r="K117">
        <v>0.19</v>
      </c>
      <c r="L117">
        <f t="shared" si="12"/>
        <v>2.8352849749999999E-2</v>
      </c>
      <c r="M117" s="2" t="s">
        <v>21</v>
      </c>
      <c r="N117">
        <v>5</v>
      </c>
      <c r="O117">
        <v>1.24</v>
      </c>
      <c r="P117">
        <f t="shared" si="9"/>
        <v>1.207627196</v>
      </c>
      <c r="Q117" s="2" t="s">
        <v>21</v>
      </c>
      <c r="R117" s="2">
        <v>27</v>
      </c>
      <c r="S117">
        <v>0.56000000000000005</v>
      </c>
      <c r="T117">
        <f t="shared" si="10"/>
        <v>0.24630065600000003</v>
      </c>
      <c r="U117" s="2" t="s">
        <v>21</v>
      </c>
      <c r="V117" s="2">
        <v>22</v>
      </c>
      <c r="W117">
        <v>0.8</v>
      </c>
      <c r="X117">
        <f t="shared" si="11"/>
        <v>0.50265440000000006</v>
      </c>
    </row>
    <row r="118" spans="1:24">
      <c r="A118" t="s">
        <v>23</v>
      </c>
      <c r="B118">
        <v>16</v>
      </c>
      <c r="C118">
        <v>0.75</v>
      </c>
      <c r="D118">
        <f t="shared" si="7"/>
        <v>0.44178609375</v>
      </c>
      <c r="E118" t="s">
        <v>22</v>
      </c>
      <c r="F118">
        <v>15</v>
      </c>
      <c r="G118">
        <v>0.7</v>
      </c>
      <c r="H118">
        <f t="shared" si="8"/>
        <v>0.38484477499999992</v>
      </c>
      <c r="I118" s="2" t="s">
        <v>21</v>
      </c>
      <c r="J118" s="2">
        <v>22</v>
      </c>
      <c r="K118">
        <v>0.59</v>
      </c>
      <c r="L118">
        <f t="shared" si="12"/>
        <v>0.27339686974999994</v>
      </c>
      <c r="M118" s="2" t="s">
        <v>21</v>
      </c>
      <c r="N118">
        <v>5</v>
      </c>
      <c r="O118">
        <v>1.55</v>
      </c>
      <c r="P118">
        <f t="shared" si="9"/>
        <v>1.8869174937500002</v>
      </c>
      <c r="Q118" s="2" t="s">
        <v>21</v>
      </c>
      <c r="R118" s="2">
        <v>27</v>
      </c>
      <c r="S118">
        <v>0.83</v>
      </c>
      <c r="T118">
        <f t="shared" si="10"/>
        <v>0.54106033774999995</v>
      </c>
      <c r="U118" s="2" t="s">
        <v>21</v>
      </c>
      <c r="V118" s="2">
        <v>22</v>
      </c>
      <c r="W118">
        <v>0.74</v>
      </c>
      <c r="X118">
        <f t="shared" si="11"/>
        <v>0.43008367099999995</v>
      </c>
    </row>
    <row r="119" spans="1:24">
      <c r="A119" t="s">
        <v>23</v>
      </c>
      <c r="B119">
        <v>16</v>
      </c>
      <c r="C119">
        <v>0.81</v>
      </c>
      <c r="D119">
        <f t="shared" si="7"/>
        <v>0.51529929975000011</v>
      </c>
      <c r="E119" t="s">
        <v>22</v>
      </c>
      <c r="F119">
        <v>15</v>
      </c>
      <c r="G119">
        <v>0.67</v>
      </c>
      <c r="H119">
        <f t="shared" si="8"/>
        <v>0.35256493775000003</v>
      </c>
      <c r="I119" s="2" t="s">
        <v>21</v>
      </c>
      <c r="J119" s="2">
        <v>22</v>
      </c>
      <c r="K119">
        <v>0.35</v>
      </c>
      <c r="L119">
        <f t="shared" si="12"/>
        <v>9.6211193749999979E-2</v>
      </c>
      <c r="M119" s="2" t="s">
        <v>21</v>
      </c>
      <c r="N119">
        <v>5</v>
      </c>
      <c r="O119">
        <v>1.5</v>
      </c>
      <c r="P119">
        <f t="shared" si="9"/>
        <v>1.767144375</v>
      </c>
      <c r="Q119" s="2" t="s">
        <v>21</v>
      </c>
      <c r="R119" s="2">
        <v>27</v>
      </c>
      <c r="S119">
        <v>1.1000000000000001</v>
      </c>
      <c r="T119">
        <f t="shared" si="10"/>
        <v>0.95033097500000008</v>
      </c>
      <c r="U119" s="2" t="s">
        <v>21</v>
      </c>
      <c r="V119" s="2">
        <v>22</v>
      </c>
      <c r="W119">
        <v>1.03</v>
      </c>
      <c r="X119">
        <f t="shared" si="11"/>
        <v>0.83322820774999995</v>
      </c>
    </row>
    <row r="120" spans="1:24">
      <c r="A120" t="s">
        <v>23</v>
      </c>
      <c r="B120">
        <v>16</v>
      </c>
      <c r="C120">
        <v>0.66</v>
      </c>
      <c r="D120">
        <f t="shared" si="7"/>
        <v>0.34211915100000001</v>
      </c>
      <c r="E120" t="s">
        <v>22</v>
      </c>
      <c r="F120">
        <v>15</v>
      </c>
      <c r="G120">
        <v>1.1399999999999999</v>
      </c>
      <c r="H120">
        <f t="shared" si="8"/>
        <v>1.0207025909999998</v>
      </c>
      <c r="I120" s="2" t="s">
        <v>21</v>
      </c>
      <c r="J120" s="2">
        <v>22</v>
      </c>
      <c r="K120">
        <v>0.5</v>
      </c>
      <c r="L120">
        <f t="shared" si="12"/>
        <v>0.19634937499999999</v>
      </c>
      <c r="M120" s="2" t="s">
        <v>21</v>
      </c>
      <c r="N120">
        <v>5</v>
      </c>
      <c r="O120">
        <v>2.33</v>
      </c>
      <c r="P120">
        <f t="shared" si="9"/>
        <v>4.2638444877500001</v>
      </c>
      <c r="Q120" s="2" t="s">
        <v>21</v>
      </c>
      <c r="R120" s="2">
        <v>27</v>
      </c>
      <c r="S120">
        <v>0.65</v>
      </c>
      <c r="T120">
        <f t="shared" si="10"/>
        <v>0.33183044375000004</v>
      </c>
      <c r="U120" s="2" t="s">
        <v>21</v>
      </c>
      <c r="V120" s="2">
        <v>22</v>
      </c>
      <c r="W120">
        <v>0.7</v>
      </c>
      <c r="X120">
        <f t="shared" si="11"/>
        <v>0.38484477499999992</v>
      </c>
    </row>
    <row r="121" spans="1:24">
      <c r="A121" t="s">
        <v>23</v>
      </c>
      <c r="B121">
        <v>16</v>
      </c>
      <c r="C121">
        <v>0.67</v>
      </c>
      <c r="D121">
        <f t="shared" si="7"/>
        <v>0.35256493775000003</v>
      </c>
      <c r="E121" t="s">
        <v>22</v>
      </c>
      <c r="F121">
        <v>15</v>
      </c>
      <c r="G121">
        <v>1.3</v>
      </c>
      <c r="H121">
        <f t="shared" si="8"/>
        <v>1.3273217750000001</v>
      </c>
      <c r="I121" s="2" t="s">
        <v>21</v>
      </c>
      <c r="J121" s="2">
        <v>22</v>
      </c>
      <c r="K121">
        <v>0.61</v>
      </c>
      <c r="L121">
        <f t="shared" si="12"/>
        <v>0.29224640974999999</v>
      </c>
      <c r="M121" s="2" t="s">
        <v>21</v>
      </c>
      <c r="N121">
        <v>5</v>
      </c>
      <c r="O121">
        <v>1.37</v>
      </c>
      <c r="P121">
        <f t="shared" si="9"/>
        <v>1.4741125677500002</v>
      </c>
      <c r="Q121" s="2" t="s">
        <v>21</v>
      </c>
      <c r="R121" s="2">
        <v>27</v>
      </c>
      <c r="S121">
        <v>1.1000000000000001</v>
      </c>
      <c r="T121">
        <f t="shared" si="10"/>
        <v>0.95033097500000008</v>
      </c>
      <c r="U121" s="2" t="s">
        <v>21</v>
      </c>
      <c r="V121" s="2">
        <v>22</v>
      </c>
      <c r="W121">
        <v>0.7</v>
      </c>
      <c r="X121">
        <f t="shared" si="11"/>
        <v>0.38484477499999992</v>
      </c>
    </row>
    <row r="122" spans="1:24">
      <c r="A122" t="s">
        <v>23</v>
      </c>
      <c r="B122">
        <v>16</v>
      </c>
      <c r="C122">
        <v>0.68</v>
      </c>
      <c r="D122">
        <f t="shared" si="7"/>
        <v>0.36316780400000004</v>
      </c>
      <c r="E122" t="s">
        <v>22</v>
      </c>
      <c r="F122">
        <v>15</v>
      </c>
      <c r="G122">
        <v>1</v>
      </c>
      <c r="H122">
        <f t="shared" si="8"/>
        <v>0.78539749999999997</v>
      </c>
      <c r="I122" s="2" t="s">
        <v>21</v>
      </c>
      <c r="J122" s="2">
        <v>22</v>
      </c>
      <c r="K122">
        <v>0.63</v>
      </c>
      <c r="L122">
        <f t="shared" si="12"/>
        <v>0.31172426775000001</v>
      </c>
      <c r="M122" s="2" t="s">
        <v>21</v>
      </c>
      <c r="N122">
        <v>5</v>
      </c>
      <c r="O122">
        <v>1.75</v>
      </c>
      <c r="P122">
        <f t="shared" si="9"/>
        <v>2.4052798437499998</v>
      </c>
      <c r="Q122" s="2" t="s">
        <v>21</v>
      </c>
      <c r="R122" s="2">
        <v>27</v>
      </c>
      <c r="S122">
        <v>0.88</v>
      </c>
      <c r="T122">
        <f t="shared" si="10"/>
        <v>0.60821182399999996</v>
      </c>
      <c r="U122" s="2" t="s">
        <v>21</v>
      </c>
      <c r="V122" s="2">
        <v>22</v>
      </c>
      <c r="W122">
        <v>1.04</v>
      </c>
      <c r="X122">
        <f t="shared" si="11"/>
        <v>0.84948593600000011</v>
      </c>
    </row>
    <row r="123" spans="1:24">
      <c r="A123" t="s">
        <v>23</v>
      </c>
      <c r="B123">
        <v>16</v>
      </c>
      <c r="C123">
        <v>0.6</v>
      </c>
      <c r="D123">
        <f t="shared" si="7"/>
        <v>0.28274309999999997</v>
      </c>
      <c r="E123" t="s">
        <v>22</v>
      </c>
      <c r="F123">
        <v>15</v>
      </c>
      <c r="G123">
        <v>0.85</v>
      </c>
      <c r="H123">
        <f t="shared" si="8"/>
        <v>0.56744969374999987</v>
      </c>
      <c r="I123" s="2" t="s">
        <v>21</v>
      </c>
      <c r="J123" s="2">
        <v>22</v>
      </c>
      <c r="K123">
        <v>0.66</v>
      </c>
      <c r="L123">
        <f t="shared" si="12"/>
        <v>0.34211915100000001</v>
      </c>
      <c r="M123" s="2" t="s">
        <v>21</v>
      </c>
      <c r="N123">
        <v>5</v>
      </c>
      <c r="O123">
        <v>1.95</v>
      </c>
      <c r="P123">
        <f t="shared" si="9"/>
        <v>2.9864739937499998</v>
      </c>
      <c r="Q123" s="2" t="s">
        <v>21</v>
      </c>
      <c r="R123" s="2">
        <v>27</v>
      </c>
      <c r="S123">
        <v>3.55</v>
      </c>
      <c r="T123">
        <f t="shared" si="10"/>
        <v>9.8979719937499997</v>
      </c>
      <c r="U123" s="2" t="s">
        <v>21</v>
      </c>
      <c r="V123" s="2">
        <v>22</v>
      </c>
      <c r="W123">
        <v>0.86</v>
      </c>
      <c r="X123">
        <f t="shared" si="11"/>
        <v>0.58087999099999987</v>
      </c>
    </row>
    <row r="124" spans="1:24">
      <c r="A124" t="s">
        <v>23</v>
      </c>
      <c r="B124">
        <v>16</v>
      </c>
      <c r="C124">
        <v>0.84</v>
      </c>
      <c r="D124">
        <f t="shared" si="7"/>
        <v>0.55417647599999986</v>
      </c>
      <c r="E124" t="s">
        <v>22</v>
      </c>
      <c r="F124">
        <v>15</v>
      </c>
      <c r="G124">
        <v>1.85</v>
      </c>
      <c r="H124">
        <f t="shared" si="8"/>
        <v>2.6880229437500001</v>
      </c>
      <c r="I124" s="2" t="s">
        <v>21</v>
      </c>
      <c r="J124" s="2">
        <v>22</v>
      </c>
      <c r="K124">
        <v>0.43</v>
      </c>
      <c r="L124">
        <f t="shared" si="12"/>
        <v>0.14521999774999997</v>
      </c>
      <c r="M124" s="2" t="s">
        <v>21</v>
      </c>
      <c r="N124">
        <v>5</v>
      </c>
      <c r="O124">
        <v>1.05</v>
      </c>
      <c r="P124">
        <f t="shared" si="9"/>
        <v>0.86590074375000003</v>
      </c>
      <c r="Q124" s="2" t="s">
        <v>21</v>
      </c>
      <c r="R124" s="2">
        <v>27</v>
      </c>
      <c r="S124">
        <v>2.72</v>
      </c>
      <c r="T124">
        <f t="shared" si="10"/>
        <v>5.8106848640000006</v>
      </c>
      <c r="U124" s="2" t="s">
        <v>21</v>
      </c>
      <c r="V124" s="2">
        <v>22</v>
      </c>
      <c r="W124">
        <v>1.1100000000000001</v>
      </c>
      <c r="X124">
        <f t="shared" si="11"/>
        <v>0.96768825975000017</v>
      </c>
    </row>
    <row r="125" spans="1:24">
      <c r="A125" t="s">
        <v>23</v>
      </c>
      <c r="B125">
        <v>16</v>
      </c>
      <c r="C125">
        <v>0.69</v>
      </c>
      <c r="D125">
        <f t="shared" si="7"/>
        <v>0.37392774974999993</v>
      </c>
      <c r="E125" t="s">
        <v>22</v>
      </c>
      <c r="F125">
        <v>15</v>
      </c>
      <c r="G125">
        <v>1.26</v>
      </c>
      <c r="H125">
        <f t="shared" si="8"/>
        <v>1.246897071</v>
      </c>
      <c r="I125" s="2" t="s">
        <v>21</v>
      </c>
      <c r="J125" s="2">
        <v>22</v>
      </c>
      <c r="K125">
        <v>0.44</v>
      </c>
      <c r="L125">
        <f t="shared" si="12"/>
        <v>0.15205295599999999</v>
      </c>
      <c r="M125" s="2" t="s">
        <v>21</v>
      </c>
      <c r="N125">
        <v>5</v>
      </c>
      <c r="O125">
        <v>1.34</v>
      </c>
      <c r="P125">
        <f t="shared" si="9"/>
        <v>1.4102597510000001</v>
      </c>
      <c r="Q125" s="2" t="s">
        <v>22</v>
      </c>
      <c r="R125">
        <v>53</v>
      </c>
      <c r="S125">
        <v>4.9800000000000004</v>
      </c>
      <c r="T125">
        <f t="shared" si="10"/>
        <v>19.478172159000003</v>
      </c>
      <c r="U125" s="2" t="s">
        <v>21</v>
      </c>
      <c r="V125" s="2">
        <v>22</v>
      </c>
      <c r="W125">
        <v>0.94</v>
      </c>
      <c r="X125">
        <f t="shared" si="11"/>
        <v>0.69397723099999997</v>
      </c>
    </row>
    <row r="126" spans="1:24">
      <c r="A126" t="s">
        <v>23</v>
      </c>
      <c r="B126">
        <v>16</v>
      </c>
      <c r="C126">
        <v>0.71</v>
      </c>
      <c r="D126">
        <f t="shared" si="7"/>
        <v>0.39591887974999995</v>
      </c>
      <c r="E126" t="s">
        <v>22</v>
      </c>
      <c r="F126">
        <v>15</v>
      </c>
      <c r="G126">
        <v>1.2</v>
      </c>
      <c r="H126">
        <f t="shared" si="8"/>
        <v>1.1309723999999999</v>
      </c>
      <c r="I126" s="2" t="s">
        <v>21</v>
      </c>
      <c r="J126" s="2">
        <v>22</v>
      </c>
      <c r="K126">
        <v>0.49</v>
      </c>
      <c r="L126">
        <f t="shared" si="12"/>
        <v>0.18857393974999997</v>
      </c>
      <c r="M126" s="2" t="s">
        <v>21</v>
      </c>
      <c r="N126">
        <v>5</v>
      </c>
      <c r="O126">
        <v>1.41</v>
      </c>
      <c r="P126">
        <f t="shared" si="9"/>
        <v>1.5614487697499997</v>
      </c>
      <c r="Q126" s="2" t="s">
        <v>22</v>
      </c>
      <c r="R126">
        <v>53</v>
      </c>
      <c r="S126">
        <v>2.38</v>
      </c>
      <c r="T126">
        <f t="shared" si="10"/>
        <v>4.4488055989999999</v>
      </c>
      <c r="U126" s="2" t="s">
        <v>21</v>
      </c>
      <c r="V126" s="2">
        <v>22</v>
      </c>
      <c r="W126">
        <v>0.81</v>
      </c>
      <c r="X126">
        <f t="shared" si="11"/>
        <v>0.51529929975000011</v>
      </c>
    </row>
    <row r="127" spans="1:24">
      <c r="A127" t="s">
        <v>23</v>
      </c>
      <c r="B127">
        <v>16</v>
      </c>
      <c r="C127">
        <v>0.84</v>
      </c>
      <c r="D127">
        <f t="shared" si="7"/>
        <v>0.55417647599999986</v>
      </c>
      <c r="E127" t="s">
        <v>22</v>
      </c>
      <c r="F127">
        <v>15</v>
      </c>
      <c r="G127">
        <v>1.47</v>
      </c>
      <c r="H127">
        <f t="shared" si="8"/>
        <v>1.6971654577499997</v>
      </c>
      <c r="I127" s="2" t="s">
        <v>21</v>
      </c>
      <c r="J127" s="2">
        <v>22</v>
      </c>
      <c r="K127">
        <v>0.26</v>
      </c>
      <c r="L127">
        <f t="shared" si="12"/>
        <v>5.3092871000000007E-2</v>
      </c>
      <c r="M127" s="2" t="s">
        <v>21</v>
      </c>
      <c r="N127">
        <v>5</v>
      </c>
      <c r="O127">
        <v>1.48</v>
      </c>
      <c r="P127">
        <f t="shared" si="9"/>
        <v>1.7203346839999998</v>
      </c>
      <c r="Q127" s="2" t="s">
        <v>22</v>
      </c>
      <c r="R127">
        <v>53</v>
      </c>
      <c r="S127">
        <v>4.0999999999999996</v>
      </c>
      <c r="T127">
        <f t="shared" si="10"/>
        <v>13.202531974999998</v>
      </c>
      <c r="U127" s="2" t="s">
        <v>21</v>
      </c>
      <c r="V127" s="2">
        <v>22</v>
      </c>
      <c r="W127">
        <v>0.93</v>
      </c>
      <c r="X127">
        <f t="shared" si="11"/>
        <v>0.67929029775000005</v>
      </c>
    </row>
    <row r="128" spans="1:24">
      <c r="A128" t="s">
        <v>23</v>
      </c>
      <c r="B128">
        <v>16</v>
      </c>
      <c r="C128">
        <v>0.92</v>
      </c>
      <c r="D128">
        <f t="shared" si="7"/>
        <v>0.66476044400000001</v>
      </c>
      <c r="E128" t="s">
        <v>22</v>
      </c>
      <c r="F128">
        <v>15</v>
      </c>
      <c r="G128">
        <v>1.1599999999999999</v>
      </c>
      <c r="H128">
        <f t="shared" si="8"/>
        <v>1.0568308759999998</v>
      </c>
      <c r="I128" s="2" t="s">
        <v>21</v>
      </c>
      <c r="J128" s="2">
        <v>22</v>
      </c>
      <c r="K128">
        <v>0.46</v>
      </c>
      <c r="L128">
        <f t="shared" si="12"/>
        <v>0.166190111</v>
      </c>
      <c r="M128" s="2" t="s">
        <v>21</v>
      </c>
      <c r="N128">
        <v>5</v>
      </c>
      <c r="O128">
        <v>1.9</v>
      </c>
      <c r="P128">
        <f t="shared" si="9"/>
        <v>2.835284975</v>
      </c>
      <c r="Q128" s="2" t="s">
        <v>22</v>
      </c>
      <c r="R128">
        <v>53</v>
      </c>
      <c r="S128">
        <v>11.71</v>
      </c>
      <c r="T128">
        <f t="shared" si="10"/>
        <v>107.69692532975002</v>
      </c>
      <c r="U128" s="2" t="s">
        <v>21</v>
      </c>
      <c r="V128" s="2">
        <v>22</v>
      </c>
      <c r="W128">
        <v>0.56999999999999995</v>
      </c>
      <c r="X128">
        <f t="shared" si="11"/>
        <v>0.25517564774999996</v>
      </c>
    </row>
    <row r="129" spans="1:24">
      <c r="A129" t="s">
        <v>23</v>
      </c>
      <c r="B129">
        <v>16</v>
      </c>
      <c r="C129">
        <v>0.74</v>
      </c>
      <c r="D129">
        <f t="shared" si="7"/>
        <v>0.43008367099999995</v>
      </c>
      <c r="E129" t="s">
        <v>22</v>
      </c>
      <c r="F129">
        <v>15</v>
      </c>
      <c r="G129">
        <v>1.35</v>
      </c>
      <c r="H129">
        <f t="shared" si="8"/>
        <v>1.4313869437500002</v>
      </c>
      <c r="I129" s="2" t="s">
        <v>21</v>
      </c>
      <c r="J129" s="2">
        <v>22</v>
      </c>
      <c r="K129">
        <v>0.26</v>
      </c>
      <c r="L129">
        <f t="shared" si="12"/>
        <v>5.3092871000000007E-2</v>
      </c>
      <c r="M129" s="2" t="s">
        <v>21</v>
      </c>
      <c r="N129">
        <v>5</v>
      </c>
      <c r="O129">
        <v>1.61</v>
      </c>
      <c r="P129">
        <f t="shared" si="9"/>
        <v>2.0358288597500001</v>
      </c>
      <c r="Q129" s="2" t="s">
        <v>22</v>
      </c>
      <c r="R129">
        <v>53</v>
      </c>
      <c r="S129">
        <v>4.17</v>
      </c>
      <c r="T129">
        <f t="shared" si="10"/>
        <v>13.657198587749999</v>
      </c>
      <c r="U129" s="2" t="s">
        <v>21</v>
      </c>
      <c r="V129" s="2">
        <v>22</v>
      </c>
      <c r="W129">
        <v>0.81</v>
      </c>
      <c r="X129">
        <f t="shared" si="11"/>
        <v>0.51529929975000011</v>
      </c>
    </row>
    <row r="130" spans="1:24">
      <c r="A130" t="s">
        <v>23</v>
      </c>
      <c r="B130">
        <v>16</v>
      </c>
      <c r="C130">
        <v>0.9</v>
      </c>
      <c r="D130">
        <f t="shared" si="7"/>
        <v>0.636171975</v>
      </c>
      <c r="E130" t="s">
        <v>22</v>
      </c>
      <c r="F130">
        <v>15</v>
      </c>
      <c r="G130">
        <v>1.5</v>
      </c>
      <c r="H130">
        <f t="shared" si="8"/>
        <v>1.767144375</v>
      </c>
      <c r="I130" s="2" t="s">
        <v>21</v>
      </c>
      <c r="J130" s="2">
        <v>22</v>
      </c>
      <c r="K130">
        <v>0.28999999999999998</v>
      </c>
      <c r="L130">
        <f t="shared" si="12"/>
        <v>6.6051929749999988E-2</v>
      </c>
      <c r="M130" s="2" t="s">
        <v>21</v>
      </c>
      <c r="N130">
        <v>5</v>
      </c>
      <c r="O130">
        <v>1.69</v>
      </c>
      <c r="P130">
        <f t="shared" si="9"/>
        <v>2.2431737997499996</v>
      </c>
      <c r="Q130" s="2" t="s">
        <v>22</v>
      </c>
      <c r="R130">
        <v>53</v>
      </c>
      <c r="S130">
        <v>4.18</v>
      </c>
      <c r="T130">
        <f t="shared" si="10"/>
        <v>13.722779278999997</v>
      </c>
      <c r="U130" s="2" t="s">
        <v>21</v>
      </c>
      <c r="V130" s="2">
        <v>22</v>
      </c>
      <c r="W130">
        <v>0.75</v>
      </c>
      <c r="X130">
        <f t="shared" si="11"/>
        <v>0.44178609375</v>
      </c>
    </row>
    <row r="131" spans="1:24">
      <c r="A131" t="s">
        <v>23</v>
      </c>
      <c r="B131">
        <v>16</v>
      </c>
      <c r="C131">
        <v>0.59</v>
      </c>
      <c r="D131">
        <f t="shared" si="7"/>
        <v>0.27339686974999994</v>
      </c>
      <c r="E131" t="s">
        <v>22</v>
      </c>
      <c r="F131">
        <v>15</v>
      </c>
      <c r="G131">
        <v>2.25</v>
      </c>
      <c r="H131">
        <f t="shared" si="8"/>
        <v>3.9760748437499998</v>
      </c>
      <c r="I131" s="2" t="s">
        <v>21</v>
      </c>
      <c r="J131" s="2">
        <v>22</v>
      </c>
      <c r="K131">
        <v>0.32</v>
      </c>
      <c r="L131">
        <f t="shared" si="12"/>
        <v>8.0424704E-2</v>
      </c>
      <c r="M131" s="2" t="s">
        <v>21</v>
      </c>
      <c r="N131">
        <v>5</v>
      </c>
      <c r="O131">
        <v>1.5</v>
      </c>
      <c r="P131">
        <f t="shared" si="9"/>
        <v>1.767144375</v>
      </c>
      <c r="Q131" s="2" t="s">
        <v>22</v>
      </c>
      <c r="R131">
        <v>53</v>
      </c>
      <c r="S131">
        <v>5.65</v>
      </c>
      <c r="T131">
        <f t="shared" si="10"/>
        <v>25.071851693750002</v>
      </c>
      <c r="U131" s="2" t="s">
        <v>21</v>
      </c>
      <c r="V131" s="2">
        <v>22</v>
      </c>
      <c r="W131">
        <v>0.86</v>
      </c>
      <c r="X131">
        <f t="shared" si="11"/>
        <v>0.58087999099999987</v>
      </c>
    </row>
    <row r="132" spans="1:24">
      <c r="A132" t="s">
        <v>23</v>
      </c>
      <c r="B132">
        <v>16</v>
      </c>
      <c r="C132">
        <v>0.93</v>
      </c>
      <c r="D132">
        <f t="shared" si="7"/>
        <v>0.67929029775000005</v>
      </c>
      <c r="E132" t="s">
        <v>22</v>
      </c>
      <c r="F132">
        <v>16</v>
      </c>
      <c r="G132">
        <v>0.56000000000000005</v>
      </c>
      <c r="H132">
        <f t="shared" si="8"/>
        <v>0.24630065600000003</v>
      </c>
      <c r="I132" s="2" t="s">
        <v>21</v>
      </c>
      <c r="J132" s="2">
        <v>22</v>
      </c>
      <c r="K132">
        <v>0.51</v>
      </c>
      <c r="L132">
        <f t="shared" si="12"/>
        <v>0.20428188975</v>
      </c>
      <c r="M132" s="2" t="s">
        <v>21</v>
      </c>
      <c r="N132">
        <v>5</v>
      </c>
      <c r="O132">
        <v>1.76</v>
      </c>
      <c r="P132">
        <f t="shared" si="9"/>
        <v>2.4328472959999998</v>
      </c>
      <c r="Q132" s="2" t="s">
        <v>22</v>
      </c>
      <c r="R132">
        <v>53</v>
      </c>
      <c r="S132">
        <v>2.0499999999999998</v>
      </c>
      <c r="T132">
        <f t="shared" si="10"/>
        <v>3.3006329937499994</v>
      </c>
      <c r="U132" s="2" t="s">
        <v>21</v>
      </c>
      <c r="V132" s="2">
        <v>22</v>
      </c>
      <c r="W132">
        <v>0.98</v>
      </c>
      <c r="X132">
        <f t="shared" si="11"/>
        <v>0.7542957589999999</v>
      </c>
    </row>
    <row r="133" spans="1:24">
      <c r="A133" t="s">
        <v>23</v>
      </c>
      <c r="B133">
        <v>16</v>
      </c>
      <c r="C133">
        <v>0.65</v>
      </c>
      <c r="D133">
        <f t="shared" ref="D133:D196" si="13">(C133/2)^2*3.14159</f>
        <v>0.33183044375000004</v>
      </c>
      <c r="E133" t="s">
        <v>22</v>
      </c>
      <c r="F133">
        <v>16</v>
      </c>
      <c r="G133">
        <v>0.55000000000000004</v>
      </c>
      <c r="H133">
        <f t="shared" ref="H133:H196" si="14">(G133/2)^2*3.14159</f>
        <v>0.23758274375000002</v>
      </c>
      <c r="I133" s="2" t="s">
        <v>21</v>
      </c>
      <c r="J133" s="2">
        <v>22</v>
      </c>
      <c r="K133">
        <v>0.39</v>
      </c>
      <c r="L133">
        <f t="shared" si="12"/>
        <v>0.11945895975000001</v>
      </c>
      <c r="M133" s="2" t="s">
        <v>21</v>
      </c>
      <c r="N133">
        <v>5</v>
      </c>
      <c r="O133">
        <v>2.23</v>
      </c>
      <c r="P133">
        <f t="shared" ref="P133:P196" si="15">(O133/2)^2*(3.14159)</f>
        <v>3.9057032277500001</v>
      </c>
      <c r="Q133" s="2" t="s">
        <v>22</v>
      </c>
      <c r="R133">
        <v>53</v>
      </c>
      <c r="S133">
        <v>1.55</v>
      </c>
      <c r="T133">
        <f t="shared" ref="T133:T196" si="16">(S133/2)^2*(3.14159)</f>
        <v>1.8869174937500002</v>
      </c>
      <c r="U133" s="2" t="s">
        <v>21</v>
      </c>
      <c r="V133" s="2">
        <v>22</v>
      </c>
      <c r="W133">
        <v>0.74</v>
      </c>
      <c r="X133">
        <f t="shared" si="11"/>
        <v>0.43008367099999995</v>
      </c>
    </row>
    <row r="134" spans="1:24">
      <c r="A134" t="s">
        <v>23</v>
      </c>
      <c r="B134">
        <v>16</v>
      </c>
      <c r="C134">
        <v>0.84</v>
      </c>
      <c r="D134">
        <f t="shared" si="13"/>
        <v>0.55417647599999986</v>
      </c>
      <c r="E134" t="s">
        <v>22</v>
      </c>
      <c r="F134">
        <v>16</v>
      </c>
      <c r="G134">
        <v>0.65</v>
      </c>
      <c r="H134">
        <f t="shared" si="14"/>
        <v>0.33183044375000004</v>
      </c>
      <c r="I134" s="2" t="s">
        <v>21</v>
      </c>
      <c r="J134" s="2">
        <v>22</v>
      </c>
      <c r="K134">
        <v>0.54</v>
      </c>
      <c r="L134">
        <f t="shared" si="12"/>
        <v>0.22902191100000002</v>
      </c>
      <c r="M134" s="2" t="s">
        <v>21</v>
      </c>
      <c r="N134">
        <v>5</v>
      </c>
      <c r="O134">
        <v>1.65</v>
      </c>
      <c r="P134">
        <f t="shared" si="15"/>
        <v>2.1382446937499995</v>
      </c>
      <c r="Q134" s="2" t="s">
        <v>22</v>
      </c>
      <c r="R134">
        <v>53</v>
      </c>
      <c r="S134">
        <v>1.72</v>
      </c>
      <c r="T134">
        <f t="shared" si="16"/>
        <v>2.3235199639999995</v>
      </c>
      <c r="U134" s="2" t="s">
        <v>21</v>
      </c>
      <c r="V134" s="2">
        <v>22</v>
      </c>
      <c r="W134">
        <v>0.94</v>
      </c>
      <c r="X134">
        <f t="shared" ref="X134:X197" si="17">(W134/2)^2*(3.14159)</f>
        <v>0.69397723099999997</v>
      </c>
    </row>
    <row r="135" spans="1:24">
      <c r="A135" t="s">
        <v>23</v>
      </c>
      <c r="B135">
        <v>16</v>
      </c>
      <c r="C135">
        <v>0.79</v>
      </c>
      <c r="D135">
        <f t="shared" si="13"/>
        <v>0.49016657975000005</v>
      </c>
      <c r="E135" t="s">
        <v>22</v>
      </c>
      <c r="F135">
        <v>16</v>
      </c>
      <c r="G135">
        <v>0.57999999999999996</v>
      </c>
      <c r="H135">
        <f t="shared" si="14"/>
        <v>0.26420771899999995</v>
      </c>
      <c r="I135" s="2" t="s">
        <v>21</v>
      </c>
      <c r="J135" s="2">
        <v>22</v>
      </c>
      <c r="K135">
        <v>0.52</v>
      </c>
      <c r="L135">
        <f t="shared" si="12"/>
        <v>0.21237148400000003</v>
      </c>
      <c r="M135" s="2" t="s">
        <v>21</v>
      </c>
      <c r="N135">
        <v>5</v>
      </c>
      <c r="O135">
        <v>1.76</v>
      </c>
      <c r="P135">
        <f t="shared" si="15"/>
        <v>2.4328472959999998</v>
      </c>
      <c r="Q135" s="2" t="s">
        <v>22</v>
      </c>
      <c r="R135" s="2">
        <v>45</v>
      </c>
      <c r="S135">
        <v>5.03</v>
      </c>
      <c r="T135">
        <f t="shared" si="16"/>
        <v>19.871263607750002</v>
      </c>
      <c r="U135" s="2" t="s">
        <v>21</v>
      </c>
      <c r="V135" s="2">
        <v>22</v>
      </c>
      <c r="W135">
        <v>0.86</v>
      </c>
      <c r="X135">
        <f t="shared" si="17"/>
        <v>0.58087999099999987</v>
      </c>
    </row>
    <row r="136" spans="1:24">
      <c r="A136" t="s">
        <v>23</v>
      </c>
      <c r="B136">
        <v>16</v>
      </c>
      <c r="C136">
        <v>0.7</v>
      </c>
      <c r="D136">
        <f t="shared" si="13"/>
        <v>0.38484477499999992</v>
      </c>
      <c r="E136" t="s">
        <v>22</v>
      </c>
      <c r="F136">
        <v>16</v>
      </c>
      <c r="G136">
        <v>0.6</v>
      </c>
      <c r="H136">
        <f t="shared" si="14"/>
        <v>0.28274309999999997</v>
      </c>
      <c r="I136" s="2" t="s">
        <v>21</v>
      </c>
      <c r="J136" s="2">
        <v>22</v>
      </c>
      <c r="K136">
        <v>0.5</v>
      </c>
      <c r="L136">
        <f t="shared" si="12"/>
        <v>0.19634937499999999</v>
      </c>
      <c r="M136" s="2" t="s">
        <v>21</v>
      </c>
      <c r="N136">
        <v>5</v>
      </c>
      <c r="O136">
        <v>0.96</v>
      </c>
      <c r="P136">
        <f t="shared" si="15"/>
        <v>0.7238223359999999</v>
      </c>
      <c r="Q136" s="2" t="s">
        <v>22</v>
      </c>
      <c r="R136" s="2">
        <v>45</v>
      </c>
      <c r="S136">
        <v>0.79</v>
      </c>
      <c r="T136">
        <f t="shared" si="16"/>
        <v>0.49016657975000005</v>
      </c>
      <c r="U136" s="2" t="s">
        <v>21</v>
      </c>
      <c r="V136" s="2">
        <v>22</v>
      </c>
      <c r="W136">
        <v>0.66</v>
      </c>
      <c r="X136">
        <f t="shared" si="17"/>
        <v>0.34211915100000001</v>
      </c>
    </row>
    <row r="137" spans="1:24">
      <c r="A137" t="s">
        <v>23</v>
      </c>
      <c r="B137">
        <v>16</v>
      </c>
      <c r="C137">
        <v>0.56999999999999995</v>
      </c>
      <c r="D137">
        <f t="shared" si="13"/>
        <v>0.25517564774999996</v>
      </c>
      <c r="E137" t="s">
        <v>22</v>
      </c>
      <c r="F137">
        <v>16</v>
      </c>
      <c r="G137">
        <v>0.64</v>
      </c>
      <c r="H137">
        <f t="shared" si="14"/>
        <v>0.321698816</v>
      </c>
      <c r="I137" s="2" t="s">
        <v>21</v>
      </c>
      <c r="J137" s="2">
        <v>22</v>
      </c>
      <c r="K137">
        <v>0.24</v>
      </c>
      <c r="L137">
        <f t="shared" si="12"/>
        <v>4.5238895999999994E-2</v>
      </c>
      <c r="M137" s="2" t="s">
        <v>21</v>
      </c>
      <c r="N137">
        <v>5</v>
      </c>
      <c r="O137">
        <v>1.01</v>
      </c>
      <c r="P137">
        <f t="shared" si="15"/>
        <v>0.80118398974999994</v>
      </c>
      <c r="Q137" s="2" t="s">
        <v>22</v>
      </c>
      <c r="R137" s="2">
        <v>45</v>
      </c>
      <c r="S137">
        <v>5.47</v>
      </c>
      <c r="T137">
        <f t="shared" si="16"/>
        <v>23.499800057749997</v>
      </c>
      <c r="U137" s="2" t="s">
        <v>21</v>
      </c>
      <c r="V137" s="2">
        <v>22</v>
      </c>
      <c r="W137">
        <v>0.78</v>
      </c>
      <c r="X137">
        <f t="shared" si="17"/>
        <v>0.47783583900000004</v>
      </c>
    </row>
    <row r="138" spans="1:24">
      <c r="A138" t="s">
        <v>23</v>
      </c>
      <c r="B138">
        <v>16</v>
      </c>
      <c r="C138">
        <v>0.82</v>
      </c>
      <c r="D138">
        <f t="shared" si="13"/>
        <v>0.52810127899999992</v>
      </c>
      <c r="E138" t="s">
        <v>22</v>
      </c>
      <c r="F138">
        <v>16</v>
      </c>
      <c r="G138">
        <v>1.6</v>
      </c>
      <c r="H138">
        <f t="shared" si="14"/>
        <v>2.0106176000000002</v>
      </c>
      <c r="I138" s="2" t="s">
        <v>21</v>
      </c>
      <c r="J138" s="2">
        <v>22</v>
      </c>
      <c r="K138">
        <v>0.55000000000000004</v>
      </c>
      <c r="L138">
        <f t="shared" si="12"/>
        <v>0.23758274375000002</v>
      </c>
      <c r="M138" s="2" t="s">
        <v>21</v>
      </c>
      <c r="N138">
        <v>5</v>
      </c>
      <c r="O138">
        <v>0.7</v>
      </c>
      <c r="P138">
        <f t="shared" si="15"/>
        <v>0.38484477499999992</v>
      </c>
      <c r="Q138" s="2" t="s">
        <v>22</v>
      </c>
      <c r="R138" s="2">
        <v>45</v>
      </c>
      <c r="S138">
        <v>1.08</v>
      </c>
      <c r="T138">
        <f t="shared" si="16"/>
        <v>0.91608764400000009</v>
      </c>
      <c r="U138" s="2" t="s">
        <v>21</v>
      </c>
      <c r="V138" s="2">
        <v>22</v>
      </c>
      <c r="W138">
        <v>0.67</v>
      </c>
      <c r="X138">
        <f t="shared" si="17"/>
        <v>0.35256493775000003</v>
      </c>
    </row>
    <row r="139" spans="1:24">
      <c r="A139" t="s">
        <v>23</v>
      </c>
      <c r="B139">
        <v>16</v>
      </c>
      <c r="C139">
        <v>0.72</v>
      </c>
      <c r="D139">
        <f t="shared" si="13"/>
        <v>0.40715006399999998</v>
      </c>
      <c r="E139" t="s">
        <v>22</v>
      </c>
      <c r="F139">
        <v>16</v>
      </c>
      <c r="G139">
        <v>1.24</v>
      </c>
      <c r="H139">
        <f t="shared" si="14"/>
        <v>1.207627196</v>
      </c>
      <c r="I139" s="2" t="s">
        <v>21</v>
      </c>
      <c r="J139" s="2">
        <v>22</v>
      </c>
      <c r="K139">
        <v>0.72</v>
      </c>
      <c r="L139">
        <f t="shared" si="12"/>
        <v>0.40715006399999998</v>
      </c>
      <c r="M139" s="2" t="s">
        <v>21</v>
      </c>
      <c r="N139">
        <v>5</v>
      </c>
      <c r="O139">
        <v>2.14</v>
      </c>
      <c r="P139">
        <f t="shared" si="15"/>
        <v>3.5968063909999999</v>
      </c>
      <c r="Q139" s="2" t="s">
        <v>22</v>
      </c>
      <c r="R139" s="2">
        <v>24</v>
      </c>
      <c r="S139">
        <v>2.0699999999999998</v>
      </c>
      <c r="T139">
        <f t="shared" si="16"/>
        <v>3.3653497477499994</v>
      </c>
      <c r="U139" s="2" t="s">
        <v>21</v>
      </c>
      <c r="V139" s="2">
        <v>22</v>
      </c>
      <c r="W139">
        <v>0.98</v>
      </c>
      <c r="X139">
        <f t="shared" si="17"/>
        <v>0.7542957589999999</v>
      </c>
    </row>
    <row r="140" spans="1:24">
      <c r="A140" t="s">
        <v>23</v>
      </c>
      <c r="B140">
        <v>16</v>
      </c>
      <c r="C140">
        <v>0.92</v>
      </c>
      <c r="D140">
        <f t="shared" si="13"/>
        <v>0.66476044400000001</v>
      </c>
      <c r="E140" t="s">
        <v>22</v>
      </c>
      <c r="F140">
        <v>16</v>
      </c>
      <c r="G140">
        <v>1.1299999999999999</v>
      </c>
      <c r="H140">
        <f t="shared" si="14"/>
        <v>1.0028740677499997</v>
      </c>
      <c r="I140" s="2" t="s">
        <v>21</v>
      </c>
      <c r="J140" s="2">
        <v>22</v>
      </c>
      <c r="K140">
        <v>0.5</v>
      </c>
      <c r="L140">
        <f t="shared" si="12"/>
        <v>0.19634937499999999</v>
      </c>
      <c r="M140" s="2" t="s">
        <v>21</v>
      </c>
      <c r="N140">
        <v>5</v>
      </c>
      <c r="O140">
        <v>2.7</v>
      </c>
      <c r="P140">
        <f t="shared" si="15"/>
        <v>5.7255477750000008</v>
      </c>
      <c r="Q140" s="2" t="s">
        <v>22</v>
      </c>
      <c r="R140" s="2">
        <v>24</v>
      </c>
      <c r="S140">
        <v>1.03</v>
      </c>
      <c r="T140">
        <f t="shared" si="16"/>
        <v>0.83322820774999995</v>
      </c>
      <c r="U140" s="2" t="s">
        <v>21</v>
      </c>
      <c r="V140" s="2">
        <v>22</v>
      </c>
      <c r="W140">
        <v>1.1499999999999999</v>
      </c>
      <c r="X140">
        <f t="shared" si="17"/>
        <v>1.0386881937499999</v>
      </c>
    </row>
    <row r="141" spans="1:24">
      <c r="A141" t="s">
        <v>23</v>
      </c>
      <c r="B141">
        <v>16</v>
      </c>
      <c r="C141">
        <v>0.91</v>
      </c>
      <c r="D141">
        <f t="shared" si="13"/>
        <v>0.65038766975000006</v>
      </c>
      <c r="E141" t="s">
        <v>22</v>
      </c>
      <c r="F141">
        <v>16</v>
      </c>
      <c r="G141">
        <v>0.84</v>
      </c>
      <c r="H141">
        <f t="shared" si="14"/>
        <v>0.55417647599999986</v>
      </c>
      <c r="I141" s="2" t="s">
        <v>21</v>
      </c>
      <c r="J141" s="2">
        <v>22</v>
      </c>
      <c r="K141">
        <v>0.57999999999999996</v>
      </c>
      <c r="L141">
        <f t="shared" si="12"/>
        <v>0.26420771899999995</v>
      </c>
      <c r="M141" s="2" t="s">
        <v>21</v>
      </c>
      <c r="N141">
        <v>16</v>
      </c>
      <c r="O141">
        <v>0.71</v>
      </c>
      <c r="P141">
        <f t="shared" si="15"/>
        <v>0.39591887974999995</v>
      </c>
      <c r="Q141" s="2" t="s">
        <v>22</v>
      </c>
      <c r="R141" s="2">
        <v>24</v>
      </c>
      <c r="S141">
        <v>1.66</v>
      </c>
      <c r="T141">
        <f t="shared" si="16"/>
        <v>2.1642413509999998</v>
      </c>
      <c r="U141" s="2" t="s">
        <v>21</v>
      </c>
      <c r="V141" s="2">
        <v>22</v>
      </c>
      <c r="W141">
        <v>0.9</v>
      </c>
      <c r="X141">
        <f t="shared" si="17"/>
        <v>0.636171975</v>
      </c>
    </row>
    <row r="142" spans="1:24">
      <c r="A142" t="s">
        <v>23</v>
      </c>
      <c r="B142">
        <v>16</v>
      </c>
      <c r="C142">
        <v>0.76</v>
      </c>
      <c r="D142">
        <f t="shared" si="13"/>
        <v>0.45364559599999998</v>
      </c>
      <c r="E142" t="s">
        <v>22</v>
      </c>
      <c r="F142">
        <v>16</v>
      </c>
      <c r="G142">
        <v>1.3</v>
      </c>
      <c r="H142">
        <f t="shared" si="14"/>
        <v>1.3273217750000001</v>
      </c>
      <c r="I142" s="2" t="s">
        <v>21</v>
      </c>
      <c r="J142" s="2">
        <v>22</v>
      </c>
      <c r="K142">
        <v>0.65</v>
      </c>
      <c r="L142">
        <f t="shared" si="12"/>
        <v>0.33183044375000004</v>
      </c>
      <c r="M142" s="2" t="s">
        <v>21</v>
      </c>
      <c r="N142">
        <v>16</v>
      </c>
      <c r="O142">
        <v>2.42</v>
      </c>
      <c r="P142">
        <f t="shared" si="15"/>
        <v>4.5996019189999995</v>
      </c>
      <c r="Q142" s="2" t="s">
        <v>22</v>
      </c>
      <c r="R142" s="2">
        <v>16</v>
      </c>
      <c r="S142">
        <v>1.23</v>
      </c>
      <c r="T142">
        <f t="shared" si="16"/>
        <v>1.1882278777499999</v>
      </c>
      <c r="U142" s="2" t="s">
        <v>21</v>
      </c>
      <c r="V142" s="2">
        <v>22</v>
      </c>
      <c r="W142">
        <v>0.75</v>
      </c>
      <c r="X142">
        <f t="shared" si="17"/>
        <v>0.44178609375</v>
      </c>
    </row>
    <row r="143" spans="1:24">
      <c r="A143" t="s">
        <v>23</v>
      </c>
      <c r="B143">
        <v>16</v>
      </c>
      <c r="C143">
        <v>0.9</v>
      </c>
      <c r="D143">
        <f t="shared" si="13"/>
        <v>0.636171975</v>
      </c>
      <c r="E143" t="s">
        <v>22</v>
      </c>
      <c r="F143">
        <v>16</v>
      </c>
      <c r="G143">
        <v>1.1000000000000001</v>
      </c>
      <c r="H143">
        <f t="shared" si="14"/>
        <v>0.95033097500000008</v>
      </c>
      <c r="I143" s="2" t="s">
        <v>21</v>
      </c>
      <c r="J143" s="2">
        <v>22</v>
      </c>
      <c r="K143">
        <v>0.7</v>
      </c>
      <c r="L143">
        <f t="shared" si="12"/>
        <v>0.38484477499999992</v>
      </c>
      <c r="M143" s="2" t="s">
        <v>21</v>
      </c>
      <c r="N143">
        <v>16</v>
      </c>
      <c r="O143">
        <v>2.5</v>
      </c>
      <c r="P143">
        <f t="shared" si="15"/>
        <v>4.9087343749999999</v>
      </c>
      <c r="Q143" s="2" t="s">
        <v>22</v>
      </c>
      <c r="R143" s="2">
        <v>16</v>
      </c>
      <c r="S143">
        <v>1.1000000000000001</v>
      </c>
      <c r="T143">
        <f t="shared" si="16"/>
        <v>0.95033097500000008</v>
      </c>
      <c r="U143" s="2" t="s">
        <v>21</v>
      </c>
      <c r="V143" s="2">
        <v>22</v>
      </c>
      <c r="W143">
        <v>0.8</v>
      </c>
      <c r="X143">
        <f t="shared" si="17"/>
        <v>0.50265440000000006</v>
      </c>
    </row>
    <row r="144" spans="1:24">
      <c r="A144" t="s">
        <v>23</v>
      </c>
      <c r="B144">
        <v>16</v>
      </c>
      <c r="C144">
        <v>0.85</v>
      </c>
      <c r="D144">
        <f t="shared" si="13"/>
        <v>0.56744969374999987</v>
      </c>
      <c r="E144" t="s">
        <v>22</v>
      </c>
      <c r="F144">
        <v>16</v>
      </c>
      <c r="G144">
        <v>0.6</v>
      </c>
      <c r="H144">
        <f t="shared" si="14"/>
        <v>0.28274309999999997</v>
      </c>
      <c r="I144" s="2" t="s">
        <v>21</v>
      </c>
      <c r="J144" s="2">
        <v>22</v>
      </c>
      <c r="K144">
        <v>0.64</v>
      </c>
      <c r="L144">
        <f t="shared" si="12"/>
        <v>0.321698816</v>
      </c>
      <c r="M144" s="2" t="s">
        <v>21</v>
      </c>
      <c r="N144">
        <v>16</v>
      </c>
      <c r="O144">
        <v>2.57</v>
      </c>
      <c r="P144">
        <f t="shared" si="15"/>
        <v>5.1874719477499989</v>
      </c>
      <c r="Q144" s="2" t="s">
        <v>22</v>
      </c>
      <c r="R144" s="2">
        <v>16</v>
      </c>
      <c r="S144">
        <v>1.49</v>
      </c>
      <c r="T144">
        <f t="shared" si="16"/>
        <v>1.7436609897499999</v>
      </c>
      <c r="U144" s="2" t="s">
        <v>21</v>
      </c>
      <c r="V144" s="2">
        <v>22</v>
      </c>
      <c r="W144">
        <v>0.69</v>
      </c>
      <c r="X144">
        <f t="shared" si="17"/>
        <v>0.37392774974999993</v>
      </c>
    </row>
    <row r="145" spans="1:24">
      <c r="A145" t="s">
        <v>23</v>
      </c>
      <c r="B145">
        <v>16</v>
      </c>
      <c r="C145">
        <v>0.73</v>
      </c>
      <c r="D145">
        <f t="shared" si="13"/>
        <v>0.41853832774999994</v>
      </c>
      <c r="E145" t="s">
        <v>22</v>
      </c>
      <c r="F145">
        <v>16</v>
      </c>
      <c r="G145">
        <v>1.7</v>
      </c>
      <c r="H145">
        <f t="shared" si="14"/>
        <v>2.2697987749999995</v>
      </c>
      <c r="I145" s="2" t="s">
        <v>21</v>
      </c>
      <c r="J145" s="2">
        <v>22</v>
      </c>
      <c r="K145">
        <v>0.23</v>
      </c>
      <c r="L145">
        <f t="shared" si="12"/>
        <v>4.154752775E-2</v>
      </c>
      <c r="M145" s="2" t="s">
        <v>21</v>
      </c>
      <c r="N145">
        <v>16</v>
      </c>
      <c r="O145">
        <v>2.38</v>
      </c>
      <c r="P145">
        <f t="shared" si="15"/>
        <v>4.4488055989999999</v>
      </c>
      <c r="Q145" s="2" t="s">
        <v>22</v>
      </c>
      <c r="R145" s="2">
        <v>16</v>
      </c>
      <c r="S145">
        <v>1.75</v>
      </c>
      <c r="T145">
        <f t="shared" si="16"/>
        <v>2.4052798437499998</v>
      </c>
      <c r="U145" s="2" t="s">
        <v>21</v>
      </c>
      <c r="V145" s="2">
        <v>22</v>
      </c>
      <c r="W145">
        <v>0.65</v>
      </c>
      <c r="X145">
        <f t="shared" si="17"/>
        <v>0.33183044375000004</v>
      </c>
    </row>
    <row r="146" spans="1:24">
      <c r="A146" t="s">
        <v>23</v>
      </c>
      <c r="B146">
        <v>16</v>
      </c>
      <c r="C146">
        <v>0.77</v>
      </c>
      <c r="D146">
        <f t="shared" si="13"/>
        <v>0.46566217774999996</v>
      </c>
      <c r="E146" t="s">
        <v>22</v>
      </c>
      <c r="F146">
        <v>16</v>
      </c>
      <c r="G146">
        <v>1.9</v>
      </c>
      <c r="H146">
        <f t="shared" si="14"/>
        <v>2.835284975</v>
      </c>
      <c r="I146" s="2" t="s">
        <v>21</v>
      </c>
      <c r="J146" s="2">
        <v>22</v>
      </c>
      <c r="K146">
        <v>0.38</v>
      </c>
      <c r="L146">
        <f t="shared" si="12"/>
        <v>0.113411399</v>
      </c>
      <c r="M146" s="2" t="s">
        <v>21</v>
      </c>
      <c r="N146">
        <v>16</v>
      </c>
      <c r="O146">
        <v>2.5</v>
      </c>
      <c r="P146">
        <f t="shared" si="15"/>
        <v>4.9087343749999999</v>
      </c>
      <c r="Q146" s="2" t="s">
        <v>22</v>
      </c>
      <c r="R146" s="2">
        <v>16</v>
      </c>
      <c r="S146">
        <v>1.23</v>
      </c>
      <c r="T146">
        <f t="shared" si="16"/>
        <v>1.1882278777499999</v>
      </c>
      <c r="U146" s="2" t="s">
        <v>21</v>
      </c>
      <c r="V146" s="2">
        <v>22</v>
      </c>
      <c r="W146">
        <v>1.06</v>
      </c>
      <c r="X146">
        <f t="shared" si="17"/>
        <v>0.88247263100000006</v>
      </c>
    </row>
    <row r="147" spans="1:24">
      <c r="A147" t="s">
        <v>23</v>
      </c>
      <c r="B147">
        <v>16</v>
      </c>
      <c r="C147">
        <v>0.8</v>
      </c>
      <c r="D147">
        <f t="shared" si="13"/>
        <v>0.50265440000000006</v>
      </c>
      <c r="E147" t="s">
        <v>22</v>
      </c>
      <c r="F147">
        <v>17</v>
      </c>
      <c r="G147">
        <v>0.52</v>
      </c>
      <c r="H147">
        <f t="shared" si="14"/>
        <v>0.21237148400000003</v>
      </c>
      <c r="I147" s="2" t="s">
        <v>21</v>
      </c>
      <c r="J147" s="2">
        <v>13</v>
      </c>
      <c r="K147">
        <v>1.62</v>
      </c>
      <c r="L147">
        <f t="shared" si="12"/>
        <v>2.0611971990000004</v>
      </c>
      <c r="M147" s="2" t="s">
        <v>21</v>
      </c>
      <c r="N147">
        <v>16</v>
      </c>
      <c r="O147">
        <v>2.7</v>
      </c>
      <c r="P147">
        <f t="shared" si="15"/>
        <v>5.7255477750000008</v>
      </c>
      <c r="Q147" s="2" t="s">
        <v>22</v>
      </c>
      <c r="R147" s="2">
        <v>16</v>
      </c>
      <c r="S147">
        <v>0.7</v>
      </c>
      <c r="T147">
        <f t="shared" si="16"/>
        <v>0.38484477499999992</v>
      </c>
      <c r="U147" s="2" t="s">
        <v>21</v>
      </c>
      <c r="V147" s="2">
        <v>22</v>
      </c>
      <c r="W147">
        <v>0.8</v>
      </c>
      <c r="X147">
        <f t="shared" si="17"/>
        <v>0.50265440000000006</v>
      </c>
    </row>
    <row r="148" spans="1:24">
      <c r="A148" t="s">
        <v>23</v>
      </c>
      <c r="B148">
        <v>16</v>
      </c>
      <c r="C148">
        <v>0.99</v>
      </c>
      <c r="D148">
        <f t="shared" si="13"/>
        <v>0.76976808975</v>
      </c>
      <c r="E148" t="s">
        <v>22</v>
      </c>
      <c r="F148">
        <v>17</v>
      </c>
      <c r="G148">
        <v>1.28</v>
      </c>
      <c r="H148">
        <f t="shared" si="14"/>
        <v>1.286795264</v>
      </c>
      <c r="I148" s="2" t="s">
        <v>21</v>
      </c>
      <c r="J148" s="2">
        <v>13</v>
      </c>
      <c r="K148">
        <v>1.92</v>
      </c>
      <c r="L148">
        <f t="shared" si="12"/>
        <v>2.8952893439999996</v>
      </c>
      <c r="M148" s="2" t="s">
        <v>21</v>
      </c>
      <c r="N148">
        <v>16</v>
      </c>
      <c r="O148">
        <v>2.1</v>
      </c>
      <c r="P148">
        <f t="shared" si="15"/>
        <v>3.4636029750000001</v>
      </c>
      <c r="Q148" s="2" t="s">
        <v>22</v>
      </c>
      <c r="R148" s="2">
        <v>16</v>
      </c>
      <c r="S148">
        <v>0.77</v>
      </c>
      <c r="T148">
        <f t="shared" si="16"/>
        <v>0.46566217774999996</v>
      </c>
      <c r="U148" s="2" t="s">
        <v>21</v>
      </c>
      <c r="V148" s="2">
        <v>22</v>
      </c>
      <c r="W148">
        <v>0.75</v>
      </c>
      <c r="X148">
        <f t="shared" si="17"/>
        <v>0.44178609375</v>
      </c>
    </row>
    <row r="149" spans="1:24">
      <c r="A149" t="s">
        <v>23</v>
      </c>
      <c r="B149">
        <v>16</v>
      </c>
      <c r="C149">
        <v>0.67</v>
      </c>
      <c r="D149">
        <f t="shared" si="13"/>
        <v>0.35256493775000003</v>
      </c>
      <c r="E149" t="s">
        <v>22</v>
      </c>
      <c r="F149">
        <v>17</v>
      </c>
      <c r="G149">
        <v>1.1299999999999999</v>
      </c>
      <c r="H149">
        <f t="shared" si="14"/>
        <v>1.0028740677499997</v>
      </c>
      <c r="I149" s="2" t="s">
        <v>21</v>
      </c>
      <c r="J149" s="2">
        <v>13</v>
      </c>
      <c r="K149">
        <v>1.78</v>
      </c>
      <c r="L149">
        <f t="shared" si="12"/>
        <v>2.4884534390000002</v>
      </c>
      <c r="M149" s="2" t="s">
        <v>21</v>
      </c>
      <c r="N149">
        <v>16</v>
      </c>
      <c r="O149">
        <v>2.57</v>
      </c>
      <c r="P149">
        <f t="shared" si="15"/>
        <v>5.1874719477499989</v>
      </c>
      <c r="Q149" s="2" t="s">
        <v>22</v>
      </c>
      <c r="R149" s="2">
        <v>16</v>
      </c>
      <c r="S149">
        <v>0.97</v>
      </c>
      <c r="T149">
        <f t="shared" si="16"/>
        <v>0.7389805077499999</v>
      </c>
      <c r="U149" s="2" t="s">
        <v>21</v>
      </c>
      <c r="V149" s="2">
        <v>22</v>
      </c>
      <c r="W149">
        <v>0.99</v>
      </c>
      <c r="X149">
        <f t="shared" si="17"/>
        <v>0.76976808975</v>
      </c>
    </row>
    <row r="150" spans="1:24">
      <c r="A150" t="s">
        <v>23</v>
      </c>
      <c r="B150">
        <v>16</v>
      </c>
      <c r="C150">
        <v>0.75</v>
      </c>
      <c r="D150">
        <f t="shared" si="13"/>
        <v>0.44178609375</v>
      </c>
      <c r="E150" t="s">
        <v>22</v>
      </c>
      <c r="F150">
        <v>17</v>
      </c>
      <c r="G150">
        <v>1.26</v>
      </c>
      <c r="H150">
        <f t="shared" si="14"/>
        <v>1.246897071</v>
      </c>
      <c r="I150" s="2" t="s">
        <v>21</v>
      </c>
      <c r="J150" s="2">
        <v>13</v>
      </c>
      <c r="K150">
        <v>1.1499999999999999</v>
      </c>
      <c r="L150">
        <f t="shared" ref="L150:L213" si="18">(K150/2)^2*(3.14159)</f>
        <v>1.0386881937499999</v>
      </c>
      <c r="M150" s="2" t="s">
        <v>21</v>
      </c>
      <c r="N150">
        <v>16</v>
      </c>
      <c r="O150">
        <v>4.07</v>
      </c>
      <c r="P150">
        <f t="shared" si="15"/>
        <v>13.010031047750001</v>
      </c>
      <c r="Q150" s="2" t="s">
        <v>22</v>
      </c>
      <c r="R150" s="2">
        <v>16</v>
      </c>
      <c r="S150">
        <v>1.78</v>
      </c>
      <c r="T150">
        <f t="shared" si="16"/>
        <v>2.4884534390000002</v>
      </c>
      <c r="U150" s="2" t="s">
        <v>21</v>
      </c>
      <c r="V150" s="2">
        <v>22</v>
      </c>
      <c r="W150">
        <v>0.75</v>
      </c>
      <c r="X150">
        <f t="shared" si="17"/>
        <v>0.44178609375</v>
      </c>
    </row>
    <row r="151" spans="1:24">
      <c r="A151" t="s">
        <v>23</v>
      </c>
      <c r="B151">
        <v>16</v>
      </c>
      <c r="C151">
        <v>1.1599999999999999</v>
      </c>
      <c r="D151">
        <f t="shared" si="13"/>
        <v>1.0568308759999998</v>
      </c>
      <c r="E151" t="s">
        <v>22</v>
      </c>
      <c r="F151">
        <v>17</v>
      </c>
      <c r="G151">
        <v>1.6</v>
      </c>
      <c r="H151">
        <f t="shared" si="14"/>
        <v>2.0106176000000002</v>
      </c>
      <c r="I151" s="2" t="s">
        <v>21</v>
      </c>
      <c r="J151" s="2">
        <v>13</v>
      </c>
      <c r="K151">
        <v>0.7</v>
      </c>
      <c r="L151">
        <f t="shared" si="18"/>
        <v>0.38484477499999992</v>
      </c>
      <c r="M151" s="2" t="s">
        <v>21</v>
      </c>
      <c r="N151">
        <v>16</v>
      </c>
      <c r="O151">
        <v>2.74</v>
      </c>
      <c r="P151">
        <f t="shared" si="15"/>
        <v>5.8964502710000009</v>
      </c>
      <c r="Q151" s="2" t="s">
        <v>22</v>
      </c>
      <c r="R151" s="2">
        <v>16</v>
      </c>
      <c r="S151">
        <v>1.55</v>
      </c>
      <c r="T151">
        <f t="shared" si="16"/>
        <v>1.8869174937500002</v>
      </c>
      <c r="U151" s="2" t="s">
        <v>21</v>
      </c>
      <c r="V151" s="2">
        <v>22</v>
      </c>
      <c r="W151">
        <v>0.7</v>
      </c>
      <c r="X151">
        <f t="shared" si="17"/>
        <v>0.38484477499999992</v>
      </c>
    </row>
    <row r="152" spans="1:24">
      <c r="A152" t="s">
        <v>23</v>
      </c>
      <c r="B152">
        <v>16</v>
      </c>
      <c r="C152">
        <v>1</v>
      </c>
      <c r="D152">
        <f t="shared" si="13"/>
        <v>0.78539749999999997</v>
      </c>
      <c r="E152" t="s">
        <v>22</v>
      </c>
      <c r="F152">
        <v>17</v>
      </c>
      <c r="G152">
        <v>1.73</v>
      </c>
      <c r="H152">
        <f t="shared" si="14"/>
        <v>2.3506161777500001</v>
      </c>
      <c r="I152" s="2" t="s">
        <v>21</v>
      </c>
      <c r="J152" s="2">
        <v>13</v>
      </c>
      <c r="K152">
        <v>1.48</v>
      </c>
      <c r="L152">
        <f t="shared" si="18"/>
        <v>1.7203346839999998</v>
      </c>
      <c r="M152" s="2" t="s">
        <v>21</v>
      </c>
      <c r="N152">
        <v>16</v>
      </c>
      <c r="O152">
        <v>3.12</v>
      </c>
      <c r="P152">
        <f t="shared" si="15"/>
        <v>7.6453734240000006</v>
      </c>
      <c r="Q152" s="2" t="s">
        <v>22</v>
      </c>
      <c r="R152" s="2">
        <v>16</v>
      </c>
      <c r="S152">
        <v>1.98</v>
      </c>
      <c r="T152">
        <f t="shared" si="16"/>
        <v>3.079072359</v>
      </c>
      <c r="U152" s="2" t="s">
        <v>21</v>
      </c>
      <c r="V152" s="2">
        <v>22</v>
      </c>
      <c r="W152">
        <v>0.85</v>
      </c>
      <c r="X152">
        <f t="shared" si="17"/>
        <v>0.56744969374999987</v>
      </c>
    </row>
    <row r="153" spans="1:24">
      <c r="A153" t="s">
        <v>23</v>
      </c>
      <c r="B153">
        <v>16</v>
      </c>
      <c r="C153">
        <v>1</v>
      </c>
      <c r="D153">
        <f t="shared" si="13"/>
        <v>0.78539749999999997</v>
      </c>
      <c r="E153" t="s">
        <v>22</v>
      </c>
      <c r="F153">
        <v>17</v>
      </c>
      <c r="G153">
        <v>1.54</v>
      </c>
      <c r="H153">
        <f t="shared" si="14"/>
        <v>1.8626487109999998</v>
      </c>
      <c r="I153" s="2" t="s">
        <v>21</v>
      </c>
      <c r="J153" s="2">
        <v>13</v>
      </c>
      <c r="K153">
        <v>1.69</v>
      </c>
      <c r="L153">
        <f t="shared" si="18"/>
        <v>2.2431737997499996</v>
      </c>
      <c r="M153" s="2" t="s">
        <v>21</v>
      </c>
      <c r="N153">
        <v>16</v>
      </c>
      <c r="O153">
        <v>0.85</v>
      </c>
      <c r="P153">
        <f t="shared" si="15"/>
        <v>0.56744969374999987</v>
      </c>
      <c r="Q153" s="2" t="s">
        <v>22</v>
      </c>
      <c r="R153" s="2">
        <v>16</v>
      </c>
      <c r="S153">
        <v>0.53</v>
      </c>
      <c r="T153">
        <f t="shared" si="16"/>
        <v>0.22061815775000002</v>
      </c>
      <c r="U153" s="2" t="s">
        <v>21</v>
      </c>
      <c r="V153" s="2">
        <v>22</v>
      </c>
      <c r="W153">
        <v>0.66</v>
      </c>
      <c r="X153">
        <f t="shared" si="17"/>
        <v>0.34211915100000001</v>
      </c>
    </row>
    <row r="154" spans="1:24">
      <c r="A154" t="s">
        <v>23</v>
      </c>
      <c r="B154">
        <v>16</v>
      </c>
      <c r="C154">
        <v>0.82</v>
      </c>
      <c r="D154">
        <f t="shared" si="13"/>
        <v>0.52810127899999992</v>
      </c>
      <c r="E154" s="2" t="s">
        <v>22</v>
      </c>
      <c r="F154" s="2">
        <v>36</v>
      </c>
      <c r="G154">
        <v>0.38</v>
      </c>
      <c r="H154">
        <f t="shared" si="14"/>
        <v>0.113411399</v>
      </c>
      <c r="I154" s="2" t="s">
        <v>21</v>
      </c>
      <c r="J154" s="2">
        <v>13</v>
      </c>
      <c r="K154">
        <v>2.1</v>
      </c>
      <c r="L154">
        <f t="shared" si="18"/>
        <v>3.4636029750000001</v>
      </c>
      <c r="M154" s="2" t="s">
        <v>21</v>
      </c>
      <c r="N154">
        <v>16</v>
      </c>
      <c r="O154">
        <v>1.55</v>
      </c>
      <c r="P154">
        <f t="shared" si="15"/>
        <v>1.8869174937500002</v>
      </c>
      <c r="Q154" s="2" t="s">
        <v>22</v>
      </c>
      <c r="R154" s="2">
        <v>16</v>
      </c>
      <c r="S154">
        <v>1.46</v>
      </c>
      <c r="T154">
        <f t="shared" si="16"/>
        <v>1.6741533109999998</v>
      </c>
      <c r="U154" s="2" t="s">
        <v>21</v>
      </c>
      <c r="V154" s="2">
        <v>22</v>
      </c>
      <c r="W154">
        <v>0.69</v>
      </c>
      <c r="X154">
        <f t="shared" si="17"/>
        <v>0.37392774974999993</v>
      </c>
    </row>
    <row r="155" spans="1:24">
      <c r="A155" t="s">
        <v>23</v>
      </c>
      <c r="B155">
        <v>16</v>
      </c>
      <c r="C155">
        <v>0.73</v>
      </c>
      <c r="D155">
        <f t="shared" si="13"/>
        <v>0.41853832774999994</v>
      </c>
      <c r="E155" s="2" t="s">
        <v>22</v>
      </c>
      <c r="F155" s="2">
        <v>36</v>
      </c>
      <c r="G155">
        <v>0.53</v>
      </c>
      <c r="H155">
        <f t="shared" si="14"/>
        <v>0.22061815775000002</v>
      </c>
      <c r="I155" s="2" t="s">
        <v>21</v>
      </c>
      <c r="J155" s="2">
        <v>13</v>
      </c>
      <c r="K155">
        <v>1.83</v>
      </c>
      <c r="L155">
        <f t="shared" si="18"/>
        <v>2.6302176877500001</v>
      </c>
      <c r="M155" s="2" t="s">
        <v>21</v>
      </c>
      <c r="N155">
        <v>17</v>
      </c>
      <c r="O155">
        <v>0.64</v>
      </c>
      <c r="P155">
        <f t="shared" si="15"/>
        <v>0.321698816</v>
      </c>
      <c r="Q155" s="2" t="s">
        <v>22</v>
      </c>
      <c r="R155" s="2">
        <v>16</v>
      </c>
      <c r="S155">
        <v>1.1299999999999999</v>
      </c>
      <c r="T155">
        <f t="shared" si="16"/>
        <v>1.0028740677499997</v>
      </c>
      <c r="U155" s="2" t="s">
        <v>21</v>
      </c>
      <c r="V155" s="2">
        <v>22</v>
      </c>
      <c r="W155">
        <v>0.84</v>
      </c>
      <c r="X155">
        <f t="shared" si="17"/>
        <v>0.55417647599999986</v>
      </c>
    </row>
    <row r="156" spans="1:24">
      <c r="A156" t="s">
        <v>23</v>
      </c>
      <c r="B156">
        <v>16</v>
      </c>
      <c r="C156">
        <v>0.76</v>
      </c>
      <c r="D156">
        <f t="shared" si="13"/>
        <v>0.45364559599999998</v>
      </c>
      <c r="E156" s="2" t="s">
        <v>22</v>
      </c>
      <c r="F156" s="2">
        <v>36</v>
      </c>
      <c r="G156">
        <v>0.95</v>
      </c>
      <c r="H156">
        <f t="shared" si="14"/>
        <v>0.70882124375</v>
      </c>
      <c r="I156" s="2" t="s">
        <v>21</v>
      </c>
      <c r="J156" s="2">
        <v>13</v>
      </c>
      <c r="K156">
        <v>0.63</v>
      </c>
      <c r="L156">
        <f t="shared" si="18"/>
        <v>0.31172426775000001</v>
      </c>
      <c r="M156" s="2" t="s">
        <v>21</v>
      </c>
      <c r="N156">
        <v>17</v>
      </c>
      <c r="O156">
        <v>0.95</v>
      </c>
      <c r="P156">
        <f t="shared" si="15"/>
        <v>0.70882124375</v>
      </c>
      <c r="Q156" s="2" t="s">
        <v>22</v>
      </c>
      <c r="R156" s="2">
        <v>16</v>
      </c>
      <c r="S156">
        <v>1.1299999999999999</v>
      </c>
      <c r="T156">
        <f t="shared" si="16"/>
        <v>1.0028740677499997</v>
      </c>
      <c r="U156" s="2" t="s">
        <v>21</v>
      </c>
      <c r="V156" s="2">
        <v>22</v>
      </c>
      <c r="W156">
        <v>0.96</v>
      </c>
      <c r="X156">
        <f t="shared" si="17"/>
        <v>0.7238223359999999</v>
      </c>
    </row>
    <row r="157" spans="1:24">
      <c r="A157" t="s">
        <v>23</v>
      </c>
      <c r="B157">
        <v>16</v>
      </c>
      <c r="C157">
        <v>0.93</v>
      </c>
      <c r="D157">
        <f t="shared" si="13"/>
        <v>0.67929029775000005</v>
      </c>
      <c r="E157" s="2" t="s">
        <v>22</v>
      </c>
      <c r="F157" s="2">
        <v>36</v>
      </c>
      <c r="G157">
        <v>1.02</v>
      </c>
      <c r="H157">
        <f t="shared" si="14"/>
        <v>0.817127559</v>
      </c>
      <c r="I157" s="2" t="s">
        <v>21</v>
      </c>
      <c r="J157" s="2">
        <v>13</v>
      </c>
      <c r="K157">
        <v>1.6</v>
      </c>
      <c r="L157">
        <f t="shared" si="18"/>
        <v>2.0106176000000002</v>
      </c>
      <c r="M157" s="2" t="s">
        <v>21</v>
      </c>
      <c r="N157">
        <v>17</v>
      </c>
      <c r="O157">
        <v>0.79</v>
      </c>
      <c r="P157">
        <f t="shared" si="15"/>
        <v>0.49016657975000005</v>
      </c>
      <c r="Q157" s="2" t="s">
        <v>22</v>
      </c>
      <c r="R157" s="2">
        <v>16</v>
      </c>
      <c r="S157">
        <v>1.56</v>
      </c>
      <c r="T157">
        <f t="shared" si="16"/>
        <v>1.9113433560000002</v>
      </c>
      <c r="U157" s="2" t="s">
        <v>21</v>
      </c>
      <c r="V157" s="2">
        <v>22</v>
      </c>
      <c r="W157">
        <v>0.64</v>
      </c>
      <c r="X157">
        <f t="shared" si="17"/>
        <v>0.321698816</v>
      </c>
    </row>
    <row r="158" spans="1:24">
      <c r="A158" t="s">
        <v>23</v>
      </c>
      <c r="B158">
        <v>16</v>
      </c>
      <c r="C158">
        <v>0.82</v>
      </c>
      <c r="D158">
        <f t="shared" si="13"/>
        <v>0.52810127899999992</v>
      </c>
      <c r="E158" s="2" t="s">
        <v>22</v>
      </c>
      <c r="F158" s="2">
        <v>36</v>
      </c>
      <c r="G158">
        <v>1.55</v>
      </c>
      <c r="H158">
        <f t="shared" si="14"/>
        <v>1.8869174937500002</v>
      </c>
      <c r="I158" s="2" t="s">
        <v>21</v>
      </c>
      <c r="J158" s="2">
        <v>13</v>
      </c>
      <c r="K158">
        <v>1</v>
      </c>
      <c r="L158">
        <f t="shared" si="18"/>
        <v>0.78539749999999997</v>
      </c>
      <c r="M158" s="2" t="s">
        <v>21</v>
      </c>
      <c r="N158">
        <v>17</v>
      </c>
      <c r="O158">
        <v>0.56999999999999995</v>
      </c>
      <c r="P158">
        <f t="shared" si="15"/>
        <v>0.25517564774999996</v>
      </c>
      <c r="Q158" s="2" t="s">
        <v>22</v>
      </c>
      <c r="R158" s="2">
        <v>16</v>
      </c>
      <c r="S158">
        <v>1.87</v>
      </c>
      <c r="T158">
        <f t="shared" si="16"/>
        <v>2.7464565177500004</v>
      </c>
      <c r="U158" s="2" t="s">
        <v>21</v>
      </c>
      <c r="V158" s="2">
        <v>22</v>
      </c>
      <c r="W158">
        <v>0.63</v>
      </c>
      <c r="X158">
        <f t="shared" si="17"/>
        <v>0.31172426775000001</v>
      </c>
    </row>
    <row r="159" spans="1:24">
      <c r="A159" t="s">
        <v>23</v>
      </c>
      <c r="B159">
        <v>16</v>
      </c>
      <c r="C159">
        <v>0.74</v>
      </c>
      <c r="D159">
        <f t="shared" si="13"/>
        <v>0.43008367099999995</v>
      </c>
      <c r="E159" s="2" t="s">
        <v>22</v>
      </c>
      <c r="F159" s="2">
        <v>36</v>
      </c>
      <c r="G159">
        <v>0.71</v>
      </c>
      <c r="H159">
        <f t="shared" si="14"/>
        <v>0.39591887974999995</v>
      </c>
      <c r="I159" s="2" t="s">
        <v>21</v>
      </c>
      <c r="J159" s="2">
        <v>5</v>
      </c>
      <c r="K159">
        <v>1.65</v>
      </c>
      <c r="L159">
        <f t="shared" si="18"/>
        <v>2.1382446937499995</v>
      </c>
      <c r="M159" s="2" t="s">
        <v>21</v>
      </c>
      <c r="N159">
        <v>17</v>
      </c>
      <c r="O159">
        <v>0.46</v>
      </c>
      <c r="P159">
        <f t="shared" si="15"/>
        <v>0.166190111</v>
      </c>
      <c r="Q159" s="2" t="s">
        <v>22</v>
      </c>
      <c r="R159" s="2">
        <v>16</v>
      </c>
      <c r="S159">
        <v>1.37</v>
      </c>
      <c r="T159">
        <f t="shared" si="16"/>
        <v>1.4741125677500002</v>
      </c>
      <c r="U159" s="2" t="s">
        <v>22</v>
      </c>
      <c r="V159">
        <v>48</v>
      </c>
      <c r="W159">
        <v>1.66</v>
      </c>
      <c r="X159">
        <f t="shared" si="17"/>
        <v>2.1642413509999998</v>
      </c>
    </row>
    <row r="160" spans="1:24">
      <c r="A160" t="s">
        <v>23</v>
      </c>
      <c r="B160">
        <v>16</v>
      </c>
      <c r="C160">
        <v>0.86</v>
      </c>
      <c r="D160">
        <f t="shared" si="13"/>
        <v>0.58087999099999987</v>
      </c>
      <c r="E160" s="2" t="s">
        <v>22</v>
      </c>
      <c r="F160" s="2">
        <v>39</v>
      </c>
      <c r="G160">
        <v>1.2</v>
      </c>
      <c r="H160">
        <f t="shared" si="14"/>
        <v>1.1309723999999999</v>
      </c>
      <c r="I160" s="2" t="s">
        <v>21</v>
      </c>
      <c r="J160" s="2">
        <v>5</v>
      </c>
      <c r="K160">
        <v>1.95</v>
      </c>
      <c r="L160">
        <f t="shared" si="18"/>
        <v>2.9864739937499998</v>
      </c>
      <c r="M160" s="2" t="s">
        <v>21</v>
      </c>
      <c r="N160">
        <v>17</v>
      </c>
      <c r="O160">
        <v>0.62</v>
      </c>
      <c r="P160">
        <f t="shared" si="15"/>
        <v>0.301906799</v>
      </c>
      <c r="Q160" s="2" t="s">
        <v>22</v>
      </c>
      <c r="R160" s="2">
        <v>10</v>
      </c>
      <c r="S160">
        <v>3.5</v>
      </c>
      <c r="T160">
        <f t="shared" si="16"/>
        <v>9.6211193749999993</v>
      </c>
      <c r="U160" s="2" t="s">
        <v>22</v>
      </c>
      <c r="V160">
        <v>48</v>
      </c>
      <c r="W160">
        <v>1.84</v>
      </c>
      <c r="X160">
        <f t="shared" si="17"/>
        <v>2.659041776</v>
      </c>
    </row>
    <row r="161" spans="1:24">
      <c r="A161" t="s">
        <v>23</v>
      </c>
      <c r="B161">
        <v>16</v>
      </c>
      <c r="C161">
        <v>0.69</v>
      </c>
      <c r="D161">
        <f t="shared" si="13"/>
        <v>0.37392774974999993</v>
      </c>
      <c r="E161" s="2" t="s">
        <v>22</v>
      </c>
      <c r="F161" s="2">
        <v>39</v>
      </c>
      <c r="G161">
        <v>0.82</v>
      </c>
      <c r="H161">
        <f t="shared" si="14"/>
        <v>0.52810127899999992</v>
      </c>
      <c r="I161" s="2" t="s">
        <v>21</v>
      </c>
      <c r="J161" s="2">
        <v>5</v>
      </c>
      <c r="K161">
        <v>1.28</v>
      </c>
      <c r="L161">
        <f t="shared" si="18"/>
        <v>1.286795264</v>
      </c>
      <c r="M161" s="2" t="s">
        <v>21</v>
      </c>
      <c r="N161">
        <v>17</v>
      </c>
      <c r="O161">
        <v>0.72</v>
      </c>
      <c r="P161">
        <f t="shared" si="15"/>
        <v>0.40715006399999998</v>
      </c>
      <c r="Q161" s="2" t="s">
        <v>22</v>
      </c>
      <c r="R161" s="2">
        <v>10</v>
      </c>
      <c r="S161">
        <v>1.81</v>
      </c>
      <c r="T161">
        <f t="shared" si="16"/>
        <v>2.5730407497500001</v>
      </c>
      <c r="U161" s="2" t="s">
        <v>22</v>
      </c>
      <c r="V161">
        <v>48</v>
      </c>
      <c r="W161">
        <v>1.56</v>
      </c>
      <c r="X161">
        <f t="shared" si="17"/>
        <v>1.9113433560000002</v>
      </c>
    </row>
    <row r="162" spans="1:24">
      <c r="A162" t="s">
        <v>23</v>
      </c>
      <c r="B162">
        <v>16</v>
      </c>
      <c r="C162">
        <v>0.82</v>
      </c>
      <c r="D162">
        <f t="shared" si="13"/>
        <v>0.52810127899999992</v>
      </c>
      <c r="E162" s="2" t="s">
        <v>22</v>
      </c>
      <c r="F162" s="2">
        <v>39</v>
      </c>
      <c r="G162">
        <v>0.85</v>
      </c>
      <c r="H162">
        <f t="shared" si="14"/>
        <v>0.56744969374999987</v>
      </c>
      <c r="I162" s="2" t="s">
        <v>21</v>
      </c>
      <c r="J162" s="2">
        <v>5</v>
      </c>
      <c r="K162">
        <v>1.4</v>
      </c>
      <c r="L162">
        <f t="shared" si="18"/>
        <v>1.5393790999999997</v>
      </c>
      <c r="M162" s="2" t="s">
        <v>21</v>
      </c>
      <c r="N162">
        <v>17</v>
      </c>
      <c r="O162">
        <v>0.64</v>
      </c>
      <c r="P162">
        <f t="shared" si="15"/>
        <v>0.321698816</v>
      </c>
      <c r="Q162" s="2" t="s">
        <v>22</v>
      </c>
      <c r="R162" s="2">
        <v>10</v>
      </c>
      <c r="S162">
        <v>0.53</v>
      </c>
      <c r="T162">
        <f t="shared" si="16"/>
        <v>0.22061815775000002</v>
      </c>
      <c r="U162" s="2" t="s">
        <v>22</v>
      </c>
      <c r="V162">
        <v>48</v>
      </c>
      <c r="W162">
        <v>1.57</v>
      </c>
      <c r="X162">
        <f t="shared" si="17"/>
        <v>1.93592629775</v>
      </c>
    </row>
    <row r="163" spans="1:24">
      <c r="A163" t="s">
        <v>23</v>
      </c>
      <c r="B163">
        <v>16</v>
      </c>
      <c r="C163">
        <v>0.87</v>
      </c>
      <c r="D163">
        <f t="shared" si="13"/>
        <v>0.59446736774999998</v>
      </c>
      <c r="E163" s="2" t="s">
        <v>22</v>
      </c>
      <c r="F163" s="2">
        <v>39</v>
      </c>
      <c r="G163">
        <v>0.88</v>
      </c>
      <c r="H163">
        <f t="shared" si="14"/>
        <v>0.60821182399999996</v>
      </c>
      <c r="I163" s="2" t="s">
        <v>21</v>
      </c>
      <c r="J163" s="2">
        <v>5</v>
      </c>
      <c r="K163">
        <v>0.9</v>
      </c>
      <c r="L163">
        <f t="shared" si="18"/>
        <v>0.636171975</v>
      </c>
      <c r="M163" s="2" t="s">
        <v>21</v>
      </c>
      <c r="N163">
        <v>17</v>
      </c>
      <c r="O163">
        <v>0.59</v>
      </c>
      <c r="P163">
        <f t="shared" si="15"/>
        <v>0.27339686974999994</v>
      </c>
      <c r="Q163" s="2" t="s">
        <v>22</v>
      </c>
      <c r="R163" s="2">
        <v>10</v>
      </c>
      <c r="S163">
        <v>2.0299999999999998</v>
      </c>
      <c r="T163">
        <f t="shared" si="16"/>
        <v>3.2365445577499989</v>
      </c>
      <c r="U163" s="2" t="s">
        <v>22</v>
      </c>
      <c r="V163">
        <v>48</v>
      </c>
      <c r="W163">
        <v>1.35</v>
      </c>
      <c r="X163">
        <f t="shared" si="17"/>
        <v>1.4313869437500002</v>
      </c>
    </row>
    <row r="164" spans="1:24">
      <c r="A164" t="s">
        <v>23</v>
      </c>
      <c r="B164">
        <v>16</v>
      </c>
      <c r="C164">
        <v>0.81</v>
      </c>
      <c r="D164">
        <f t="shared" si="13"/>
        <v>0.51529929975000011</v>
      </c>
      <c r="E164" s="2" t="s">
        <v>22</v>
      </c>
      <c r="F164" s="2">
        <v>39</v>
      </c>
      <c r="G164">
        <v>1.74</v>
      </c>
      <c r="H164">
        <f t="shared" si="14"/>
        <v>2.3778694709999999</v>
      </c>
      <c r="I164" s="2" t="s">
        <v>21</v>
      </c>
      <c r="J164" s="2">
        <v>5</v>
      </c>
      <c r="K164">
        <v>1.32</v>
      </c>
      <c r="L164">
        <f t="shared" si="18"/>
        <v>1.368476604</v>
      </c>
      <c r="M164" s="2" t="s">
        <v>21</v>
      </c>
      <c r="N164">
        <v>17</v>
      </c>
      <c r="O164">
        <v>0.49</v>
      </c>
      <c r="P164">
        <f t="shared" si="15"/>
        <v>0.18857393974999997</v>
      </c>
      <c r="Q164" s="2" t="s">
        <v>22</v>
      </c>
      <c r="R164" s="2">
        <v>10</v>
      </c>
      <c r="S164">
        <v>1.78</v>
      </c>
      <c r="T164">
        <f t="shared" si="16"/>
        <v>2.4884534390000002</v>
      </c>
      <c r="U164" s="2" t="s">
        <v>22</v>
      </c>
      <c r="V164">
        <v>48</v>
      </c>
      <c r="W164">
        <v>1.36</v>
      </c>
      <c r="X164">
        <f t="shared" si="17"/>
        <v>1.4526712160000002</v>
      </c>
    </row>
    <row r="165" spans="1:24">
      <c r="A165" t="s">
        <v>23</v>
      </c>
      <c r="B165">
        <v>16</v>
      </c>
      <c r="C165">
        <v>0.79</v>
      </c>
      <c r="D165">
        <f t="shared" si="13"/>
        <v>0.49016657975000005</v>
      </c>
      <c r="E165" s="2" t="s">
        <v>22</v>
      </c>
      <c r="F165" s="2">
        <v>39</v>
      </c>
      <c r="G165">
        <v>1.81</v>
      </c>
      <c r="H165">
        <f t="shared" si="14"/>
        <v>2.5730407497500001</v>
      </c>
      <c r="I165" s="2" t="s">
        <v>21</v>
      </c>
      <c r="J165" s="2">
        <v>5</v>
      </c>
      <c r="K165">
        <v>1</v>
      </c>
      <c r="L165">
        <f t="shared" si="18"/>
        <v>0.78539749999999997</v>
      </c>
      <c r="M165" s="2" t="s">
        <v>21</v>
      </c>
      <c r="N165">
        <v>17</v>
      </c>
      <c r="O165">
        <v>0.2</v>
      </c>
      <c r="P165">
        <f t="shared" si="15"/>
        <v>3.1415900000000004E-2</v>
      </c>
      <c r="Q165" s="2" t="s">
        <v>22</v>
      </c>
      <c r="R165" s="2">
        <v>10</v>
      </c>
      <c r="S165">
        <v>0.72</v>
      </c>
      <c r="T165">
        <f t="shared" si="16"/>
        <v>0.40715006399999998</v>
      </c>
      <c r="U165" s="2" t="s">
        <v>22</v>
      </c>
      <c r="V165">
        <v>48</v>
      </c>
      <c r="W165">
        <v>1.64</v>
      </c>
      <c r="X165">
        <f t="shared" si="17"/>
        <v>2.1124051159999997</v>
      </c>
    </row>
    <row r="166" spans="1:24">
      <c r="A166" t="s">
        <v>23</v>
      </c>
      <c r="B166">
        <v>16</v>
      </c>
      <c r="C166">
        <v>0.79</v>
      </c>
      <c r="D166">
        <f t="shared" si="13"/>
        <v>0.49016657975000005</v>
      </c>
      <c r="E166" s="2" t="s">
        <v>22</v>
      </c>
      <c r="F166" s="2">
        <v>39</v>
      </c>
      <c r="G166">
        <v>1.78</v>
      </c>
      <c r="H166">
        <f t="shared" si="14"/>
        <v>2.4884534390000002</v>
      </c>
      <c r="I166" s="2" t="s">
        <v>21</v>
      </c>
      <c r="J166" s="2">
        <v>5</v>
      </c>
      <c r="K166">
        <v>1.47</v>
      </c>
      <c r="L166">
        <f t="shared" si="18"/>
        <v>1.6971654577499997</v>
      </c>
      <c r="M166" s="2" t="s">
        <v>21</v>
      </c>
      <c r="N166">
        <v>17</v>
      </c>
      <c r="O166">
        <v>0.3</v>
      </c>
      <c r="P166">
        <f t="shared" si="15"/>
        <v>7.0685774999999992E-2</v>
      </c>
      <c r="Q166" s="2" t="s">
        <v>22</v>
      </c>
      <c r="R166" s="2">
        <v>10</v>
      </c>
      <c r="S166">
        <v>1.23</v>
      </c>
      <c r="T166">
        <f t="shared" si="16"/>
        <v>1.1882278777499999</v>
      </c>
      <c r="U166" s="2" t="s">
        <v>22</v>
      </c>
      <c r="V166">
        <v>42</v>
      </c>
      <c r="W166">
        <v>1.85</v>
      </c>
      <c r="X166">
        <f t="shared" si="17"/>
        <v>2.6880229437500001</v>
      </c>
    </row>
    <row r="167" spans="1:24">
      <c r="A167" t="s">
        <v>23</v>
      </c>
      <c r="B167">
        <v>16</v>
      </c>
      <c r="C167">
        <v>0.91</v>
      </c>
      <c r="D167">
        <f t="shared" si="13"/>
        <v>0.65038766975000006</v>
      </c>
      <c r="E167" s="2" t="s">
        <v>22</v>
      </c>
      <c r="F167" s="2">
        <v>39</v>
      </c>
      <c r="G167">
        <v>1.65</v>
      </c>
      <c r="H167">
        <f t="shared" si="14"/>
        <v>2.1382446937499995</v>
      </c>
      <c r="I167" s="2" t="s">
        <v>21</v>
      </c>
      <c r="J167" s="2">
        <v>5</v>
      </c>
      <c r="K167">
        <v>0.96</v>
      </c>
      <c r="L167">
        <f t="shared" si="18"/>
        <v>0.7238223359999999</v>
      </c>
      <c r="M167" s="2" t="s">
        <v>21</v>
      </c>
      <c r="N167">
        <v>17</v>
      </c>
      <c r="O167">
        <v>0.78</v>
      </c>
      <c r="P167">
        <f t="shared" si="15"/>
        <v>0.47783583900000004</v>
      </c>
      <c r="Q167" s="2" t="s">
        <v>22</v>
      </c>
      <c r="R167" s="2">
        <v>10</v>
      </c>
      <c r="S167">
        <v>1.47</v>
      </c>
      <c r="T167">
        <f t="shared" si="16"/>
        <v>1.6971654577499997</v>
      </c>
      <c r="U167" s="2" t="s">
        <v>22</v>
      </c>
      <c r="V167">
        <v>42</v>
      </c>
      <c r="W167">
        <v>1.4</v>
      </c>
      <c r="X167">
        <f t="shared" si="17"/>
        <v>1.5393790999999997</v>
      </c>
    </row>
    <row r="168" spans="1:24">
      <c r="A168" t="s">
        <v>23</v>
      </c>
      <c r="B168">
        <v>16</v>
      </c>
      <c r="C168">
        <v>0.84</v>
      </c>
      <c r="D168">
        <f t="shared" si="13"/>
        <v>0.55417647599999986</v>
      </c>
      <c r="E168" s="2" t="s">
        <v>22</v>
      </c>
      <c r="F168" s="2">
        <v>39</v>
      </c>
      <c r="G168">
        <v>1.32</v>
      </c>
      <c r="H168">
        <f t="shared" si="14"/>
        <v>1.368476604</v>
      </c>
      <c r="I168" s="2" t="s">
        <v>21</v>
      </c>
      <c r="J168" s="2">
        <v>5</v>
      </c>
      <c r="K168">
        <v>1.74</v>
      </c>
      <c r="L168">
        <f t="shared" si="18"/>
        <v>2.3778694709999999</v>
      </c>
      <c r="M168" s="2" t="s">
        <v>21</v>
      </c>
      <c r="N168">
        <v>17</v>
      </c>
      <c r="O168">
        <v>0.43</v>
      </c>
      <c r="P168">
        <f t="shared" si="15"/>
        <v>0.14521999774999997</v>
      </c>
      <c r="Q168" s="2" t="s">
        <v>22</v>
      </c>
      <c r="R168" s="2">
        <v>10</v>
      </c>
      <c r="S168">
        <v>2.9</v>
      </c>
      <c r="T168">
        <f t="shared" si="16"/>
        <v>6.6051929749999996</v>
      </c>
      <c r="U168" s="2" t="s">
        <v>22</v>
      </c>
      <c r="V168">
        <v>42</v>
      </c>
      <c r="W168">
        <v>8.6</v>
      </c>
      <c r="X168">
        <f t="shared" si="17"/>
        <v>58.08799909999999</v>
      </c>
    </row>
    <row r="169" spans="1:24">
      <c r="A169" t="s">
        <v>23</v>
      </c>
      <c r="B169">
        <v>16</v>
      </c>
      <c r="C169">
        <v>0.84</v>
      </c>
      <c r="D169">
        <f t="shared" si="13"/>
        <v>0.55417647599999986</v>
      </c>
      <c r="E169" s="2" t="s">
        <v>22</v>
      </c>
      <c r="F169" s="2">
        <v>39</v>
      </c>
      <c r="G169">
        <v>1.82</v>
      </c>
      <c r="H169">
        <f t="shared" si="14"/>
        <v>2.6015506790000003</v>
      </c>
      <c r="I169" s="2" t="s">
        <v>21</v>
      </c>
      <c r="J169" s="2">
        <v>5</v>
      </c>
      <c r="K169">
        <v>1</v>
      </c>
      <c r="L169">
        <f t="shared" si="18"/>
        <v>0.78539749999999997</v>
      </c>
      <c r="M169" s="2" t="s">
        <v>21</v>
      </c>
      <c r="N169">
        <v>17</v>
      </c>
      <c r="O169">
        <v>0.73</v>
      </c>
      <c r="P169">
        <f t="shared" si="15"/>
        <v>0.41853832774999994</v>
      </c>
      <c r="Q169" s="2" t="s">
        <v>23</v>
      </c>
      <c r="R169">
        <v>49</v>
      </c>
      <c r="S169">
        <v>1.2</v>
      </c>
      <c r="T169">
        <f t="shared" si="16"/>
        <v>1.1309723999999999</v>
      </c>
      <c r="U169" s="2" t="s">
        <v>22</v>
      </c>
      <c r="V169">
        <v>42</v>
      </c>
      <c r="W169">
        <v>1.46</v>
      </c>
      <c r="X169">
        <f t="shared" si="17"/>
        <v>1.6741533109999998</v>
      </c>
    </row>
    <row r="170" spans="1:24">
      <c r="A170" t="s">
        <v>23</v>
      </c>
      <c r="B170">
        <v>16</v>
      </c>
      <c r="C170">
        <v>0.99</v>
      </c>
      <c r="D170">
        <f t="shared" si="13"/>
        <v>0.76976808975</v>
      </c>
      <c r="E170" s="2" t="s">
        <v>22</v>
      </c>
      <c r="F170" s="2">
        <v>39</v>
      </c>
      <c r="G170">
        <v>2.2400000000000002</v>
      </c>
      <c r="H170">
        <f t="shared" si="14"/>
        <v>3.9408104960000006</v>
      </c>
      <c r="I170" s="2" t="s">
        <v>21</v>
      </c>
      <c r="J170" s="2">
        <v>5</v>
      </c>
      <c r="K170">
        <v>0.95</v>
      </c>
      <c r="L170">
        <f t="shared" si="18"/>
        <v>0.70882124375</v>
      </c>
      <c r="M170" s="2" t="s">
        <v>21</v>
      </c>
      <c r="N170">
        <v>17</v>
      </c>
      <c r="O170">
        <v>0.6</v>
      </c>
      <c r="P170">
        <f t="shared" si="15"/>
        <v>0.28274309999999997</v>
      </c>
      <c r="Q170" s="2" t="s">
        <v>23</v>
      </c>
      <c r="R170">
        <v>49</v>
      </c>
      <c r="S170">
        <v>1.35</v>
      </c>
      <c r="T170">
        <f t="shared" si="16"/>
        <v>1.4313869437500002</v>
      </c>
      <c r="U170" s="2" t="s">
        <v>22</v>
      </c>
      <c r="V170">
        <v>42</v>
      </c>
      <c r="W170">
        <v>9.98</v>
      </c>
      <c r="X170">
        <f t="shared" si="17"/>
        <v>78.225905159000007</v>
      </c>
    </row>
    <row r="171" spans="1:24">
      <c r="A171" t="s">
        <v>23</v>
      </c>
      <c r="B171">
        <v>16</v>
      </c>
      <c r="C171">
        <v>0.9</v>
      </c>
      <c r="D171">
        <f t="shared" si="13"/>
        <v>0.636171975</v>
      </c>
      <c r="E171" s="2" t="s">
        <v>22</v>
      </c>
      <c r="F171" s="2">
        <v>39</v>
      </c>
      <c r="G171">
        <v>2.8</v>
      </c>
      <c r="H171">
        <f t="shared" si="14"/>
        <v>6.1575163999999987</v>
      </c>
      <c r="I171" s="2" t="s">
        <v>21</v>
      </c>
      <c r="J171" s="2">
        <v>5</v>
      </c>
      <c r="K171">
        <v>1.4</v>
      </c>
      <c r="L171">
        <f t="shared" si="18"/>
        <v>1.5393790999999997</v>
      </c>
      <c r="M171" s="2" t="s">
        <v>21</v>
      </c>
      <c r="N171">
        <v>17</v>
      </c>
      <c r="O171">
        <v>0.43</v>
      </c>
      <c r="P171">
        <f t="shared" si="15"/>
        <v>0.14521999774999997</v>
      </c>
      <c r="Q171" s="2" t="s">
        <v>23</v>
      </c>
      <c r="R171">
        <v>49</v>
      </c>
      <c r="S171">
        <v>1.68</v>
      </c>
      <c r="T171">
        <f t="shared" si="16"/>
        <v>2.2167059039999994</v>
      </c>
      <c r="U171" s="2" t="s">
        <v>22</v>
      </c>
      <c r="V171">
        <v>42</v>
      </c>
      <c r="W171">
        <v>2.2999999999999998</v>
      </c>
      <c r="X171">
        <f t="shared" si="17"/>
        <v>4.1547527749999995</v>
      </c>
    </row>
    <row r="172" spans="1:24">
      <c r="A172" t="s">
        <v>23</v>
      </c>
      <c r="B172">
        <v>16</v>
      </c>
      <c r="C172">
        <v>0.97</v>
      </c>
      <c r="D172">
        <f t="shared" si="13"/>
        <v>0.7389805077499999</v>
      </c>
      <c r="E172" s="2" t="s">
        <v>22</v>
      </c>
      <c r="F172" s="2">
        <v>39</v>
      </c>
      <c r="G172">
        <v>2.2000000000000002</v>
      </c>
      <c r="H172">
        <f t="shared" si="14"/>
        <v>3.8013239000000003</v>
      </c>
      <c r="I172" s="2" t="s">
        <v>22</v>
      </c>
      <c r="J172" s="2">
        <v>36</v>
      </c>
      <c r="K172">
        <v>2.56</v>
      </c>
      <c r="L172">
        <f t="shared" si="18"/>
        <v>5.147181056</v>
      </c>
      <c r="M172" s="2" t="s">
        <v>21</v>
      </c>
      <c r="N172">
        <v>17</v>
      </c>
      <c r="O172">
        <v>0.38</v>
      </c>
      <c r="P172">
        <f t="shared" si="15"/>
        <v>0.113411399</v>
      </c>
      <c r="Q172" s="2" t="s">
        <v>23</v>
      </c>
      <c r="R172">
        <v>49</v>
      </c>
      <c r="S172">
        <v>1.67</v>
      </c>
      <c r="T172">
        <f t="shared" si="16"/>
        <v>2.1903950877499998</v>
      </c>
      <c r="U172" s="2" t="s">
        <v>22</v>
      </c>
      <c r="V172">
        <v>42</v>
      </c>
      <c r="W172">
        <v>2.15</v>
      </c>
      <c r="X172">
        <f t="shared" si="17"/>
        <v>3.6304999437499994</v>
      </c>
    </row>
    <row r="173" spans="1:24">
      <c r="A173" t="s">
        <v>23</v>
      </c>
      <c r="B173">
        <v>16</v>
      </c>
      <c r="C173">
        <v>0.83</v>
      </c>
      <c r="D173">
        <f t="shared" si="13"/>
        <v>0.54106033774999995</v>
      </c>
      <c r="E173" s="2" t="s">
        <v>22</v>
      </c>
      <c r="F173" s="2">
        <v>39</v>
      </c>
      <c r="G173">
        <v>2.79</v>
      </c>
      <c r="H173">
        <f t="shared" si="14"/>
        <v>6.1136126797500001</v>
      </c>
      <c r="I173" s="2" t="s">
        <v>22</v>
      </c>
      <c r="J173" s="2">
        <v>36</v>
      </c>
      <c r="K173">
        <v>2.5499999999999998</v>
      </c>
      <c r="L173">
        <f t="shared" si="18"/>
        <v>5.1070472437499994</v>
      </c>
      <c r="M173" s="2" t="s">
        <v>21</v>
      </c>
      <c r="N173">
        <v>17</v>
      </c>
      <c r="O173">
        <v>0.55000000000000004</v>
      </c>
      <c r="P173">
        <f t="shared" si="15"/>
        <v>0.23758274375000002</v>
      </c>
      <c r="Q173" s="2" t="s">
        <v>23</v>
      </c>
      <c r="R173">
        <v>49</v>
      </c>
      <c r="S173">
        <v>1.52</v>
      </c>
      <c r="T173">
        <f t="shared" si="16"/>
        <v>1.8145823839999999</v>
      </c>
      <c r="U173" s="2" t="s">
        <v>22</v>
      </c>
      <c r="V173">
        <v>42</v>
      </c>
      <c r="W173">
        <v>14.05</v>
      </c>
      <c r="X173">
        <f t="shared" si="17"/>
        <v>155.03942999375002</v>
      </c>
    </row>
    <row r="174" spans="1:24">
      <c r="A174" t="s">
        <v>23</v>
      </c>
      <c r="B174">
        <v>16</v>
      </c>
      <c r="C174">
        <v>1.17</v>
      </c>
      <c r="D174">
        <f t="shared" si="13"/>
        <v>1.0751306377499998</v>
      </c>
      <c r="E174" s="2" t="s">
        <v>22</v>
      </c>
      <c r="F174" s="2">
        <v>39</v>
      </c>
      <c r="G174">
        <v>2.75</v>
      </c>
      <c r="H174">
        <f t="shared" si="14"/>
        <v>5.9395685937499998</v>
      </c>
      <c r="I174" s="2" t="s">
        <v>22</v>
      </c>
      <c r="J174" s="2">
        <v>36</v>
      </c>
      <c r="K174">
        <v>1.45</v>
      </c>
      <c r="L174">
        <f t="shared" si="18"/>
        <v>1.6512982437499999</v>
      </c>
      <c r="M174" s="2" t="s">
        <v>21</v>
      </c>
      <c r="N174">
        <v>17</v>
      </c>
      <c r="O174">
        <v>0.66</v>
      </c>
      <c r="P174">
        <f t="shared" si="15"/>
        <v>0.34211915100000001</v>
      </c>
      <c r="Q174" s="2" t="s">
        <v>23</v>
      </c>
      <c r="R174">
        <v>49</v>
      </c>
      <c r="S174">
        <v>0.55000000000000004</v>
      </c>
      <c r="T174">
        <f t="shared" si="16"/>
        <v>0.23758274375000002</v>
      </c>
      <c r="U174" s="2" t="s">
        <v>22</v>
      </c>
      <c r="V174">
        <v>42</v>
      </c>
      <c r="W174">
        <v>1.79</v>
      </c>
      <c r="X174">
        <f t="shared" si="17"/>
        <v>2.51649212975</v>
      </c>
    </row>
    <row r="175" spans="1:24">
      <c r="A175" t="s">
        <v>23</v>
      </c>
      <c r="B175">
        <v>16</v>
      </c>
      <c r="C175">
        <v>0.85</v>
      </c>
      <c r="D175">
        <f t="shared" si="13"/>
        <v>0.56744969374999987</v>
      </c>
      <c r="E175" s="2" t="s">
        <v>22</v>
      </c>
      <c r="F175" s="2">
        <v>39</v>
      </c>
      <c r="G175">
        <v>2.82</v>
      </c>
      <c r="H175">
        <f t="shared" si="14"/>
        <v>6.2457950789999988</v>
      </c>
      <c r="I175" s="2" t="s">
        <v>22</v>
      </c>
      <c r="J175" s="2">
        <v>36</v>
      </c>
      <c r="K175">
        <v>1.3</v>
      </c>
      <c r="L175">
        <f t="shared" si="18"/>
        <v>1.3273217750000001</v>
      </c>
      <c r="M175" s="2" t="s">
        <v>21</v>
      </c>
      <c r="N175">
        <v>17</v>
      </c>
      <c r="O175">
        <v>0.63</v>
      </c>
      <c r="P175">
        <f t="shared" si="15"/>
        <v>0.31172426775000001</v>
      </c>
      <c r="Q175" s="2" t="s">
        <v>23</v>
      </c>
      <c r="R175">
        <v>49</v>
      </c>
      <c r="S175">
        <v>1.25</v>
      </c>
      <c r="T175">
        <f t="shared" si="16"/>
        <v>1.22718359375</v>
      </c>
      <c r="U175" s="2" t="s">
        <v>22</v>
      </c>
      <c r="V175">
        <v>42</v>
      </c>
      <c r="W175">
        <v>6.06</v>
      </c>
      <c r="X175">
        <f t="shared" si="17"/>
        <v>28.842623630999999</v>
      </c>
    </row>
    <row r="176" spans="1:24">
      <c r="A176" t="s">
        <v>23</v>
      </c>
      <c r="B176">
        <v>16</v>
      </c>
      <c r="C176">
        <v>0.91</v>
      </c>
      <c r="D176">
        <f t="shared" si="13"/>
        <v>0.65038766975000006</v>
      </c>
      <c r="E176" s="2" t="s">
        <v>22</v>
      </c>
      <c r="F176" s="2">
        <v>39</v>
      </c>
      <c r="G176">
        <v>2.97</v>
      </c>
      <c r="H176">
        <f t="shared" si="14"/>
        <v>6.9279128077500012</v>
      </c>
      <c r="I176" s="2" t="s">
        <v>22</v>
      </c>
      <c r="J176" s="2">
        <v>36</v>
      </c>
      <c r="K176">
        <v>0.94</v>
      </c>
      <c r="L176">
        <f t="shared" si="18"/>
        <v>0.69397723099999997</v>
      </c>
      <c r="M176" s="2" t="s">
        <v>21</v>
      </c>
      <c r="N176">
        <v>17</v>
      </c>
      <c r="O176">
        <v>0.72</v>
      </c>
      <c r="P176">
        <f t="shared" si="15"/>
        <v>0.40715006399999998</v>
      </c>
      <c r="Q176" s="2" t="s">
        <v>23</v>
      </c>
      <c r="R176">
        <v>49</v>
      </c>
      <c r="S176">
        <v>1.17</v>
      </c>
      <c r="T176">
        <f t="shared" si="16"/>
        <v>1.0751306377499998</v>
      </c>
      <c r="U176" s="2" t="s">
        <v>22</v>
      </c>
      <c r="V176">
        <v>42</v>
      </c>
      <c r="W176">
        <v>8.5</v>
      </c>
      <c r="X176">
        <f t="shared" si="17"/>
        <v>56.744969374999997</v>
      </c>
    </row>
    <row r="177" spans="1:24">
      <c r="A177" t="s">
        <v>23</v>
      </c>
      <c r="B177">
        <v>16</v>
      </c>
      <c r="C177">
        <v>1.1200000000000001</v>
      </c>
      <c r="D177">
        <f t="shared" si="13"/>
        <v>0.98520262400000014</v>
      </c>
      <c r="E177" s="2" t="s">
        <v>22</v>
      </c>
      <c r="F177" s="2">
        <v>39</v>
      </c>
      <c r="G177">
        <v>1.57</v>
      </c>
      <c r="H177">
        <f t="shared" si="14"/>
        <v>1.93592629775</v>
      </c>
      <c r="I177" s="2" t="s">
        <v>22</v>
      </c>
      <c r="J177" s="2">
        <v>36</v>
      </c>
      <c r="K177">
        <v>1.25</v>
      </c>
      <c r="L177">
        <f t="shared" si="18"/>
        <v>1.22718359375</v>
      </c>
      <c r="M177" s="2" t="s">
        <v>21</v>
      </c>
      <c r="N177">
        <v>17</v>
      </c>
      <c r="O177">
        <v>0.48</v>
      </c>
      <c r="P177">
        <f t="shared" si="15"/>
        <v>0.18095558399999997</v>
      </c>
      <c r="Q177" s="2" t="s">
        <v>23</v>
      </c>
      <c r="R177">
        <v>49</v>
      </c>
      <c r="S177">
        <v>1.39</v>
      </c>
      <c r="T177">
        <f t="shared" si="16"/>
        <v>1.5174665097499997</v>
      </c>
      <c r="U177" s="2" t="s">
        <v>22</v>
      </c>
      <c r="V177">
        <v>42</v>
      </c>
      <c r="W177">
        <v>5.0999999999999996</v>
      </c>
      <c r="X177">
        <f t="shared" si="17"/>
        <v>20.428188974999998</v>
      </c>
    </row>
    <row r="178" spans="1:24">
      <c r="A178" t="s">
        <v>23</v>
      </c>
      <c r="B178">
        <v>16</v>
      </c>
      <c r="C178">
        <v>1.04</v>
      </c>
      <c r="D178">
        <f t="shared" si="13"/>
        <v>0.84948593600000011</v>
      </c>
      <c r="E178" s="2" t="s">
        <v>22</v>
      </c>
      <c r="F178" s="2">
        <v>39</v>
      </c>
      <c r="G178">
        <v>0.75</v>
      </c>
      <c r="H178">
        <f t="shared" si="14"/>
        <v>0.44178609375</v>
      </c>
      <c r="I178" s="2" t="s">
        <v>22</v>
      </c>
      <c r="J178" s="2">
        <v>36</v>
      </c>
      <c r="K178">
        <v>1.1599999999999999</v>
      </c>
      <c r="L178">
        <f t="shared" si="18"/>
        <v>1.0568308759999998</v>
      </c>
      <c r="M178" s="2" t="s">
        <v>21</v>
      </c>
      <c r="N178">
        <v>17</v>
      </c>
      <c r="O178">
        <v>0.68</v>
      </c>
      <c r="P178">
        <f t="shared" si="15"/>
        <v>0.36316780400000004</v>
      </c>
      <c r="Q178" s="2" t="s">
        <v>23</v>
      </c>
      <c r="R178">
        <v>49</v>
      </c>
      <c r="S178">
        <v>1.06</v>
      </c>
      <c r="T178">
        <f t="shared" si="16"/>
        <v>0.88247263100000006</v>
      </c>
      <c r="U178" s="2" t="s">
        <v>22</v>
      </c>
      <c r="V178">
        <v>22</v>
      </c>
      <c r="W178">
        <v>1.04</v>
      </c>
      <c r="X178">
        <f t="shared" si="17"/>
        <v>0.84948593600000011</v>
      </c>
    </row>
    <row r="179" spans="1:24">
      <c r="A179" t="s">
        <v>23</v>
      </c>
      <c r="B179">
        <v>16</v>
      </c>
      <c r="C179">
        <v>0.89</v>
      </c>
      <c r="D179">
        <f t="shared" si="13"/>
        <v>0.62211335975000004</v>
      </c>
      <c r="E179" s="2" t="s">
        <v>22</v>
      </c>
      <c r="F179" s="2">
        <v>39</v>
      </c>
      <c r="G179">
        <v>1.95</v>
      </c>
      <c r="H179">
        <f t="shared" si="14"/>
        <v>2.9864739937499998</v>
      </c>
      <c r="I179" s="2" t="s">
        <v>22</v>
      </c>
      <c r="J179" s="2">
        <v>36</v>
      </c>
      <c r="K179">
        <v>1.19</v>
      </c>
      <c r="L179">
        <f t="shared" si="18"/>
        <v>1.11220139975</v>
      </c>
      <c r="M179" s="2" t="s">
        <v>21</v>
      </c>
      <c r="N179">
        <v>17</v>
      </c>
      <c r="O179">
        <v>0.78</v>
      </c>
      <c r="P179">
        <f t="shared" si="15"/>
        <v>0.47783583900000004</v>
      </c>
      <c r="Q179" s="2" t="s">
        <v>23</v>
      </c>
      <c r="R179">
        <v>49</v>
      </c>
      <c r="S179">
        <v>1.75</v>
      </c>
      <c r="T179">
        <f t="shared" si="16"/>
        <v>2.4052798437499998</v>
      </c>
      <c r="U179" s="2" t="s">
        <v>22</v>
      </c>
      <c r="V179">
        <v>22</v>
      </c>
      <c r="W179">
        <v>0.67</v>
      </c>
      <c r="X179">
        <f t="shared" si="17"/>
        <v>0.35256493775000003</v>
      </c>
    </row>
    <row r="180" spans="1:24">
      <c r="A180" t="s">
        <v>23</v>
      </c>
      <c r="B180">
        <v>16</v>
      </c>
      <c r="C180">
        <v>1.03</v>
      </c>
      <c r="D180">
        <f t="shared" si="13"/>
        <v>0.83322820774999995</v>
      </c>
      <c r="E180" s="2" t="s">
        <v>22</v>
      </c>
      <c r="F180" s="2">
        <v>39</v>
      </c>
      <c r="G180">
        <v>2.23</v>
      </c>
      <c r="H180">
        <f t="shared" si="14"/>
        <v>3.9057032277500001</v>
      </c>
      <c r="I180" s="2" t="s">
        <v>22</v>
      </c>
      <c r="J180" s="2">
        <v>36</v>
      </c>
      <c r="K180">
        <v>0.94</v>
      </c>
      <c r="L180">
        <f t="shared" si="18"/>
        <v>0.69397723099999997</v>
      </c>
      <c r="M180" s="2" t="s">
        <v>21</v>
      </c>
      <c r="N180">
        <v>17</v>
      </c>
      <c r="O180">
        <v>0.22</v>
      </c>
      <c r="P180">
        <f t="shared" si="15"/>
        <v>3.8013238999999997E-2</v>
      </c>
      <c r="Q180" s="2" t="s">
        <v>23</v>
      </c>
      <c r="R180">
        <v>49</v>
      </c>
      <c r="S180">
        <v>1</v>
      </c>
      <c r="T180">
        <f t="shared" si="16"/>
        <v>0.78539749999999997</v>
      </c>
      <c r="U180" s="2" t="s">
        <v>22</v>
      </c>
      <c r="V180">
        <v>22</v>
      </c>
      <c r="W180">
        <v>0.91</v>
      </c>
      <c r="X180">
        <f t="shared" si="17"/>
        <v>0.65038766975000006</v>
      </c>
    </row>
    <row r="181" spans="1:24">
      <c r="A181" t="s">
        <v>23</v>
      </c>
      <c r="B181">
        <v>16</v>
      </c>
      <c r="C181">
        <v>1.01</v>
      </c>
      <c r="D181">
        <f t="shared" si="13"/>
        <v>0.80118398974999994</v>
      </c>
      <c r="E181" s="2" t="s">
        <v>22</v>
      </c>
      <c r="F181" s="2">
        <v>39</v>
      </c>
      <c r="G181">
        <v>1.1599999999999999</v>
      </c>
      <c r="H181">
        <f t="shared" si="14"/>
        <v>1.0568308759999998</v>
      </c>
      <c r="I181" s="2" t="s">
        <v>22</v>
      </c>
      <c r="J181" s="2">
        <v>36</v>
      </c>
      <c r="K181">
        <v>1.57</v>
      </c>
      <c r="L181">
        <f t="shared" si="18"/>
        <v>1.93592629775</v>
      </c>
      <c r="M181" s="2" t="s">
        <v>21</v>
      </c>
      <c r="N181">
        <v>17</v>
      </c>
      <c r="O181">
        <v>1.99</v>
      </c>
      <c r="P181">
        <f t="shared" si="15"/>
        <v>3.1102526397500001</v>
      </c>
      <c r="Q181" s="2" t="s">
        <v>23</v>
      </c>
      <c r="R181">
        <v>49</v>
      </c>
      <c r="S181">
        <v>1.58</v>
      </c>
      <c r="T181">
        <f t="shared" si="16"/>
        <v>1.9606663190000002</v>
      </c>
      <c r="U181" s="2" t="s">
        <v>22</v>
      </c>
      <c r="V181">
        <v>22</v>
      </c>
      <c r="W181">
        <v>1.01</v>
      </c>
      <c r="X181">
        <f t="shared" si="17"/>
        <v>0.80118398974999994</v>
      </c>
    </row>
    <row r="182" spans="1:24">
      <c r="A182" t="s">
        <v>23</v>
      </c>
      <c r="B182">
        <v>16</v>
      </c>
      <c r="C182">
        <v>1.31</v>
      </c>
      <c r="D182">
        <f t="shared" si="13"/>
        <v>1.34782064975</v>
      </c>
      <c r="E182" s="2" t="s">
        <v>23</v>
      </c>
      <c r="F182">
        <v>4</v>
      </c>
      <c r="G182">
        <v>0.37</v>
      </c>
      <c r="H182">
        <f t="shared" si="14"/>
        <v>0.10752091774999999</v>
      </c>
      <c r="I182" s="2" t="s">
        <v>22</v>
      </c>
      <c r="J182" s="2">
        <v>36</v>
      </c>
      <c r="K182">
        <v>1.01</v>
      </c>
      <c r="L182">
        <f t="shared" si="18"/>
        <v>0.80118398974999994</v>
      </c>
      <c r="M182" s="2" t="s">
        <v>21</v>
      </c>
      <c r="N182">
        <v>17</v>
      </c>
      <c r="O182">
        <v>2.2200000000000002</v>
      </c>
      <c r="P182">
        <f t="shared" si="15"/>
        <v>3.8707530390000007</v>
      </c>
      <c r="Q182" s="2" t="s">
        <v>23</v>
      </c>
      <c r="R182">
        <v>49</v>
      </c>
      <c r="S182">
        <v>1.6</v>
      </c>
      <c r="T182">
        <f t="shared" si="16"/>
        <v>2.0106176000000002</v>
      </c>
      <c r="U182" s="2" t="s">
        <v>22</v>
      </c>
      <c r="V182">
        <v>22</v>
      </c>
      <c r="W182">
        <v>0.95</v>
      </c>
      <c r="X182">
        <f t="shared" si="17"/>
        <v>0.70882124375</v>
      </c>
    </row>
    <row r="183" spans="1:24">
      <c r="A183" t="s">
        <v>23</v>
      </c>
      <c r="B183">
        <v>16</v>
      </c>
      <c r="C183">
        <v>0.96</v>
      </c>
      <c r="D183">
        <f t="shared" si="13"/>
        <v>0.7238223359999999</v>
      </c>
      <c r="E183" s="2" t="s">
        <v>23</v>
      </c>
      <c r="F183">
        <v>4</v>
      </c>
      <c r="G183">
        <v>0.77</v>
      </c>
      <c r="H183">
        <f t="shared" si="14"/>
        <v>0.46566217774999996</v>
      </c>
      <c r="I183" s="2" t="s">
        <v>22</v>
      </c>
      <c r="J183" s="2">
        <v>36</v>
      </c>
      <c r="K183">
        <v>1.06</v>
      </c>
      <c r="L183">
        <f t="shared" si="18"/>
        <v>0.88247263100000006</v>
      </c>
      <c r="M183" s="2" t="s">
        <v>21</v>
      </c>
      <c r="N183">
        <v>17</v>
      </c>
      <c r="O183">
        <v>2.88</v>
      </c>
      <c r="P183">
        <f t="shared" si="15"/>
        <v>6.5144010239999997</v>
      </c>
      <c r="Q183" s="2" t="s">
        <v>23</v>
      </c>
      <c r="R183">
        <v>19</v>
      </c>
      <c r="S183">
        <v>0.85</v>
      </c>
      <c r="T183">
        <f t="shared" si="16"/>
        <v>0.56744969374999987</v>
      </c>
      <c r="U183" s="2" t="s">
        <v>22</v>
      </c>
      <c r="V183">
        <v>22</v>
      </c>
      <c r="W183">
        <v>1.02</v>
      </c>
      <c r="X183">
        <f t="shared" si="17"/>
        <v>0.817127559</v>
      </c>
    </row>
    <row r="184" spans="1:24">
      <c r="A184" t="s">
        <v>23</v>
      </c>
      <c r="B184">
        <v>16</v>
      </c>
      <c r="C184">
        <v>0.76</v>
      </c>
      <c r="D184">
        <f t="shared" si="13"/>
        <v>0.45364559599999998</v>
      </c>
      <c r="E184" s="2" t="s">
        <v>23</v>
      </c>
      <c r="F184">
        <v>4</v>
      </c>
      <c r="G184">
        <v>1.02</v>
      </c>
      <c r="H184">
        <f t="shared" si="14"/>
        <v>0.817127559</v>
      </c>
      <c r="I184" s="2" t="s">
        <v>22</v>
      </c>
      <c r="J184" s="2">
        <v>36</v>
      </c>
      <c r="K184">
        <v>0.99</v>
      </c>
      <c r="L184">
        <f t="shared" si="18"/>
        <v>0.76976808975</v>
      </c>
      <c r="M184" s="2" t="s">
        <v>21</v>
      </c>
      <c r="N184">
        <v>17</v>
      </c>
      <c r="O184">
        <v>3.04</v>
      </c>
      <c r="P184">
        <f t="shared" si="15"/>
        <v>7.2583295359999997</v>
      </c>
      <c r="Q184" s="2" t="s">
        <v>23</v>
      </c>
      <c r="R184">
        <v>19</v>
      </c>
      <c r="S184">
        <v>1.04</v>
      </c>
      <c r="T184">
        <f t="shared" si="16"/>
        <v>0.84948593600000011</v>
      </c>
      <c r="U184" s="2" t="s">
        <v>22</v>
      </c>
      <c r="V184">
        <v>22</v>
      </c>
      <c r="W184">
        <v>1.07</v>
      </c>
      <c r="X184">
        <f t="shared" si="17"/>
        <v>0.89920159774999997</v>
      </c>
    </row>
    <row r="185" spans="1:24">
      <c r="A185" t="s">
        <v>23</v>
      </c>
      <c r="B185">
        <v>16</v>
      </c>
      <c r="C185">
        <v>0.92</v>
      </c>
      <c r="D185">
        <f t="shared" si="13"/>
        <v>0.66476044400000001</v>
      </c>
      <c r="E185" s="2" t="s">
        <v>23</v>
      </c>
      <c r="F185">
        <v>4</v>
      </c>
      <c r="G185">
        <v>0.94</v>
      </c>
      <c r="H185">
        <f t="shared" si="14"/>
        <v>0.69397723099999997</v>
      </c>
      <c r="I185" s="2" t="s">
        <v>22</v>
      </c>
      <c r="J185" s="2">
        <v>36</v>
      </c>
      <c r="K185">
        <v>0.56999999999999995</v>
      </c>
      <c r="L185">
        <f t="shared" si="18"/>
        <v>0.25517564774999996</v>
      </c>
      <c r="M185" s="2" t="s">
        <v>21</v>
      </c>
      <c r="N185">
        <v>17</v>
      </c>
      <c r="O185">
        <v>3.25</v>
      </c>
      <c r="P185">
        <f t="shared" si="15"/>
        <v>8.2957610937500004</v>
      </c>
      <c r="Q185" s="2" t="s">
        <v>23</v>
      </c>
      <c r="R185">
        <v>19</v>
      </c>
      <c r="S185">
        <v>0.85</v>
      </c>
      <c r="T185">
        <f t="shared" si="16"/>
        <v>0.56744969374999987</v>
      </c>
      <c r="U185" s="2" t="s">
        <v>22</v>
      </c>
      <c r="V185">
        <v>22</v>
      </c>
      <c r="W185">
        <v>0.83</v>
      </c>
      <c r="X185">
        <f t="shared" si="17"/>
        <v>0.54106033774999995</v>
      </c>
    </row>
    <row r="186" spans="1:24">
      <c r="A186" t="s">
        <v>23</v>
      </c>
      <c r="B186">
        <v>16</v>
      </c>
      <c r="C186">
        <v>0.96</v>
      </c>
      <c r="D186">
        <f t="shared" si="13"/>
        <v>0.7238223359999999</v>
      </c>
      <c r="E186" s="2" t="s">
        <v>23</v>
      </c>
      <c r="F186">
        <v>4</v>
      </c>
      <c r="G186">
        <v>0.82</v>
      </c>
      <c r="H186">
        <f t="shared" si="14"/>
        <v>0.52810127899999992</v>
      </c>
      <c r="I186" s="2" t="s">
        <v>22</v>
      </c>
      <c r="J186" s="2">
        <v>36</v>
      </c>
      <c r="K186">
        <v>1.62</v>
      </c>
      <c r="L186">
        <f t="shared" si="18"/>
        <v>2.0611971990000004</v>
      </c>
      <c r="M186" s="2" t="s">
        <v>21</v>
      </c>
      <c r="N186">
        <v>17</v>
      </c>
      <c r="O186">
        <v>3.79</v>
      </c>
      <c r="P186">
        <f t="shared" si="15"/>
        <v>11.28152822975</v>
      </c>
      <c r="Q186" s="2" t="s">
        <v>23</v>
      </c>
      <c r="R186">
        <v>19</v>
      </c>
      <c r="S186">
        <v>0.68</v>
      </c>
      <c r="T186">
        <f t="shared" si="16"/>
        <v>0.36316780400000004</v>
      </c>
      <c r="U186" s="2" t="s">
        <v>22</v>
      </c>
      <c r="V186">
        <v>20</v>
      </c>
      <c r="W186">
        <v>4.4400000000000004</v>
      </c>
      <c r="X186">
        <f t="shared" si="17"/>
        <v>15.483012156000003</v>
      </c>
    </row>
    <row r="187" spans="1:24">
      <c r="A187" t="s">
        <v>23</v>
      </c>
      <c r="B187">
        <v>16</v>
      </c>
      <c r="C187">
        <v>0.81</v>
      </c>
      <c r="D187">
        <f t="shared" si="13"/>
        <v>0.51529929975000011</v>
      </c>
      <c r="E187" s="2" t="s">
        <v>23</v>
      </c>
      <c r="F187">
        <v>4</v>
      </c>
      <c r="G187">
        <v>1.22</v>
      </c>
      <c r="H187">
        <f t="shared" si="14"/>
        <v>1.168985639</v>
      </c>
      <c r="I187" s="2" t="s">
        <v>22</v>
      </c>
      <c r="J187" s="2">
        <v>36</v>
      </c>
      <c r="K187">
        <v>1.29</v>
      </c>
      <c r="L187">
        <f t="shared" si="18"/>
        <v>1.3069799797500001</v>
      </c>
      <c r="M187" s="2" t="s">
        <v>21</v>
      </c>
      <c r="N187">
        <v>17</v>
      </c>
      <c r="O187">
        <v>1.95</v>
      </c>
      <c r="P187">
        <f t="shared" si="15"/>
        <v>2.9864739937499998</v>
      </c>
      <c r="Q187" s="2" t="s">
        <v>23</v>
      </c>
      <c r="R187">
        <v>19</v>
      </c>
      <c r="S187">
        <v>0.62</v>
      </c>
      <c r="T187">
        <f t="shared" si="16"/>
        <v>0.301906799</v>
      </c>
      <c r="U187" s="2" t="s">
        <v>22</v>
      </c>
      <c r="V187">
        <v>20</v>
      </c>
      <c r="W187">
        <v>1.65</v>
      </c>
      <c r="X187">
        <f t="shared" si="17"/>
        <v>2.1382446937499995</v>
      </c>
    </row>
    <row r="188" spans="1:24">
      <c r="A188" t="s">
        <v>23</v>
      </c>
      <c r="B188">
        <v>16</v>
      </c>
      <c r="C188">
        <v>0.83</v>
      </c>
      <c r="D188">
        <f t="shared" si="13"/>
        <v>0.54106033774999995</v>
      </c>
      <c r="E188" s="2" t="s">
        <v>23</v>
      </c>
      <c r="F188">
        <v>4</v>
      </c>
      <c r="G188">
        <v>1.38</v>
      </c>
      <c r="H188">
        <f t="shared" si="14"/>
        <v>1.4957109989999997</v>
      </c>
      <c r="I188" s="2" t="s">
        <v>22</v>
      </c>
      <c r="J188" s="2">
        <v>36</v>
      </c>
      <c r="K188">
        <v>0.84</v>
      </c>
      <c r="L188">
        <f t="shared" si="18"/>
        <v>0.55417647599999986</v>
      </c>
      <c r="M188" s="2" t="s">
        <v>21</v>
      </c>
      <c r="N188">
        <v>17</v>
      </c>
      <c r="O188">
        <v>1.6</v>
      </c>
      <c r="P188">
        <f t="shared" si="15"/>
        <v>2.0106176000000002</v>
      </c>
      <c r="Q188" s="2" t="s">
        <v>23</v>
      </c>
      <c r="R188">
        <v>19</v>
      </c>
      <c r="S188">
        <v>0.8</v>
      </c>
      <c r="T188">
        <f t="shared" si="16"/>
        <v>0.50265440000000006</v>
      </c>
      <c r="U188" s="2" t="s">
        <v>22</v>
      </c>
      <c r="V188">
        <v>20</v>
      </c>
      <c r="W188">
        <v>4.2</v>
      </c>
      <c r="X188">
        <f t="shared" si="17"/>
        <v>13.854411900000001</v>
      </c>
    </row>
    <row r="189" spans="1:24">
      <c r="A189" t="s">
        <v>23</v>
      </c>
      <c r="B189">
        <v>37</v>
      </c>
      <c r="C189">
        <v>4.91</v>
      </c>
      <c r="D189">
        <f t="shared" si="13"/>
        <v>18.934441469749999</v>
      </c>
      <c r="E189" s="2" t="s">
        <v>23</v>
      </c>
      <c r="F189">
        <v>4</v>
      </c>
      <c r="G189">
        <v>1.57</v>
      </c>
      <c r="H189">
        <f t="shared" si="14"/>
        <v>1.93592629775</v>
      </c>
      <c r="I189" s="2" t="s">
        <v>22</v>
      </c>
      <c r="J189" s="2">
        <v>36</v>
      </c>
      <c r="K189">
        <v>0.94</v>
      </c>
      <c r="L189">
        <f t="shared" si="18"/>
        <v>0.69397723099999997</v>
      </c>
      <c r="M189" s="2" t="s">
        <v>21</v>
      </c>
      <c r="N189">
        <v>17</v>
      </c>
      <c r="O189">
        <v>2.5</v>
      </c>
      <c r="P189">
        <f t="shared" si="15"/>
        <v>4.9087343749999999</v>
      </c>
      <c r="Q189" s="2" t="s">
        <v>23</v>
      </c>
      <c r="R189">
        <v>19</v>
      </c>
      <c r="S189">
        <v>0.65</v>
      </c>
      <c r="T189">
        <f t="shared" si="16"/>
        <v>0.33183044375000004</v>
      </c>
      <c r="U189" s="2" t="s">
        <v>22</v>
      </c>
      <c r="V189">
        <v>20</v>
      </c>
      <c r="W189">
        <v>4.68</v>
      </c>
      <c r="X189">
        <f t="shared" si="17"/>
        <v>17.202090203999997</v>
      </c>
    </row>
    <row r="190" spans="1:24">
      <c r="A190" t="s">
        <v>23</v>
      </c>
      <c r="B190">
        <v>37</v>
      </c>
      <c r="C190">
        <v>6.93</v>
      </c>
      <c r="D190">
        <f t="shared" si="13"/>
        <v>37.718636397749997</v>
      </c>
      <c r="E190" s="2" t="s">
        <v>23</v>
      </c>
      <c r="F190">
        <v>4</v>
      </c>
      <c r="G190">
        <v>1.1200000000000001</v>
      </c>
      <c r="H190">
        <f t="shared" si="14"/>
        <v>0.98520262400000014</v>
      </c>
      <c r="I190" s="2" t="s">
        <v>22</v>
      </c>
      <c r="J190" s="2">
        <v>36</v>
      </c>
      <c r="K190">
        <v>1.17</v>
      </c>
      <c r="L190">
        <f t="shared" si="18"/>
        <v>1.0751306377499998</v>
      </c>
      <c r="M190" s="2" t="s">
        <v>21</v>
      </c>
      <c r="N190">
        <v>18</v>
      </c>
      <c r="O190">
        <v>0.7</v>
      </c>
      <c r="P190">
        <f t="shared" si="15"/>
        <v>0.38484477499999992</v>
      </c>
      <c r="Q190" s="2" t="s">
        <v>23</v>
      </c>
      <c r="R190">
        <v>19</v>
      </c>
      <c r="S190">
        <v>0.64</v>
      </c>
      <c r="T190">
        <f t="shared" si="16"/>
        <v>0.321698816</v>
      </c>
      <c r="U190" s="2" t="s">
        <v>22</v>
      </c>
      <c r="V190">
        <v>20</v>
      </c>
      <c r="W190">
        <v>3.58</v>
      </c>
      <c r="X190">
        <f t="shared" si="17"/>
        <v>10.065968519</v>
      </c>
    </row>
    <row r="191" spans="1:24">
      <c r="A191" t="s">
        <v>23</v>
      </c>
      <c r="B191">
        <v>37</v>
      </c>
      <c r="C191">
        <v>3.48</v>
      </c>
      <c r="D191">
        <f t="shared" si="13"/>
        <v>9.5114778839999996</v>
      </c>
      <c r="E191" s="2" t="s">
        <v>23</v>
      </c>
      <c r="F191">
        <v>4</v>
      </c>
      <c r="G191">
        <v>1.48</v>
      </c>
      <c r="H191">
        <f t="shared" si="14"/>
        <v>1.7203346839999998</v>
      </c>
      <c r="I191" s="2" t="s">
        <v>22</v>
      </c>
      <c r="J191" s="2">
        <v>36</v>
      </c>
      <c r="K191">
        <v>0.82</v>
      </c>
      <c r="L191">
        <f t="shared" si="18"/>
        <v>0.52810127899999992</v>
      </c>
      <c r="M191" s="2" t="s">
        <v>21</v>
      </c>
      <c r="N191">
        <v>18</v>
      </c>
      <c r="O191">
        <v>0.95</v>
      </c>
      <c r="P191">
        <f t="shared" si="15"/>
        <v>0.70882124375</v>
      </c>
      <c r="Q191" s="2" t="s">
        <v>23</v>
      </c>
      <c r="R191">
        <v>19</v>
      </c>
      <c r="S191">
        <v>0.71</v>
      </c>
      <c r="T191">
        <f t="shared" si="16"/>
        <v>0.39591887974999995</v>
      </c>
      <c r="U191" s="2" t="s">
        <v>22</v>
      </c>
      <c r="V191">
        <v>20</v>
      </c>
      <c r="W191">
        <v>1.46</v>
      </c>
      <c r="X191">
        <f t="shared" si="17"/>
        <v>1.6741533109999998</v>
      </c>
    </row>
    <row r="192" spans="1:24">
      <c r="A192" t="s">
        <v>23</v>
      </c>
      <c r="B192">
        <v>39</v>
      </c>
      <c r="C192">
        <v>0.89</v>
      </c>
      <c r="D192">
        <f t="shared" si="13"/>
        <v>0.62211335975000004</v>
      </c>
      <c r="E192" s="2" t="s">
        <v>23</v>
      </c>
      <c r="F192">
        <v>4</v>
      </c>
      <c r="G192">
        <v>1.02</v>
      </c>
      <c r="H192">
        <f t="shared" si="14"/>
        <v>0.817127559</v>
      </c>
      <c r="I192" s="2" t="s">
        <v>22</v>
      </c>
      <c r="J192" s="2">
        <v>36</v>
      </c>
      <c r="K192">
        <v>0.95</v>
      </c>
      <c r="L192">
        <f t="shared" si="18"/>
        <v>0.70882124375</v>
      </c>
      <c r="M192" s="2" t="s">
        <v>21</v>
      </c>
      <c r="N192">
        <v>18</v>
      </c>
      <c r="O192">
        <v>0.69</v>
      </c>
      <c r="P192">
        <f t="shared" si="15"/>
        <v>0.37392774974999993</v>
      </c>
      <c r="Q192" s="2" t="s">
        <v>23</v>
      </c>
      <c r="R192">
        <v>19</v>
      </c>
      <c r="S192">
        <v>0.92</v>
      </c>
      <c r="T192">
        <f t="shared" si="16"/>
        <v>0.66476044400000001</v>
      </c>
      <c r="U192" s="2" t="s">
        <v>22</v>
      </c>
      <c r="V192">
        <v>20</v>
      </c>
      <c r="W192">
        <v>2.56</v>
      </c>
      <c r="X192">
        <f t="shared" si="17"/>
        <v>5.147181056</v>
      </c>
    </row>
    <row r="193" spans="1:24">
      <c r="A193" t="s">
        <v>23</v>
      </c>
      <c r="B193">
        <v>39</v>
      </c>
      <c r="C193">
        <v>2.9</v>
      </c>
      <c r="D193">
        <f t="shared" si="13"/>
        <v>6.6051929749999996</v>
      </c>
      <c r="E193" s="2" t="s">
        <v>23</v>
      </c>
      <c r="F193">
        <v>4</v>
      </c>
      <c r="G193">
        <v>1.18</v>
      </c>
      <c r="H193">
        <f t="shared" si="14"/>
        <v>1.0935874789999998</v>
      </c>
      <c r="I193" s="2" t="s">
        <v>22</v>
      </c>
      <c r="J193" s="2">
        <v>36</v>
      </c>
      <c r="K193">
        <v>0.76</v>
      </c>
      <c r="L193">
        <f t="shared" si="18"/>
        <v>0.45364559599999998</v>
      </c>
      <c r="M193" s="2" t="s">
        <v>21</v>
      </c>
      <c r="N193">
        <v>18</v>
      </c>
      <c r="O193">
        <v>0.87</v>
      </c>
      <c r="P193">
        <f t="shared" si="15"/>
        <v>0.59446736774999998</v>
      </c>
      <c r="Q193" s="2" t="s">
        <v>23</v>
      </c>
      <c r="R193">
        <v>19</v>
      </c>
      <c r="S193">
        <v>0.6</v>
      </c>
      <c r="T193">
        <f t="shared" si="16"/>
        <v>0.28274309999999997</v>
      </c>
      <c r="U193" s="2" t="s">
        <v>22</v>
      </c>
      <c r="V193">
        <v>20</v>
      </c>
      <c r="W193">
        <v>1.98</v>
      </c>
      <c r="X193">
        <f t="shared" si="17"/>
        <v>3.079072359</v>
      </c>
    </row>
    <row r="194" spans="1:24">
      <c r="A194" t="s">
        <v>23</v>
      </c>
      <c r="B194">
        <v>39</v>
      </c>
      <c r="C194">
        <v>1.06</v>
      </c>
      <c r="D194">
        <f t="shared" si="13"/>
        <v>0.88247263100000006</v>
      </c>
      <c r="E194" s="2" t="s">
        <v>23</v>
      </c>
      <c r="F194">
        <v>4</v>
      </c>
      <c r="G194">
        <v>1.38</v>
      </c>
      <c r="H194">
        <f t="shared" si="14"/>
        <v>1.4957109989999997</v>
      </c>
      <c r="I194" s="2" t="s">
        <v>22</v>
      </c>
      <c r="J194" s="2">
        <v>36</v>
      </c>
      <c r="K194">
        <v>0.73</v>
      </c>
      <c r="L194">
        <f t="shared" si="18"/>
        <v>0.41853832774999994</v>
      </c>
      <c r="M194" s="2" t="s">
        <v>21</v>
      </c>
      <c r="N194">
        <v>18</v>
      </c>
      <c r="O194">
        <v>0.54</v>
      </c>
      <c r="P194">
        <f t="shared" si="15"/>
        <v>0.22902191100000002</v>
      </c>
      <c r="Q194" s="2" t="s">
        <v>23</v>
      </c>
      <c r="R194">
        <v>19</v>
      </c>
      <c r="S194">
        <v>0.77</v>
      </c>
      <c r="T194">
        <f t="shared" si="16"/>
        <v>0.46566217774999996</v>
      </c>
      <c r="U194" s="2" t="s">
        <v>22</v>
      </c>
      <c r="V194">
        <v>20</v>
      </c>
      <c r="W194">
        <v>0.86</v>
      </c>
      <c r="X194">
        <f t="shared" si="17"/>
        <v>0.58087999099999987</v>
      </c>
    </row>
    <row r="195" spans="1:24">
      <c r="A195" t="s">
        <v>23</v>
      </c>
      <c r="B195">
        <v>39</v>
      </c>
      <c r="C195">
        <v>0.87</v>
      </c>
      <c r="D195">
        <f t="shared" si="13"/>
        <v>0.59446736774999998</v>
      </c>
      <c r="E195" s="2" t="s">
        <v>23</v>
      </c>
      <c r="F195">
        <v>4</v>
      </c>
      <c r="G195">
        <v>0.97</v>
      </c>
      <c r="H195">
        <f t="shared" si="14"/>
        <v>0.7389805077499999</v>
      </c>
      <c r="I195" s="2" t="s">
        <v>22</v>
      </c>
      <c r="J195" s="2">
        <v>36</v>
      </c>
      <c r="K195">
        <v>0.84</v>
      </c>
      <c r="L195">
        <f t="shared" si="18"/>
        <v>0.55417647599999986</v>
      </c>
      <c r="M195" s="2" t="s">
        <v>21</v>
      </c>
      <c r="N195">
        <v>18</v>
      </c>
      <c r="O195">
        <v>0.24</v>
      </c>
      <c r="P195">
        <f t="shared" si="15"/>
        <v>4.5238895999999994E-2</v>
      </c>
      <c r="Q195" s="2" t="s">
        <v>23</v>
      </c>
      <c r="R195">
        <v>19</v>
      </c>
      <c r="S195">
        <v>0.85</v>
      </c>
      <c r="T195">
        <f t="shared" si="16"/>
        <v>0.56744969374999987</v>
      </c>
      <c r="U195" s="2" t="s">
        <v>23</v>
      </c>
      <c r="V195">
        <v>41</v>
      </c>
      <c r="W195">
        <v>3.8</v>
      </c>
      <c r="X195">
        <f t="shared" si="17"/>
        <v>11.3411399</v>
      </c>
    </row>
    <row r="196" spans="1:24">
      <c r="A196" t="s">
        <v>23</v>
      </c>
      <c r="B196">
        <v>39</v>
      </c>
      <c r="C196">
        <v>0.86</v>
      </c>
      <c r="D196">
        <f t="shared" si="13"/>
        <v>0.58087999099999987</v>
      </c>
      <c r="E196" s="2" t="s">
        <v>23</v>
      </c>
      <c r="F196">
        <v>4</v>
      </c>
      <c r="G196">
        <v>1.01</v>
      </c>
      <c r="H196">
        <f t="shared" si="14"/>
        <v>0.80118398974999994</v>
      </c>
      <c r="I196" s="2" t="s">
        <v>22</v>
      </c>
      <c r="J196" s="2">
        <v>36</v>
      </c>
      <c r="K196">
        <v>1.1000000000000001</v>
      </c>
      <c r="L196">
        <f t="shared" si="18"/>
        <v>0.95033097500000008</v>
      </c>
      <c r="M196" s="2" t="s">
        <v>21</v>
      </c>
      <c r="N196">
        <v>18</v>
      </c>
      <c r="O196">
        <v>0.49</v>
      </c>
      <c r="P196">
        <f t="shared" si="15"/>
        <v>0.18857393974999997</v>
      </c>
      <c r="Q196" s="2" t="s">
        <v>23</v>
      </c>
      <c r="R196">
        <v>19</v>
      </c>
      <c r="S196">
        <v>0.67</v>
      </c>
      <c r="T196">
        <f t="shared" si="16"/>
        <v>0.35256493775000003</v>
      </c>
      <c r="U196" s="2" t="s">
        <v>23</v>
      </c>
      <c r="V196">
        <v>41</v>
      </c>
      <c r="W196">
        <v>0.83</v>
      </c>
      <c r="X196">
        <f t="shared" si="17"/>
        <v>0.54106033774999995</v>
      </c>
    </row>
    <row r="197" spans="1:24">
      <c r="A197" t="s">
        <v>23</v>
      </c>
      <c r="B197">
        <v>39</v>
      </c>
      <c r="C197">
        <v>0.96</v>
      </c>
      <c r="D197">
        <f t="shared" ref="D197:D260" si="19">(C197/2)^2*3.14159</f>
        <v>0.7238223359999999</v>
      </c>
      <c r="E197" s="2" t="s">
        <v>23</v>
      </c>
      <c r="F197">
        <v>4</v>
      </c>
      <c r="G197">
        <v>1.1599999999999999</v>
      </c>
      <c r="H197">
        <f t="shared" ref="H197:H260" si="20">(G197/2)^2*3.14159</f>
        <v>1.0568308759999998</v>
      </c>
      <c r="I197" s="2" t="s">
        <v>22</v>
      </c>
      <c r="J197" s="2">
        <v>36</v>
      </c>
      <c r="K197">
        <v>0.89</v>
      </c>
      <c r="L197">
        <f t="shared" si="18"/>
        <v>0.62211335975000004</v>
      </c>
      <c r="M197" s="2" t="s">
        <v>21</v>
      </c>
      <c r="N197">
        <v>18</v>
      </c>
      <c r="O197">
        <v>0.39</v>
      </c>
      <c r="P197">
        <f t="shared" ref="P197:P260" si="21">(O197/2)^2*(3.14159)</f>
        <v>0.11945895975000001</v>
      </c>
      <c r="Q197" s="2" t="s">
        <v>23</v>
      </c>
      <c r="R197">
        <v>19</v>
      </c>
      <c r="S197">
        <v>0.65</v>
      </c>
      <c r="T197">
        <f t="shared" ref="T197:T260" si="22">(S197/2)^2*(3.14159)</f>
        <v>0.33183044375000004</v>
      </c>
      <c r="U197" s="2" t="s">
        <v>23</v>
      </c>
      <c r="V197">
        <v>27</v>
      </c>
      <c r="W197">
        <v>1.68</v>
      </c>
      <c r="X197">
        <f t="shared" si="17"/>
        <v>2.2167059039999994</v>
      </c>
    </row>
    <row r="198" spans="1:24">
      <c r="A198" t="s">
        <v>23</v>
      </c>
      <c r="B198">
        <v>41</v>
      </c>
      <c r="C198">
        <v>2.2000000000000002</v>
      </c>
      <c r="D198">
        <f t="shared" si="19"/>
        <v>3.8013239000000003</v>
      </c>
      <c r="E198" s="2" t="s">
        <v>23</v>
      </c>
      <c r="F198">
        <v>4</v>
      </c>
      <c r="G198">
        <v>1.37</v>
      </c>
      <c r="H198">
        <f t="shared" si="20"/>
        <v>1.4741125677500002</v>
      </c>
      <c r="I198" s="2" t="s">
        <v>22</v>
      </c>
      <c r="J198" s="2">
        <v>36</v>
      </c>
      <c r="K198">
        <v>1</v>
      </c>
      <c r="L198">
        <f t="shared" si="18"/>
        <v>0.78539749999999997</v>
      </c>
      <c r="M198" s="2" t="s">
        <v>21</v>
      </c>
      <c r="N198">
        <v>18</v>
      </c>
      <c r="O198">
        <v>0.22</v>
      </c>
      <c r="P198">
        <f t="shared" si="21"/>
        <v>3.8013238999999997E-2</v>
      </c>
      <c r="Q198" s="2" t="s">
        <v>23</v>
      </c>
      <c r="R198">
        <v>19</v>
      </c>
      <c r="S198">
        <v>0.8</v>
      </c>
      <c r="T198">
        <f t="shared" si="22"/>
        <v>0.50265440000000006</v>
      </c>
      <c r="U198" s="2" t="s">
        <v>23</v>
      </c>
      <c r="V198">
        <v>27</v>
      </c>
      <c r="W198">
        <v>1.82</v>
      </c>
      <c r="X198">
        <f t="shared" ref="X198:X261" si="23">(W198/2)^2*(3.14159)</f>
        <v>2.6015506790000003</v>
      </c>
    </row>
    <row r="199" spans="1:24">
      <c r="A199" t="s">
        <v>23</v>
      </c>
      <c r="B199">
        <v>41</v>
      </c>
      <c r="C199">
        <v>1.64</v>
      </c>
      <c r="D199">
        <f t="shared" si="19"/>
        <v>2.1124051159999997</v>
      </c>
      <c r="E199" s="2" t="s">
        <v>23</v>
      </c>
      <c r="F199">
        <v>4</v>
      </c>
      <c r="G199">
        <v>1.33</v>
      </c>
      <c r="H199">
        <f t="shared" si="20"/>
        <v>1.3892896377500001</v>
      </c>
      <c r="I199" s="2" t="s">
        <v>22</v>
      </c>
      <c r="J199" s="2">
        <v>36</v>
      </c>
      <c r="K199">
        <v>1.37</v>
      </c>
      <c r="L199">
        <f t="shared" si="18"/>
        <v>1.4741125677500002</v>
      </c>
      <c r="M199" s="2" t="s">
        <v>21</v>
      </c>
      <c r="N199">
        <v>18</v>
      </c>
      <c r="O199">
        <v>0.45</v>
      </c>
      <c r="P199">
        <f t="shared" si="21"/>
        <v>0.15904299375</v>
      </c>
      <c r="Q199" s="2" t="s">
        <v>23</v>
      </c>
      <c r="R199">
        <v>19</v>
      </c>
      <c r="S199">
        <v>0.76</v>
      </c>
      <c r="T199">
        <f t="shared" si="22"/>
        <v>0.45364559599999998</v>
      </c>
      <c r="U199" s="2" t="s">
        <v>23</v>
      </c>
      <c r="V199">
        <v>27</v>
      </c>
      <c r="W199">
        <v>1.05</v>
      </c>
      <c r="X199">
        <f t="shared" si="23"/>
        <v>0.86590074375000003</v>
      </c>
    </row>
    <row r="200" spans="1:24">
      <c r="A200" t="s">
        <v>23</v>
      </c>
      <c r="B200">
        <v>41</v>
      </c>
      <c r="C200">
        <v>0.9</v>
      </c>
      <c r="D200">
        <f t="shared" si="19"/>
        <v>0.636171975</v>
      </c>
      <c r="E200" s="2" t="s">
        <v>23</v>
      </c>
      <c r="F200">
        <v>4</v>
      </c>
      <c r="G200">
        <v>1.87</v>
      </c>
      <c r="H200">
        <f t="shared" si="20"/>
        <v>2.7464565177500004</v>
      </c>
      <c r="I200" s="2" t="s">
        <v>22</v>
      </c>
      <c r="J200" s="2">
        <v>36</v>
      </c>
      <c r="K200">
        <v>0.96</v>
      </c>
      <c r="L200">
        <f t="shared" si="18"/>
        <v>0.7238223359999999</v>
      </c>
      <c r="M200" s="2" t="s">
        <v>21</v>
      </c>
      <c r="N200">
        <v>18</v>
      </c>
      <c r="O200">
        <v>0.52</v>
      </c>
      <c r="P200">
        <f t="shared" si="21"/>
        <v>0.21237148400000003</v>
      </c>
      <c r="Q200" s="2" t="s">
        <v>23</v>
      </c>
      <c r="R200">
        <v>19</v>
      </c>
      <c r="S200">
        <v>0.82</v>
      </c>
      <c r="T200">
        <f t="shared" si="22"/>
        <v>0.52810127899999992</v>
      </c>
      <c r="U200" s="2" t="s">
        <v>23</v>
      </c>
      <c r="V200">
        <v>27</v>
      </c>
      <c r="W200">
        <v>0.71</v>
      </c>
      <c r="X200">
        <f t="shared" si="23"/>
        <v>0.39591887974999995</v>
      </c>
    </row>
    <row r="201" spans="1:24">
      <c r="A201" t="s">
        <v>23</v>
      </c>
      <c r="B201">
        <v>41</v>
      </c>
      <c r="C201">
        <v>4.4000000000000004</v>
      </c>
      <c r="D201">
        <f t="shared" si="19"/>
        <v>15.205295600000001</v>
      </c>
      <c r="E201" s="2" t="s">
        <v>23</v>
      </c>
      <c r="F201">
        <v>4</v>
      </c>
      <c r="G201">
        <v>1.55</v>
      </c>
      <c r="H201">
        <f t="shared" si="20"/>
        <v>1.8869174937500002</v>
      </c>
      <c r="I201" s="2" t="s">
        <v>22</v>
      </c>
      <c r="J201" s="2">
        <v>36</v>
      </c>
      <c r="K201">
        <v>1.01</v>
      </c>
      <c r="L201">
        <f t="shared" si="18"/>
        <v>0.80118398974999994</v>
      </c>
      <c r="M201" s="2" t="s">
        <v>21</v>
      </c>
      <c r="N201">
        <v>18</v>
      </c>
      <c r="O201">
        <v>0.75</v>
      </c>
      <c r="P201">
        <f t="shared" si="21"/>
        <v>0.44178609375</v>
      </c>
      <c r="Q201" s="2" t="s">
        <v>23</v>
      </c>
      <c r="R201">
        <v>19</v>
      </c>
      <c r="S201">
        <v>0.72</v>
      </c>
      <c r="T201">
        <f t="shared" si="22"/>
        <v>0.40715006399999998</v>
      </c>
      <c r="U201" s="2" t="s">
        <v>23</v>
      </c>
      <c r="V201">
        <v>27</v>
      </c>
      <c r="W201">
        <v>0.72</v>
      </c>
      <c r="X201">
        <f t="shared" si="23"/>
        <v>0.40715006399999998</v>
      </c>
    </row>
    <row r="202" spans="1:24">
      <c r="A202" t="s">
        <v>23</v>
      </c>
      <c r="B202">
        <v>41</v>
      </c>
      <c r="C202">
        <v>4.1500000000000004</v>
      </c>
      <c r="D202">
        <f t="shared" si="19"/>
        <v>13.526508443750002</v>
      </c>
      <c r="E202" s="2" t="s">
        <v>23</v>
      </c>
      <c r="F202">
        <v>15</v>
      </c>
      <c r="G202">
        <v>0.32</v>
      </c>
      <c r="H202">
        <f t="shared" si="20"/>
        <v>8.0424704E-2</v>
      </c>
      <c r="I202" s="2" t="s">
        <v>22</v>
      </c>
      <c r="J202" s="2">
        <v>36</v>
      </c>
      <c r="K202">
        <v>0.67</v>
      </c>
      <c r="L202">
        <f t="shared" si="18"/>
        <v>0.35256493775000003</v>
      </c>
      <c r="M202" s="2" t="s">
        <v>21</v>
      </c>
      <c r="N202">
        <v>18</v>
      </c>
      <c r="O202">
        <v>0.3</v>
      </c>
      <c r="P202">
        <f t="shared" si="21"/>
        <v>7.0685774999999992E-2</v>
      </c>
      <c r="Q202" s="2" t="s">
        <v>23</v>
      </c>
      <c r="R202">
        <v>19</v>
      </c>
      <c r="S202">
        <v>0.71</v>
      </c>
      <c r="T202">
        <f t="shared" si="22"/>
        <v>0.39591887974999995</v>
      </c>
      <c r="U202" s="2" t="s">
        <v>23</v>
      </c>
      <c r="V202">
        <v>27</v>
      </c>
      <c r="W202">
        <v>0.86</v>
      </c>
      <c r="X202">
        <f t="shared" si="23"/>
        <v>0.58087999099999987</v>
      </c>
    </row>
    <row r="203" spans="1:24">
      <c r="A203" t="s">
        <v>23</v>
      </c>
      <c r="B203">
        <v>41</v>
      </c>
      <c r="C203">
        <v>5.51</v>
      </c>
      <c r="D203">
        <f t="shared" si="19"/>
        <v>23.844746639749999</v>
      </c>
      <c r="E203" s="2" t="s">
        <v>23</v>
      </c>
      <c r="F203">
        <v>15</v>
      </c>
      <c r="G203">
        <v>0.38</v>
      </c>
      <c r="H203">
        <f t="shared" si="20"/>
        <v>0.113411399</v>
      </c>
      <c r="I203" s="2" t="s">
        <v>22</v>
      </c>
      <c r="J203" s="2">
        <v>36</v>
      </c>
      <c r="K203">
        <v>1.17</v>
      </c>
      <c r="L203">
        <f t="shared" si="18"/>
        <v>1.0751306377499998</v>
      </c>
      <c r="M203" s="2" t="s">
        <v>21</v>
      </c>
      <c r="N203">
        <v>18</v>
      </c>
      <c r="O203">
        <v>0.4</v>
      </c>
      <c r="P203">
        <f t="shared" si="21"/>
        <v>0.12566360000000001</v>
      </c>
      <c r="Q203" s="2" t="s">
        <v>23</v>
      </c>
      <c r="R203">
        <v>19</v>
      </c>
      <c r="S203">
        <v>0.91</v>
      </c>
      <c r="T203">
        <f t="shared" si="22"/>
        <v>0.65038766975000006</v>
      </c>
      <c r="U203" s="2" t="s">
        <v>23</v>
      </c>
      <c r="V203">
        <v>27</v>
      </c>
      <c r="W203">
        <v>0.65</v>
      </c>
      <c r="X203">
        <f t="shared" si="23"/>
        <v>0.33183044375000004</v>
      </c>
    </row>
    <row r="204" spans="1:24">
      <c r="A204" t="s">
        <v>23</v>
      </c>
      <c r="B204">
        <v>41</v>
      </c>
      <c r="C204">
        <v>5.57</v>
      </c>
      <c r="D204">
        <f t="shared" si="19"/>
        <v>24.366878897750002</v>
      </c>
      <c r="E204" s="2" t="s">
        <v>23</v>
      </c>
      <c r="F204">
        <v>15</v>
      </c>
      <c r="G204">
        <v>0.41</v>
      </c>
      <c r="H204">
        <f t="shared" si="20"/>
        <v>0.13202531974999998</v>
      </c>
      <c r="I204" s="2" t="s">
        <v>22</v>
      </c>
      <c r="J204" s="2">
        <v>36</v>
      </c>
      <c r="K204">
        <v>0.85</v>
      </c>
      <c r="L204">
        <f t="shared" si="18"/>
        <v>0.56744969374999987</v>
      </c>
      <c r="M204" s="2" t="s">
        <v>21</v>
      </c>
      <c r="N204">
        <v>18</v>
      </c>
      <c r="O204">
        <v>0.62</v>
      </c>
      <c r="P204">
        <f t="shared" si="21"/>
        <v>0.301906799</v>
      </c>
      <c r="Q204" s="2" t="s">
        <v>23</v>
      </c>
      <c r="R204">
        <v>19</v>
      </c>
      <c r="S204">
        <v>0.72</v>
      </c>
      <c r="T204">
        <f t="shared" si="22"/>
        <v>0.40715006399999998</v>
      </c>
      <c r="U204" s="2" t="s">
        <v>23</v>
      </c>
      <c r="V204">
        <v>27</v>
      </c>
      <c r="W204">
        <v>0.43</v>
      </c>
      <c r="X204">
        <f t="shared" si="23"/>
        <v>0.14521999774999997</v>
      </c>
    </row>
    <row r="205" spans="1:24">
      <c r="A205" t="s">
        <v>23</v>
      </c>
      <c r="B205">
        <v>41</v>
      </c>
      <c r="C205">
        <v>6.85</v>
      </c>
      <c r="D205">
        <f t="shared" si="19"/>
        <v>36.852814193749992</v>
      </c>
      <c r="E205" s="2" t="s">
        <v>23</v>
      </c>
      <c r="F205">
        <v>15</v>
      </c>
      <c r="G205">
        <v>0.4</v>
      </c>
      <c r="H205">
        <f t="shared" si="20"/>
        <v>0.12566360000000001</v>
      </c>
      <c r="I205" s="2" t="s">
        <v>22</v>
      </c>
      <c r="J205" s="2">
        <v>36</v>
      </c>
      <c r="K205">
        <v>0.7</v>
      </c>
      <c r="L205">
        <f t="shared" si="18"/>
        <v>0.38484477499999992</v>
      </c>
      <c r="M205" s="2" t="s">
        <v>21</v>
      </c>
      <c r="N205">
        <v>18</v>
      </c>
      <c r="O205">
        <v>0.4</v>
      </c>
      <c r="P205">
        <f t="shared" si="21"/>
        <v>0.12566360000000001</v>
      </c>
      <c r="Q205" s="2" t="s">
        <v>23</v>
      </c>
      <c r="R205">
        <v>19</v>
      </c>
      <c r="S205">
        <v>0.8</v>
      </c>
      <c r="T205">
        <f t="shared" si="22"/>
        <v>0.50265440000000006</v>
      </c>
      <c r="U205" s="2" t="s">
        <v>23</v>
      </c>
      <c r="V205">
        <v>27</v>
      </c>
      <c r="W205">
        <v>0.69</v>
      </c>
      <c r="X205">
        <f t="shared" si="23"/>
        <v>0.37392774974999993</v>
      </c>
    </row>
    <row r="206" spans="1:24">
      <c r="A206" t="s">
        <v>24</v>
      </c>
      <c r="B206">
        <v>15</v>
      </c>
      <c r="C206">
        <v>0</v>
      </c>
      <c r="D206">
        <f t="shared" si="19"/>
        <v>0</v>
      </c>
      <c r="E206" s="2" t="s">
        <v>23</v>
      </c>
      <c r="F206">
        <v>15</v>
      </c>
      <c r="G206">
        <v>0.45</v>
      </c>
      <c r="H206">
        <f t="shared" si="20"/>
        <v>0.15904299375</v>
      </c>
      <c r="I206" s="2" t="s">
        <v>22</v>
      </c>
      <c r="J206" s="2">
        <v>36</v>
      </c>
      <c r="K206">
        <v>0.65</v>
      </c>
      <c r="L206">
        <f t="shared" si="18"/>
        <v>0.33183044375000004</v>
      </c>
      <c r="M206" s="2" t="s">
        <v>21</v>
      </c>
      <c r="N206">
        <v>18</v>
      </c>
      <c r="O206">
        <v>0.44</v>
      </c>
      <c r="P206">
        <f t="shared" si="21"/>
        <v>0.15205295599999999</v>
      </c>
      <c r="Q206" s="2" t="s">
        <v>23</v>
      </c>
      <c r="R206">
        <v>19</v>
      </c>
      <c r="S206">
        <v>0.74</v>
      </c>
      <c r="T206">
        <f t="shared" si="22"/>
        <v>0.43008367099999995</v>
      </c>
      <c r="U206" s="2" t="s">
        <v>23</v>
      </c>
      <c r="V206">
        <v>27</v>
      </c>
      <c r="W206">
        <v>0.85</v>
      </c>
      <c r="X206">
        <f t="shared" si="23"/>
        <v>0.56744969374999987</v>
      </c>
    </row>
    <row r="207" spans="1:24">
      <c r="A207" t="s">
        <v>24</v>
      </c>
      <c r="B207">
        <v>19</v>
      </c>
      <c r="C207">
        <v>1.31</v>
      </c>
      <c r="D207">
        <f t="shared" si="19"/>
        <v>1.34782064975</v>
      </c>
      <c r="E207" s="2" t="s">
        <v>23</v>
      </c>
      <c r="F207">
        <v>15</v>
      </c>
      <c r="G207">
        <v>0.53</v>
      </c>
      <c r="H207">
        <f t="shared" si="20"/>
        <v>0.22061815775000002</v>
      </c>
      <c r="I207" s="2" t="s">
        <v>22</v>
      </c>
      <c r="J207" s="2">
        <v>36</v>
      </c>
      <c r="K207">
        <v>0.65</v>
      </c>
      <c r="L207">
        <f t="shared" si="18"/>
        <v>0.33183044375000004</v>
      </c>
      <c r="M207" s="2" t="s">
        <v>21</v>
      </c>
      <c r="N207">
        <v>18</v>
      </c>
      <c r="O207">
        <v>0.56000000000000005</v>
      </c>
      <c r="P207">
        <f t="shared" si="21"/>
        <v>0.24630065600000003</v>
      </c>
      <c r="Q207" s="2" t="s">
        <v>23</v>
      </c>
      <c r="R207">
        <v>19</v>
      </c>
      <c r="S207">
        <v>0.53</v>
      </c>
      <c r="T207">
        <f t="shared" si="22"/>
        <v>0.22061815775000002</v>
      </c>
      <c r="U207" s="2" t="s">
        <v>23</v>
      </c>
      <c r="V207">
        <v>27</v>
      </c>
      <c r="W207">
        <v>2.0299999999999998</v>
      </c>
      <c r="X207">
        <f t="shared" si="23"/>
        <v>3.2365445577499989</v>
      </c>
    </row>
    <row r="208" spans="1:24">
      <c r="A208" t="s">
        <v>24</v>
      </c>
      <c r="B208">
        <v>30</v>
      </c>
      <c r="C208">
        <v>0.71</v>
      </c>
      <c r="D208">
        <f t="shared" si="19"/>
        <v>0.39591887974999995</v>
      </c>
      <c r="E208" s="2" t="s">
        <v>23</v>
      </c>
      <c r="F208">
        <v>15</v>
      </c>
      <c r="G208">
        <v>0.42</v>
      </c>
      <c r="H208">
        <f t="shared" si="20"/>
        <v>0.13854411899999997</v>
      </c>
      <c r="I208" s="2" t="s">
        <v>22</v>
      </c>
      <c r="J208" s="2">
        <v>36</v>
      </c>
      <c r="K208">
        <v>0.45</v>
      </c>
      <c r="L208">
        <f t="shared" si="18"/>
        <v>0.15904299375</v>
      </c>
      <c r="M208" s="2" t="s">
        <v>21</v>
      </c>
      <c r="N208">
        <v>18</v>
      </c>
      <c r="O208">
        <v>0.75</v>
      </c>
      <c r="P208">
        <f t="shared" si="21"/>
        <v>0.44178609375</v>
      </c>
      <c r="Q208" s="2" t="s">
        <v>23</v>
      </c>
      <c r="R208">
        <v>19</v>
      </c>
      <c r="S208">
        <v>0.7</v>
      </c>
      <c r="T208">
        <f t="shared" si="22"/>
        <v>0.38484477499999992</v>
      </c>
      <c r="U208" s="2" t="s">
        <v>23</v>
      </c>
      <c r="V208">
        <v>27</v>
      </c>
      <c r="W208">
        <v>1.38</v>
      </c>
      <c r="X208">
        <f t="shared" si="23"/>
        <v>1.4957109989999997</v>
      </c>
    </row>
    <row r="209" spans="1:24">
      <c r="A209" t="s">
        <v>24</v>
      </c>
      <c r="B209">
        <v>30</v>
      </c>
      <c r="C209">
        <v>0.75</v>
      </c>
      <c r="D209">
        <f t="shared" si="19"/>
        <v>0.44178609375</v>
      </c>
      <c r="E209" s="2" t="s">
        <v>23</v>
      </c>
      <c r="F209">
        <v>15</v>
      </c>
      <c r="G209">
        <v>0.52</v>
      </c>
      <c r="H209">
        <f t="shared" si="20"/>
        <v>0.21237148400000003</v>
      </c>
      <c r="I209" s="2" t="s">
        <v>22</v>
      </c>
      <c r="J209" s="2">
        <v>36</v>
      </c>
      <c r="K209">
        <v>0.61</v>
      </c>
      <c r="L209">
        <f t="shared" si="18"/>
        <v>0.29224640974999999</v>
      </c>
      <c r="M209" s="2" t="s">
        <v>21</v>
      </c>
      <c r="N209">
        <v>18</v>
      </c>
      <c r="O209">
        <v>0.46</v>
      </c>
      <c r="P209">
        <f t="shared" si="21"/>
        <v>0.166190111</v>
      </c>
      <c r="Q209" s="2" t="s">
        <v>23</v>
      </c>
      <c r="R209">
        <v>19</v>
      </c>
      <c r="S209">
        <v>0.68</v>
      </c>
      <c r="T209">
        <f t="shared" si="22"/>
        <v>0.36316780400000004</v>
      </c>
      <c r="U209" s="2" t="s">
        <v>23</v>
      </c>
      <c r="V209">
        <v>27</v>
      </c>
      <c r="W209">
        <v>0.86</v>
      </c>
      <c r="X209">
        <f t="shared" si="23"/>
        <v>0.58087999099999987</v>
      </c>
    </row>
    <row r="210" spans="1:24">
      <c r="A210" t="s">
        <v>24</v>
      </c>
      <c r="B210">
        <v>30</v>
      </c>
      <c r="C210">
        <v>0.78</v>
      </c>
      <c r="D210">
        <f t="shared" si="19"/>
        <v>0.47783583900000004</v>
      </c>
      <c r="E210" s="2" t="s">
        <v>23</v>
      </c>
      <c r="F210">
        <v>15</v>
      </c>
      <c r="G210">
        <v>0.54</v>
      </c>
      <c r="H210">
        <f t="shared" si="20"/>
        <v>0.22902191100000002</v>
      </c>
      <c r="I210" s="2" t="s">
        <v>22</v>
      </c>
      <c r="J210" s="2">
        <v>36</v>
      </c>
      <c r="K210">
        <v>1.1499999999999999</v>
      </c>
      <c r="L210">
        <f t="shared" si="18"/>
        <v>1.0386881937499999</v>
      </c>
      <c r="M210" s="2" t="s">
        <v>21</v>
      </c>
      <c r="N210">
        <v>18</v>
      </c>
      <c r="O210">
        <v>0.51</v>
      </c>
      <c r="P210">
        <f t="shared" si="21"/>
        <v>0.20428188975</v>
      </c>
      <c r="Q210" s="2" t="s">
        <v>23</v>
      </c>
      <c r="R210">
        <v>19</v>
      </c>
      <c r="S210">
        <v>0.75</v>
      </c>
      <c r="T210">
        <f t="shared" si="22"/>
        <v>0.44178609375</v>
      </c>
      <c r="U210" s="2" t="s">
        <v>23</v>
      </c>
      <c r="V210">
        <v>27</v>
      </c>
      <c r="W210">
        <v>1.05</v>
      </c>
      <c r="X210">
        <f t="shared" si="23"/>
        <v>0.86590074375000003</v>
      </c>
    </row>
    <row r="211" spans="1:24">
      <c r="A211" t="s">
        <v>24</v>
      </c>
      <c r="B211">
        <v>30</v>
      </c>
      <c r="C211">
        <v>0.89</v>
      </c>
      <c r="D211">
        <f t="shared" si="19"/>
        <v>0.62211335975000004</v>
      </c>
      <c r="E211" s="2" t="s">
        <v>23</v>
      </c>
      <c r="F211">
        <v>15</v>
      </c>
      <c r="G211">
        <v>0.55000000000000004</v>
      </c>
      <c r="H211">
        <f t="shared" si="20"/>
        <v>0.23758274375000002</v>
      </c>
      <c r="I211" s="2" t="s">
        <v>22</v>
      </c>
      <c r="J211" s="2">
        <v>36</v>
      </c>
      <c r="K211">
        <v>5.14</v>
      </c>
      <c r="L211">
        <f t="shared" si="18"/>
        <v>20.749887790999995</v>
      </c>
      <c r="M211" s="2" t="s">
        <v>21</v>
      </c>
      <c r="N211">
        <v>18</v>
      </c>
      <c r="O211">
        <v>0.51</v>
      </c>
      <c r="P211">
        <f t="shared" si="21"/>
        <v>0.20428188975</v>
      </c>
      <c r="Q211" s="2" t="s">
        <v>23</v>
      </c>
      <c r="R211">
        <v>19</v>
      </c>
      <c r="S211">
        <v>0.77</v>
      </c>
      <c r="T211">
        <f t="shared" si="22"/>
        <v>0.46566217774999996</v>
      </c>
      <c r="U211" s="2" t="s">
        <v>23</v>
      </c>
      <c r="V211">
        <v>27</v>
      </c>
      <c r="W211">
        <v>0.74</v>
      </c>
      <c r="X211">
        <f t="shared" si="23"/>
        <v>0.43008367099999995</v>
      </c>
    </row>
    <row r="212" spans="1:24">
      <c r="A212" t="s">
        <v>24</v>
      </c>
      <c r="B212">
        <v>30</v>
      </c>
      <c r="C212">
        <v>0.91</v>
      </c>
      <c r="D212">
        <f t="shared" si="19"/>
        <v>0.65038766975000006</v>
      </c>
      <c r="E212" s="2" t="s">
        <v>23</v>
      </c>
      <c r="F212">
        <v>15</v>
      </c>
      <c r="G212">
        <v>0.86</v>
      </c>
      <c r="H212">
        <f t="shared" si="20"/>
        <v>0.58087999099999987</v>
      </c>
      <c r="I212" s="2" t="s">
        <v>22</v>
      </c>
      <c r="J212" s="2">
        <v>36</v>
      </c>
      <c r="K212">
        <v>1.1100000000000001</v>
      </c>
      <c r="L212">
        <f t="shared" si="18"/>
        <v>0.96768825975000017</v>
      </c>
      <c r="M212" s="2" t="s">
        <v>21</v>
      </c>
      <c r="N212">
        <v>18</v>
      </c>
      <c r="O212">
        <v>0.34</v>
      </c>
      <c r="P212">
        <f t="shared" si="21"/>
        <v>9.079195100000001E-2</v>
      </c>
      <c r="Q212" s="2" t="s">
        <v>23</v>
      </c>
      <c r="R212">
        <v>19</v>
      </c>
      <c r="S212">
        <v>0.7</v>
      </c>
      <c r="T212">
        <f t="shared" si="22"/>
        <v>0.38484477499999992</v>
      </c>
      <c r="U212" s="2" t="s">
        <v>23</v>
      </c>
      <c r="V212">
        <v>27</v>
      </c>
      <c r="W212">
        <v>0.94</v>
      </c>
      <c r="X212">
        <f t="shared" si="23"/>
        <v>0.69397723099999997</v>
      </c>
    </row>
    <row r="213" spans="1:24">
      <c r="A213" t="s">
        <v>24</v>
      </c>
      <c r="B213">
        <v>30</v>
      </c>
      <c r="C213">
        <v>0.77</v>
      </c>
      <c r="D213">
        <f t="shared" si="19"/>
        <v>0.46566217774999996</v>
      </c>
      <c r="E213" s="2" t="s">
        <v>23</v>
      </c>
      <c r="F213">
        <v>15</v>
      </c>
      <c r="G213">
        <v>0.45</v>
      </c>
      <c r="H213">
        <f t="shared" si="20"/>
        <v>0.15904299375</v>
      </c>
      <c r="I213" s="2" t="s">
        <v>22</v>
      </c>
      <c r="J213" s="2">
        <v>36</v>
      </c>
      <c r="K213">
        <v>3.05</v>
      </c>
      <c r="L213">
        <f t="shared" si="18"/>
        <v>7.3061602437499982</v>
      </c>
      <c r="M213" s="2" t="s">
        <v>21</v>
      </c>
      <c r="N213">
        <v>18</v>
      </c>
      <c r="O213">
        <v>0.51</v>
      </c>
      <c r="P213">
        <f t="shared" si="21"/>
        <v>0.20428188975</v>
      </c>
      <c r="Q213" s="2" t="s">
        <v>23</v>
      </c>
      <c r="R213">
        <v>19</v>
      </c>
      <c r="S213">
        <v>0.94</v>
      </c>
      <c r="T213">
        <f t="shared" si="22"/>
        <v>0.69397723099999997</v>
      </c>
      <c r="U213" s="2" t="s">
        <v>23</v>
      </c>
      <c r="V213">
        <v>27</v>
      </c>
      <c r="W213">
        <v>0.75</v>
      </c>
      <c r="X213">
        <f t="shared" si="23"/>
        <v>0.44178609375</v>
      </c>
    </row>
    <row r="214" spans="1:24">
      <c r="A214" t="s">
        <v>24</v>
      </c>
      <c r="B214">
        <v>30</v>
      </c>
      <c r="C214">
        <v>0.77</v>
      </c>
      <c r="D214">
        <f t="shared" si="19"/>
        <v>0.46566217774999996</v>
      </c>
      <c r="E214" s="2" t="s">
        <v>23</v>
      </c>
      <c r="F214">
        <v>15</v>
      </c>
      <c r="G214">
        <v>0.88</v>
      </c>
      <c r="H214">
        <f t="shared" si="20"/>
        <v>0.60821182399999996</v>
      </c>
      <c r="I214" s="2" t="s">
        <v>22</v>
      </c>
      <c r="J214" s="2">
        <v>23</v>
      </c>
      <c r="K214">
        <v>0.99</v>
      </c>
      <c r="L214">
        <f t="shared" ref="L214:L277" si="24">(K214/2)^2*(3.14159)</f>
        <v>0.76976808975</v>
      </c>
      <c r="M214" s="2" t="s">
        <v>21</v>
      </c>
      <c r="N214">
        <v>18</v>
      </c>
      <c r="O214">
        <v>0.46</v>
      </c>
      <c r="P214">
        <f t="shared" si="21"/>
        <v>0.166190111</v>
      </c>
      <c r="Q214" s="2" t="s">
        <v>23</v>
      </c>
      <c r="R214">
        <v>19</v>
      </c>
      <c r="S214">
        <v>0.51</v>
      </c>
      <c r="T214">
        <f t="shared" si="22"/>
        <v>0.20428188975</v>
      </c>
      <c r="U214" s="2" t="s">
        <v>23</v>
      </c>
      <c r="V214">
        <v>27</v>
      </c>
      <c r="W214">
        <v>1.06</v>
      </c>
      <c r="X214">
        <f t="shared" si="23"/>
        <v>0.88247263100000006</v>
      </c>
    </row>
    <row r="215" spans="1:24">
      <c r="A215" t="s">
        <v>24</v>
      </c>
      <c r="B215">
        <v>30</v>
      </c>
      <c r="C215">
        <v>0.94</v>
      </c>
      <c r="D215">
        <f t="shared" si="19"/>
        <v>0.69397723099999997</v>
      </c>
      <c r="E215" s="2" t="s">
        <v>23</v>
      </c>
      <c r="F215">
        <v>15</v>
      </c>
      <c r="G215">
        <v>0.63</v>
      </c>
      <c r="H215">
        <f t="shared" si="20"/>
        <v>0.31172426775000001</v>
      </c>
      <c r="I215" s="2" t="s">
        <v>22</v>
      </c>
      <c r="J215" s="2">
        <v>23</v>
      </c>
      <c r="K215">
        <v>0.89</v>
      </c>
      <c r="L215">
        <f t="shared" si="24"/>
        <v>0.62211335975000004</v>
      </c>
      <c r="M215" s="2" t="s">
        <v>21</v>
      </c>
      <c r="N215">
        <v>18</v>
      </c>
      <c r="O215">
        <v>0.48</v>
      </c>
      <c r="P215">
        <f t="shared" si="21"/>
        <v>0.18095558399999997</v>
      </c>
      <c r="Q215" s="2" t="s">
        <v>23</v>
      </c>
      <c r="R215">
        <v>19</v>
      </c>
      <c r="S215">
        <v>0.8</v>
      </c>
      <c r="T215">
        <f t="shared" si="22"/>
        <v>0.50265440000000006</v>
      </c>
      <c r="U215" s="2" t="s">
        <v>23</v>
      </c>
      <c r="V215">
        <v>27</v>
      </c>
      <c r="W215">
        <v>1.42</v>
      </c>
      <c r="X215">
        <f t="shared" si="23"/>
        <v>1.5836755189999998</v>
      </c>
    </row>
    <row r="216" spans="1:24">
      <c r="A216" t="s">
        <v>24</v>
      </c>
      <c r="B216">
        <v>30</v>
      </c>
      <c r="C216">
        <v>0.65</v>
      </c>
      <c r="D216">
        <f t="shared" si="19"/>
        <v>0.33183044375000004</v>
      </c>
      <c r="E216" s="2" t="s">
        <v>23</v>
      </c>
      <c r="F216">
        <v>15</v>
      </c>
      <c r="G216">
        <v>0.67</v>
      </c>
      <c r="H216">
        <f t="shared" si="20"/>
        <v>0.35256493775000003</v>
      </c>
      <c r="I216" s="2" t="s">
        <v>22</v>
      </c>
      <c r="J216" s="2">
        <v>23</v>
      </c>
      <c r="K216">
        <v>1.1499999999999999</v>
      </c>
      <c r="L216">
        <f t="shared" si="24"/>
        <v>1.0386881937499999</v>
      </c>
      <c r="M216" s="2" t="s">
        <v>21</v>
      </c>
      <c r="N216">
        <v>18</v>
      </c>
      <c r="O216">
        <v>0.47</v>
      </c>
      <c r="P216">
        <f t="shared" si="21"/>
        <v>0.17349430774999999</v>
      </c>
      <c r="Q216" s="2" t="s">
        <v>23</v>
      </c>
      <c r="R216">
        <v>19</v>
      </c>
      <c r="S216">
        <v>0.7</v>
      </c>
      <c r="T216">
        <f t="shared" si="22"/>
        <v>0.38484477499999992</v>
      </c>
      <c r="U216" s="2" t="s">
        <v>23</v>
      </c>
      <c r="V216">
        <v>27</v>
      </c>
      <c r="W216">
        <v>2.2999999999999998</v>
      </c>
      <c r="X216">
        <f t="shared" si="23"/>
        <v>4.1547527749999995</v>
      </c>
    </row>
    <row r="217" spans="1:24">
      <c r="A217" t="s">
        <v>24</v>
      </c>
      <c r="B217">
        <v>30</v>
      </c>
      <c r="C217">
        <v>0.9</v>
      </c>
      <c r="D217">
        <f t="shared" si="19"/>
        <v>0.636171975</v>
      </c>
      <c r="E217" s="2" t="s">
        <v>23</v>
      </c>
      <c r="F217">
        <v>15</v>
      </c>
      <c r="G217">
        <v>0.84</v>
      </c>
      <c r="H217">
        <f t="shared" si="20"/>
        <v>0.55417647599999986</v>
      </c>
      <c r="I217" s="2" t="s">
        <v>22</v>
      </c>
      <c r="J217" s="2">
        <v>23</v>
      </c>
      <c r="K217">
        <v>1.5</v>
      </c>
      <c r="L217">
        <f t="shared" si="24"/>
        <v>1.767144375</v>
      </c>
      <c r="M217" s="2" t="s">
        <v>21</v>
      </c>
      <c r="N217">
        <v>18</v>
      </c>
      <c r="O217">
        <v>0.45</v>
      </c>
      <c r="P217">
        <f t="shared" si="21"/>
        <v>0.15904299375</v>
      </c>
      <c r="Q217" s="2" t="s">
        <v>23</v>
      </c>
      <c r="R217">
        <v>19</v>
      </c>
      <c r="S217">
        <v>0.78</v>
      </c>
      <c r="T217">
        <f t="shared" si="22"/>
        <v>0.47783583900000004</v>
      </c>
      <c r="U217" s="2" t="s">
        <v>23</v>
      </c>
      <c r="V217">
        <v>27</v>
      </c>
      <c r="W217">
        <v>1.58</v>
      </c>
      <c r="X217">
        <f t="shared" si="23"/>
        <v>1.9606663190000002</v>
      </c>
    </row>
    <row r="218" spans="1:24">
      <c r="A218" t="s">
        <v>24</v>
      </c>
      <c r="B218">
        <v>30</v>
      </c>
      <c r="C218">
        <v>0.78</v>
      </c>
      <c r="D218">
        <f t="shared" si="19"/>
        <v>0.47783583900000004</v>
      </c>
      <c r="E218" s="2" t="s">
        <v>23</v>
      </c>
      <c r="F218">
        <v>15</v>
      </c>
      <c r="G218">
        <v>0.56000000000000005</v>
      </c>
      <c r="H218">
        <f t="shared" si="20"/>
        <v>0.24630065600000003</v>
      </c>
      <c r="I218" s="2" t="s">
        <v>22</v>
      </c>
      <c r="J218" s="2">
        <v>23</v>
      </c>
      <c r="K218">
        <v>1</v>
      </c>
      <c r="L218">
        <f t="shared" si="24"/>
        <v>0.78539749999999997</v>
      </c>
      <c r="M218" s="2" t="s">
        <v>21</v>
      </c>
      <c r="N218">
        <v>18</v>
      </c>
      <c r="O218">
        <v>0.77</v>
      </c>
      <c r="P218">
        <f t="shared" si="21"/>
        <v>0.46566217774999996</v>
      </c>
      <c r="Q218" s="2" t="s">
        <v>23</v>
      </c>
      <c r="R218">
        <v>19</v>
      </c>
      <c r="S218">
        <v>0.88</v>
      </c>
      <c r="T218">
        <f t="shared" si="22"/>
        <v>0.60821182399999996</v>
      </c>
      <c r="U218" s="2" t="s">
        <v>23</v>
      </c>
      <c r="V218">
        <v>27</v>
      </c>
      <c r="W218">
        <v>0.88</v>
      </c>
      <c r="X218">
        <f t="shared" si="23"/>
        <v>0.60821182399999996</v>
      </c>
    </row>
    <row r="219" spans="1:24">
      <c r="A219" t="s">
        <v>24</v>
      </c>
      <c r="B219">
        <v>30</v>
      </c>
      <c r="C219">
        <v>1</v>
      </c>
      <c r="D219">
        <f t="shared" si="19"/>
        <v>0.78539749999999997</v>
      </c>
      <c r="E219" s="2" t="s">
        <v>23</v>
      </c>
      <c r="F219">
        <v>15</v>
      </c>
      <c r="G219">
        <v>0.76</v>
      </c>
      <c r="H219">
        <f t="shared" si="20"/>
        <v>0.45364559599999998</v>
      </c>
      <c r="I219" s="2" t="s">
        <v>22</v>
      </c>
      <c r="J219" s="2">
        <v>23</v>
      </c>
      <c r="K219">
        <v>0.84</v>
      </c>
      <c r="L219">
        <f t="shared" si="24"/>
        <v>0.55417647599999986</v>
      </c>
      <c r="M219" s="2" t="s">
        <v>21</v>
      </c>
      <c r="N219">
        <v>18</v>
      </c>
      <c r="O219">
        <v>2.4</v>
      </c>
      <c r="P219">
        <f t="shared" si="21"/>
        <v>4.5238895999999995</v>
      </c>
      <c r="Q219" s="2" t="s">
        <v>23</v>
      </c>
      <c r="R219">
        <v>19</v>
      </c>
      <c r="S219">
        <v>0.55000000000000004</v>
      </c>
      <c r="T219">
        <f t="shared" si="22"/>
        <v>0.23758274375000002</v>
      </c>
      <c r="U219" s="2" t="s">
        <v>23</v>
      </c>
      <c r="V219">
        <v>27</v>
      </c>
      <c r="W219">
        <v>0.83</v>
      </c>
      <c r="X219">
        <f t="shared" si="23"/>
        <v>0.54106033774999995</v>
      </c>
    </row>
    <row r="220" spans="1:24">
      <c r="A220" t="s">
        <v>24</v>
      </c>
      <c r="B220">
        <v>30</v>
      </c>
      <c r="C220">
        <v>0.86</v>
      </c>
      <c r="D220">
        <f t="shared" si="19"/>
        <v>0.58087999099999987</v>
      </c>
      <c r="E220" s="2" t="s">
        <v>23</v>
      </c>
      <c r="F220">
        <v>15</v>
      </c>
      <c r="G220">
        <v>0.63</v>
      </c>
      <c r="H220">
        <f t="shared" si="20"/>
        <v>0.31172426775000001</v>
      </c>
      <c r="I220" s="2" t="s">
        <v>22</v>
      </c>
      <c r="J220" s="2">
        <v>23</v>
      </c>
      <c r="K220">
        <v>1.64</v>
      </c>
      <c r="L220">
        <f t="shared" si="24"/>
        <v>2.1124051159999997</v>
      </c>
      <c r="M220" s="2" t="s">
        <v>21</v>
      </c>
      <c r="N220">
        <v>18</v>
      </c>
      <c r="O220">
        <v>1.77</v>
      </c>
      <c r="P220">
        <f t="shared" si="21"/>
        <v>2.4605718277499999</v>
      </c>
      <c r="Q220" s="2" t="s">
        <v>23</v>
      </c>
      <c r="R220">
        <v>19</v>
      </c>
      <c r="S220">
        <v>0.54</v>
      </c>
      <c r="T220">
        <f t="shared" si="22"/>
        <v>0.22902191100000002</v>
      </c>
      <c r="U220" s="2" t="s">
        <v>23</v>
      </c>
      <c r="V220">
        <v>27</v>
      </c>
      <c r="W220">
        <v>1.68</v>
      </c>
      <c r="X220">
        <f t="shared" si="23"/>
        <v>2.2167059039999994</v>
      </c>
    </row>
    <row r="221" spans="1:24">
      <c r="A221" t="s">
        <v>24</v>
      </c>
      <c r="B221">
        <v>30</v>
      </c>
      <c r="C221">
        <v>0.85</v>
      </c>
      <c r="D221">
        <f t="shared" si="19"/>
        <v>0.56744969374999987</v>
      </c>
      <c r="E221" s="2" t="s">
        <v>23</v>
      </c>
      <c r="F221">
        <v>15</v>
      </c>
      <c r="G221">
        <v>0.95</v>
      </c>
      <c r="H221">
        <f t="shared" si="20"/>
        <v>0.70882124375</v>
      </c>
      <c r="I221" s="2" t="s">
        <v>22</v>
      </c>
      <c r="J221" s="2">
        <v>23</v>
      </c>
      <c r="K221">
        <v>1.46</v>
      </c>
      <c r="L221">
        <f t="shared" si="24"/>
        <v>1.6741533109999998</v>
      </c>
      <c r="M221" s="2" t="s">
        <v>21</v>
      </c>
      <c r="N221">
        <v>18</v>
      </c>
      <c r="O221">
        <v>2.41</v>
      </c>
      <c r="P221">
        <f t="shared" si="21"/>
        <v>4.5616672197500003</v>
      </c>
      <c r="Q221" s="2" t="s">
        <v>23</v>
      </c>
      <c r="R221">
        <v>19</v>
      </c>
      <c r="S221">
        <v>0.9</v>
      </c>
      <c r="T221">
        <f t="shared" si="22"/>
        <v>0.636171975</v>
      </c>
      <c r="U221" s="2" t="s">
        <v>23</v>
      </c>
      <c r="V221">
        <v>27</v>
      </c>
      <c r="W221">
        <v>0.81</v>
      </c>
      <c r="X221">
        <f t="shared" si="23"/>
        <v>0.51529929975000011</v>
      </c>
    </row>
    <row r="222" spans="1:24">
      <c r="A222" t="s">
        <v>24</v>
      </c>
      <c r="B222">
        <v>30</v>
      </c>
      <c r="C222">
        <v>0.9</v>
      </c>
      <c r="D222">
        <f t="shared" si="19"/>
        <v>0.636171975</v>
      </c>
      <c r="E222" s="2" t="s">
        <v>23</v>
      </c>
      <c r="F222">
        <v>15</v>
      </c>
      <c r="G222">
        <v>0.76</v>
      </c>
      <c r="H222">
        <f t="shared" si="20"/>
        <v>0.45364559599999998</v>
      </c>
      <c r="I222" s="2" t="s">
        <v>22</v>
      </c>
      <c r="J222" s="2">
        <v>23</v>
      </c>
      <c r="K222">
        <v>1.45</v>
      </c>
      <c r="L222">
        <f t="shared" si="24"/>
        <v>1.6512982437499999</v>
      </c>
      <c r="M222" s="2" t="s">
        <v>21</v>
      </c>
      <c r="N222">
        <v>18</v>
      </c>
      <c r="O222">
        <v>2.2999999999999998</v>
      </c>
      <c r="P222">
        <f t="shared" si="21"/>
        <v>4.1547527749999995</v>
      </c>
      <c r="Q222" s="2" t="s">
        <v>23</v>
      </c>
      <c r="R222">
        <v>19</v>
      </c>
      <c r="S222">
        <v>0.73</v>
      </c>
      <c r="T222">
        <f t="shared" si="22"/>
        <v>0.41853832774999994</v>
      </c>
      <c r="U222" s="2" t="s">
        <v>23</v>
      </c>
      <c r="V222">
        <v>27</v>
      </c>
      <c r="W222">
        <v>1</v>
      </c>
      <c r="X222">
        <f t="shared" si="23"/>
        <v>0.78539749999999997</v>
      </c>
    </row>
    <row r="223" spans="1:24">
      <c r="A223" t="s">
        <v>24</v>
      </c>
      <c r="B223">
        <v>30</v>
      </c>
      <c r="C223">
        <v>0.95</v>
      </c>
      <c r="D223">
        <f t="shared" si="19"/>
        <v>0.70882124375</v>
      </c>
      <c r="E223" s="2" t="s">
        <v>23</v>
      </c>
      <c r="F223">
        <v>15</v>
      </c>
      <c r="G223">
        <v>0.7</v>
      </c>
      <c r="H223">
        <f t="shared" si="20"/>
        <v>0.38484477499999992</v>
      </c>
      <c r="I223" s="2" t="s">
        <v>22</v>
      </c>
      <c r="J223" s="2">
        <v>23</v>
      </c>
      <c r="K223">
        <v>0.96</v>
      </c>
      <c r="L223">
        <f t="shared" si="24"/>
        <v>0.7238223359999999</v>
      </c>
      <c r="M223" s="2" t="s">
        <v>21</v>
      </c>
      <c r="N223">
        <v>18</v>
      </c>
      <c r="O223">
        <v>2.99</v>
      </c>
      <c r="P223">
        <f t="shared" si="21"/>
        <v>7.0215321897500003</v>
      </c>
      <c r="Q223" s="2" t="s">
        <v>23</v>
      </c>
      <c r="R223">
        <v>19</v>
      </c>
      <c r="S223">
        <v>0.86</v>
      </c>
      <c r="T223">
        <f t="shared" si="22"/>
        <v>0.58087999099999987</v>
      </c>
      <c r="U223" s="2" t="s">
        <v>23</v>
      </c>
      <c r="V223">
        <v>27</v>
      </c>
      <c r="W223">
        <v>0.89</v>
      </c>
      <c r="X223">
        <f t="shared" si="23"/>
        <v>0.62211335975000004</v>
      </c>
    </row>
    <row r="224" spans="1:24">
      <c r="A224" t="s">
        <v>24</v>
      </c>
      <c r="B224">
        <v>30</v>
      </c>
      <c r="C224">
        <v>0.87</v>
      </c>
      <c r="D224">
        <f t="shared" si="19"/>
        <v>0.59446736774999998</v>
      </c>
      <c r="E224" s="2" t="s">
        <v>23</v>
      </c>
      <c r="F224">
        <v>15</v>
      </c>
      <c r="G224">
        <v>0.68</v>
      </c>
      <c r="H224">
        <f t="shared" si="20"/>
        <v>0.36316780400000004</v>
      </c>
      <c r="I224" s="2" t="s">
        <v>22</v>
      </c>
      <c r="J224" s="2">
        <v>23</v>
      </c>
      <c r="K224">
        <v>1.02</v>
      </c>
      <c r="L224">
        <f t="shared" si="24"/>
        <v>0.817127559</v>
      </c>
      <c r="M224" s="2" t="s">
        <v>21</v>
      </c>
      <c r="N224">
        <v>18</v>
      </c>
      <c r="O224">
        <v>1.9</v>
      </c>
      <c r="P224">
        <f t="shared" si="21"/>
        <v>2.835284975</v>
      </c>
      <c r="Q224" s="2" t="s">
        <v>23</v>
      </c>
      <c r="R224">
        <v>19</v>
      </c>
      <c r="S224">
        <v>1.04</v>
      </c>
      <c r="T224">
        <f t="shared" si="22"/>
        <v>0.84948593600000011</v>
      </c>
      <c r="U224" s="2" t="s">
        <v>23</v>
      </c>
      <c r="V224">
        <v>27</v>
      </c>
      <c r="W224">
        <v>0.95</v>
      </c>
      <c r="X224">
        <f t="shared" si="23"/>
        <v>0.70882124375</v>
      </c>
    </row>
    <row r="225" spans="1:24">
      <c r="A225" t="s">
        <v>24</v>
      </c>
      <c r="B225">
        <v>30</v>
      </c>
      <c r="C225">
        <v>0.97</v>
      </c>
      <c r="D225">
        <f t="shared" si="19"/>
        <v>0.7389805077499999</v>
      </c>
      <c r="E225" s="2" t="s">
        <v>23</v>
      </c>
      <c r="F225">
        <v>15</v>
      </c>
      <c r="G225">
        <v>0.59</v>
      </c>
      <c r="H225">
        <f t="shared" si="20"/>
        <v>0.27339686974999994</v>
      </c>
      <c r="I225" s="2" t="s">
        <v>22</v>
      </c>
      <c r="J225" s="2">
        <v>23</v>
      </c>
      <c r="K225">
        <v>0.74</v>
      </c>
      <c r="L225">
        <f t="shared" si="24"/>
        <v>0.43008367099999995</v>
      </c>
      <c r="M225" s="2" t="s">
        <v>21</v>
      </c>
      <c r="N225">
        <v>18</v>
      </c>
      <c r="O225">
        <v>2.0699999999999998</v>
      </c>
      <c r="P225">
        <f t="shared" si="21"/>
        <v>3.3653497477499994</v>
      </c>
      <c r="Q225" s="2" t="s">
        <v>23</v>
      </c>
      <c r="R225">
        <v>19</v>
      </c>
      <c r="S225">
        <v>0.92</v>
      </c>
      <c r="T225">
        <f t="shared" si="22"/>
        <v>0.66476044400000001</v>
      </c>
      <c r="U225" s="2" t="s">
        <v>23</v>
      </c>
      <c r="V225">
        <v>27</v>
      </c>
      <c r="W225">
        <v>1.01</v>
      </c>
      <c r="X225">
        <f t="shared" si="23"/>
        <v>0.80118398974999994</v>
      </c>
    </row>
    <row r="226" spans="1:24">
      <c r="A226" t="s">
        <v>24</v>
      </c>
      <c r="B226">
        <v>30</v>
      </c>
      <c r="C226">
        <v>1</v>
      </c>
      <c r="D226">
        <f t="shared" si="19"/>
        <v>0.78539749999999997</v>
      </c>
      <c r="E226" s="2" t="s">
        <v>23</v>
      </c>
      <c r="F226">
        <v>15</v>
      </c>
      <c r="G226">
        <v>0.92</v>
      </c>
      <c r="H226">
        <f t="shared" si="20"/>
        <v>0.66476044400000001</v>
      </c>
      <c r="I226" s="2" t="s">
        <v>22</v>
      </c>
      <c r="J226" s="2">
        <v>23</v>
      </c>
      <c r="K226">
        <v>0.61</v>
      </c>
      <c r="L226">
        <f t="shared" si="24"/>
        <v>0.29224640974999999</v>
      </c>
      <c r="M226" s="2" t="s">
        <v>21</v>
      </c>
      <c r="N226">
        <v>18</v>
      </c>
      <c r="O226">
        <v>0.9</v>
      </c>
      <c r="P226">
        <f t="shared" si="21"/>
        <v>0.636171975</v>
      </c>
      <c r="Q226" s="2" t="s">
        <v>23</v>
      </c>
      <c r="R226">
        <v>19</v>
      </c>
      <c r="S226">
        <v>0.71</v>
      </c>
      <c r="T226">
        <f t="shared" si="22"/>
        <v>0.39591887974999995</v>
      </c>
      <c r="U226" s="2" t="s">
        <v>23</v>
      </c>
      <c r="V226">
        <v>27</v>
      </c>
      <c r="W226">
        <v>1.1000000000000001</v>
      </c>
      <c r="X226">
        <f t="shared" si="23"/>
        <v>0.95033097500000008</v>
      </c>
    </row>
    <row r="227" spans="1:24">
      <c r="A227" t="s">
        <v>24</v>
      </c>
      <c r="B227">
        <v>30</v>
      </c>
      <c r="C227">
        <v>1.21</v>
      </c>
      <c r="D227">
        <f t="shared" si="19"/>
        <v>1.1499004797499999</v>
      </c>
      <c r="E227" s="2" t="s">
        <v>23</v>
      </c>
      <c r="F227">
        <v>15</v>
      </c>
      <c r="G227">
        <v>0.69</v>
      </c>
      <c r="H227">
        <f t="shared" si="20"/>
        <v>0.37392774974999993</v>
      </c>
      <c r="I227" s="2" t="s">
        <v>22</v>
      </c>
      <c r="J227" s="2">
        <v>23</v>
      </c>
      <c r="K227">
        <v>1.54</v>
      </c>
      <c r="L227">
        <f t="shared" si="24"/>
        <v>1.8626487109999998</v>
      </c>
      <c r="M227" s="2" t="s">
        <v>21</v>
      </c>
      <c r="N227">
        <v>18</v>
      </c>
      <c r="O227">
        <v>2.2000000000000002</v>
      </c>
      <c r="P227">
        <f t="shared" si="21"/>
        <v>3.8013239000000003</v>
      </c>
      <c r="Q227" s="2" t="s">
        <v>23</v>
      </c>
      <c r="R227">
        <v>19</v>
      </c>
      <c r="S227">
        <v>0.61</v>
      </c>
      <c r="T227">
        <f t="shared" si="22"/>
        <v>0.29224640974999999</v>
      </c>
      <c r="U227" s="2" t="s">
        <v>23</v>
      </c>
      <c r="V227">
        <v>27</v>
      </c>
      <c r="W227">
        <v>2.04</v>
      </c>
      <c r="X227">
        <f t="shared" si="23"/>
        <v>3.268510236</v>
      </c>
    </row>
    <row r="228" spans="1:24">
      <c r="A228" t="s">
        <v>24</v>
      </c>
      <c r="B228">
        <v>30</v>
      </c>
      <c r="C228">
        <v>1.1200000000000001</v>
      </c>
      <c r="D228">
        <f t="shared" si="19"/>
        <v>0.98520262400000014</v>
      </c>
      <c r="E228" s="2" t="s">
        <v>23</v>
      </c>
      <c r="F228">
        <v>15</v>
      </c>
      <c r="G228">
        <v>0.61</v>
      </c>
      <c r="H228">
        <f t="shared" si="20"/>
        <v>0.29224640974999999</v>
      </c>
      <c r="I228" s="2" t="s">
        <v>22</v>
      </c>
      <c r="J228" s="2">
        <v>23</v>
      </c>
      <c r="K228">
        <v>1.22</v>
      </c>
      <c r="L228">
        <f t="shared" si="24"/>
        <v>1.168985639</v>
      </c>
      <c r="M228" s="2" t="s">
        <v>21</v>
      </c>
      <c r="N228">
        <v>30</v>
      </c>
      <c r="O228">
        <v>1.1200000000000001</v>
      </c>
      <c r="P228">
        <f t="shared" si="21"/>
        <v>0.98520262400000014</v>
      </c>
      <c r="Q228" s="2" t="s">
        <v>23</v>
      </c>
      <c r="R228">
        <v>19</v>
      </c>
      <c r="S228">
        <v>0.93</v>
      </c>
      <c r="T228">
        <f t="shared" si="22"/>
        <v>0.67929029775000005</v>
      </c>
      <c r="U228" s="2" t="s">
        <v>23</v>
      </c>
      <c r="V228">
        <v>27</v>
      </c>
      <c r="W228">
        <v>0.83</v>
      </c>
      <c r="X228">
        <f t="shared" si="23"/>
        <v>0.54106033774999995</v>
      </c>
    </row>
    <row r="229" spans="1:24">
      <c r="A229" t="s">
        <v>24</v>
      </c>
      <c r="B229">
        <v>30</v>
      </c>
      <c r="C229">
        <v>1.24</v>
      </c>
      <c r="D229">
        <f t="shared" si="19"/>
        <v>1.207627196</v>
      </c>
      <c r="E229" s="2" t="s">
        <v>23</v>
      </c>
      <c r="F229">
        <v>15</v>
      </c>
      <c r="G229">
        <v>0.7</v>
      </c>
      <c r="H229">
        <f t="shared" si="20"/>
        <v>0.38484477499999992</v>
      </c>
      <c r="I229" s="2" t="s">
        <v>22</v>
      </c>
      <c r="J229" s="2">
        <v>23</v>
      </c>
      <c r="K229">
        <v>1.85</v>
      </c>
      <c r="L229">
        <f t="shared" si="24"/>
        <v>2.6880229437500001</v>
      </c>
      <c r="M229" s="2" t="s">
        <v>21</v>
      </c>
      <c r="N229">
        <v>30</v>
      </c>
      <c r="O229">
        <v>1.32</v>
      </c>
      <c r="P229">
        <f t="shared" si="21"/>
        <v>1.368476604</v>
      </c>
      <c r="Q229" s="2" t="s">
        <v>23</v>
      </c>
      <c r="R229">
        <v>19</v>
      </c>
      <c r="S229">
        <v>0.44</v>
      </c>
      <c r="T229">
        <f t="shared" si="22"/>
        <v>0.15205295599999999</v>
      </c>
      <c r="U229" s="2" t="s">
        <v>23</v>
      </c>
      <c r="V229">
        <v>27</v>
      </c>
      <c r="W229">
        <v>1</v>
      </c>
      <c r="X229">
        <f t="shared" si="23"/>
        <v>0.78539749999999997</v>
      </c>
    </row>
    <row r="230" spans="1:24">
      <c r="A230" t="s">
        <v>24</v>
      </c>
      <c r="B230">
        <v>30</v>
      </c>
      <c r="C230">
        <v>1.08</v>
      </c>
      <c r="D230">
        <f t="shared" si="19"/>
        <v>0.91608764400000009</v>
      </c>
      <c r="E230" s="2" t="s">
        <v>23</v>
      </c>
      <c r="F230">
        <v>15</v>
      </c>
      <c r="G230">
        <v>0.65</v>
      </c>
      <c r="H230">
        <f t="shared" si="20"/>
        <v>0.33183044375000004</v>
      </c>
      <c r="I230" s="2" t="s">
        <v>22</v>
      </c>
      <c r="J230" s="2">
        <v>23</v>
      </c>
      <c r="K230">
        <v>1.49</v>
      </c>
      <c r="L230">
        <f t="shared" si="24"/>
        <v>1.7436609897499999</v>
      </c>
      <c r="M230" s="2" t="s">
        <v>21</v>
      </c>
      <c r="N230">
        <v>30</v>
      </c>
      <c r="O230">
        <v>1.35</v>
      </c>
      <c r="P230">
        <f t="shared" si="21"/>
        <v>1.4313869437500002</v>
      </c>
      <c r="Q230" s="2" t="s">
        <v>23</v>
      </c>
      <c r="R230">
        <v>19</v>
      </c>
      <c r="S230">
        <v>0.78</v>
      </c>
      <c r="T230">
        <f t="shared" si="22"/>
        <v>0.47783583900000004</v>
      </c>
      <c r="U230" s="2" t="s">
        <v>23</v>
      </c>
      <c r="V230">
        <v>27</v>
      </c>
      <c r="W230">
        <v>2.08</v>
      </c>
      <c r="X230">
        <f t="shared" si="23"/>
        <v>3.3979437440000004</v>
      </c>
    </row>
    <row r="231" spans="1:24">
      <c r="A231" t="s">
        <v>24</v>
      </c>
      <c r="B231">
        <v>30</v>
      </c>
      <c r="C231">
        <v>1.21</v>
      </c>
      <c r="D231">
        <f t="shared" si="19"/>
        <v>1.1499004797499999</v>
      </c>
      <c r="E231" s="2" t="s">
        <v>23</v>
      </c>
      <c r="F231">
        <v>15</v>
      </c>
      <c r="G231">
        <v>0.99</v>
      </c>
      <c r="H231">
        <f t="shared" si="20"/>
        <v>0.76976808975</v>
      </c>
      <c r="I231" s="2" t="s">
        <v>22</v>
      </c>
      <c r="J231" s="2">
        <v>23</v>
      </c>
      <c r="K231">
        <v>1.87</v>
      </c>
      <c r="L231">
        <f t="shared" si="24"/>
        <v>2.7464565177500004</v>
      </c>
      <c r="M231" s="2" t="s">
        <v>21</v>
      </c>
      <c r="N231">
        <v>30</v>
      </c>
      <c r="O231">
        <v>0.57999999999999996</v>
      </c>
      <c r="P231">
        <f t="shared" si="21"/>
        <v>0.26420771899999995</v>
      </c>
      <c r="Q231" s="2" t="s">
        <v>23</v>
      </c>
      <c r="R231">
        <v>19</v>
      </c>
      <c r="S231">
        <v>0.8</v>
      </c>
      <c r="T231">
        <f t="shared" si="22"/>
        <v>0.50265440000000006</v>
      </c>
      <c r="U231" s="2" t="s">
        <v>23</v>
      </c>
      <c r="V231">
        <v>27</v>
      </c>
      <c r="W231">
        <v>0.94</v>
      </c>
      <c r="X231">
        <f t="shared" si="23"/>
        <v>0.69397723099999997</v>
      </c>
    </row>
    <row r="232" spans="1:24">
      <c r="A232" t="s">
        <v>24</v>
      </c>
      <c r="B232">
        <v>30</v>
      </c>
      <c r="C232">
        <v>1.37</v>
      </c>
      <c r="D232">
        <f t="shared" si="19"/>
        <v>1.4741125677500002</v>
      </c>
      <c r="E232" s="2" t="s">
        <v>23</v>
      </c>
      <c r="F232">
        <v>15</v>
      </c>
      <c r="G232">
        <v>0.75</v>
      </c>
      <c r="H232">
        <f t="shared" si="20"/>
        <v>0.44178609375</v>
      </c>
      <c r="I232" s="2" t="s">
        <v>22</v>
      </c>
      <c r="J232" s="2">
        <v>23</v>
      </c>
      <c r="K232">
        <v>1.1200000000000001</v>
      </c>
      <c r="L232">
        <f t="shared" si="24"/>
        <v>0.98520262400000014</v>
      </c>
      <c r="M232" s="2" t="s">
        <v>21</v>
      </c>
      <c r="N232">
        <v>30</v>
      </c>
      <c r="O232">
        <v>0.5</v>
      </c>
      <c r="P232">
        <f t="shared" si="21"/>
        <v>0.19634937499999999</v>
      </c>
      <c r="Q232" s="2" t="s">
        <v>23</v>
      </c>
      <c r="R232">
        <v>19</v>
      </c>
      <c r="S232">
        <v>0.77</v>
      </c>
      <c r="T232">
        <f t="shared" si="22"/>
        <v>0.46566217774999996</v>
      </c>
      <c r="U232" s="2" t="s">
        <v>23</v>
      </c>
      <c r="V232">
        <v>27</v>
      </c>
      <c r="W232">
        <v>1.01</v>
      </c>
      <c r="X232">
        <f t="shared" si="23"/>
        <v>0.80118398974999994</v>
      </c>
    </row>
    <row r="233" spans="1:24">
      <c r="A233" t="s">
        <v>24</v>
      </c>
      <c r="B233">
        <v>42</v>
      </c>
      <c r="C233">
        <v>1.43</v>
      </c>
      <c r="D233">
        <f t="shared" si="19"/>
        <v>1.6060593477499998</v>
      </c>
      <c r="E233" s="2" t="s">
        <v>23</v>
      </c>
      <c r="F233">
        <v>15</v>
      </c>
      <c r="G233">
        <v>0.78</v>
      </c>
      <c r="H233">
        <f t="shared" si="20"/>
        <v>0.47783583900000004</v>
      </c>
      <c r="I233" s="2" t="s">
        <v>22</v>
      </c>
      <c r="J233" s="2">
        <v>23</v>
      </c>
      <c r="K233">
        <v>1.53</v>
      </c>
      <c r="L233">
        <f t="shared" si="24"/>
        <v>1.8385370077499998</v>
      </c>
      <c r="M233" s="2" t="s">
        <v>21</v>
      </c>
      <c r="N233">
        <v>30</v>
      </c>
      <c r="O233">
        <v>1.63</v>
      </c>
      <c r="P233">
        <f t="shared" si="21"/>
        <v>2.0867226177499996</v>
      </c>
      <c r="Q233" s="2" t="s">
        <v>23</v>
      </c>
      <c r="R233">
        <v>19</v>
      </c>
      <c r="S233">
        <v>0.67</v>
      </c>
      <c r="T233">
        <f t="shared" si="22"/>
        <v>0.35256493775000003</v>
      </c>
      <c r="U233" s="2" t="s">
        <v>23</v>
      </c>
      <c r="V233">
        <v>27</v>
      </c>
      <c r="W233">
        <v>0.91</v>
      </c>
      <c r="X233">
        <f t="shared" si="23"/>
        <v>0.65038766975000006</v>
      </c>
    </row>
    <row r="234" spans="1:24">
      <c r="A234" t="s">
        <v>24</v>
      </c>
      <c r="B234">
        <v>42</v>
      </c>
      <c r="C234">
        <v>1.45</v>
      </c>
      <c r="D234">
        <f t="shared" si="19"/>
        <v>1.6512982437499999</v>
      </c>
      <c r="E234" s="2" t="s">
        <v>23</v>
      </c>
      <c r="F234">
        <v>15</v>
      </c>
      <c r="G234">
        <v>0.75</v>
      </c>
      <c r="H234">
        <f t="shared" si="20"/>
        <v>0.44178609375</v>
      </c>
      <c r="I234" s="2" t="s">
        <v>22</v>
      </c>
      <c r="J234" s="2">
        <v>23</v>
      </c>
      <c r="K234">
        <v>1.69</v>
      </c>
      <c r="L234">
        <f t="shared" si="24"/>
        <v>2.2431737997499996</v>
      </c>
      <c r="M234" s="2" t="s">
        <v>21</v>
      </c>
      <c r="N234">
        <v>30</v>
      </c>
      <c r="O234">
        <v>0.74</v>
      </c>
      <c r="P234">
        <f t="shared" si="21"/>
        <v>0.43008367099999995</v>
      </c>
      <c r="Q234" s="2" t="s">
        <v>23</v>
      </c>
      <c r="R234">
        <v>19</v>
      </c>
      <c r="S234">
        <v>0.73</v>
      </c>
      <c r="T234">
        <f t="shared" si="22"/>
        <v>0.41853832774999994</v>
      </c>
      <c r="U234" s="2" t="s">
        <v>23</v>
      </c>
      <c r="V234">
        <v>27</v>
      </c>
      <c r="W234">
        <v>1.25</v>
      </c>
      <c r="X234">
        <f t="shared" si="23"/>
        <v>1.22718359375</v>
      </c>
    </row>
    <row r="235" spans="1:24">
      <c r="A235" t="s">
        <v>24</v>
      </c>
      <c r="B235">
        <v>42</v>
      </c>
      <c r="C235">
        <v>0.98</v>
      </c>
      <c r="D235">
        <f t="shared" si="19"/>
        <v>0.7542957589999999</v>
      </c>
      <c r="E235" s="2" t="s">
        <v>23</v>
      </c>
      <c r="F235">
        <v>15</v>
      </c>
      <c r="G235">
        <v>0.68</v>
      </c>
      <c r="H235">
        <f t="shared" si="20"/>
        <v>0.36316780400000004</v>
      </c>
      <c r="I235" s="2" t="s">
        <v>22</v>
      </c>
      <c r="J235" s="2">
        <v>23</v>
      </c>
      <c r="K235">
        <v>1.51</v>
      </c>
      <c r="L235">
        <f t="shared" si="24"/>
        <v>1.7907848397499999</v>
      </c>
      <c r="M235" s="2" t="s">
        <v>21</v>
      </c>
      <c r="N235">
        <v>30</v>
      </c>
      <c r="O235">
        <v>1.4</v>
      </c>
      <c r="P235">
        <f t="shared" si="21"/>
        <v>1.5393790999999997</v>
      </c>
      <c r="Q235" s="2" t="s">
        <v>23</v>
      </c>
      <c r="R235">
        <v>19</v>
      </c>
      <c r="S235">
        <v>0.79</v>
      </c>
      <c r="T235">
        <f t="shared" si="22"/>
        <v>0.49016657975000005</v>
      </c>
      <c r="U235" s="2" t="s">
        <v>23</v>
      </c>
      <c r="V235">
        <v>20</v>
      </c>
      <c r="W235">
        <v>0.74</v>
      </c>
      <c r="X235">
        <f t="shared" si="23"/>
        <v>0.43008367099999995</v>
      </c>
    </row>
    <row r="236" spans="1:24">
      <c r="A236" t="s">
        <v>24</v>
      </c>
      <c r="B236">
        <v>42</v>
      </c>
      <c r="C236">
        <v>1.02</v>
      </c>
      <c r="D236">
        <f t="shared" si="19"/>
        <v>0.817127559</v>
      </c>
      <c r="E236" s="2" t="s">
        <v>23</v>
      </c>
      <c r="F236">
        <v>15</v>
      </c>
      <c r="G236">
        <v>0.77</v>
      </c>
      <c r="H236">
        <f t="shared" si="20"/>
        <v>0.46566217774999996</v>
      </c>
      <c r="I236" s="2" t="s">
        <v>22</v>
      </c>
      <c r="J236" s="2">
        <v>23</v>
      </c>
      <c r="K236">
        <v>0.84</v>
      </c>
      <c r="L236">
        <f t="shared" si="24"/>
        <v>0.55417647599999986</v>
      </c>
      <c r="M236" s="2" t="s">
        <v>21</v>
      </c>
      <c r="N236">
        <v>30</v>
      </c>
      <c r="O236">
        <v>1.1299999999999999</v>
      </c>
      <c r="P236">
        <f t="shared" si="21"/>
        <v>1.0028740677499997</v>
      </c>
      <c r="Q236" s="2" t="s">
        <v>23</v>
      </c>
      <c r="R236">
        <v>19</v>
      </c>
      <c r="S236">
        <v>0.69</v>
      </c>
      <c r="T236">
        <f t="shared" si="22"/>
        <v>0.37392774974999993</v>
      </c>
      <c r="U236" s="2" t="s">
        <v>23</v>
      </c>
      <c r="V236">
        <v>20</v>
      </c>
      <c r="W236">
        <v>0.78</v>
      </c>
      <c r="X236">
        <f t="shared" si="23"/>
        <v>0.47783583900000004</v>
      </c>
    </row>
    <row r="237" spans="1:24">
      <c r="A237" t="s">
        <v>24</v>
      </c>
      <c r="B237">
        <v>42</v>
      </c>
      <c r="C237">
        <v>2.9</v>
      </c>
      <c r="D237">
        <f t="shared" si="19"/>
        <v>6.6051929749999996</v>
      </c>
      <c r="E237" s="2" t="s">
        <v>23</v>
      </c>
      <c r="F237">
        <v>15</v>
      </c>
      <c r="G237">
        <v>0.73</v>
      </c>
      <c r="H237">
        <f t="shared" si="20"/>
        <v>0.41853832774999994</v>
      </c>
      <c r="I237" s="2" t="s">
        <v>22</v>
      </c>
      <c r="J237" s="2">
        <v>23</v>
      </c>
      <c r="K237">
        <v>1.1399999999999999</v>
      </c>
      <c r="L237">
        <f t="shared" si="24"/>
        <v>1.0207025909999998</v>
      </c>
      <c r="M237" s="2" t="s">
        <v>21</v>
      </c>
      <c r="N237">
        <v>30</v>
      </c>
      <c r="O237">
        <v>1.89</v>
      </c>
      <c r="P237">
        <f t="shared" si="21"/>
        <v>2.8055184097499999</v>
      </c>
      <c r="Q237" s="2" t="s">
        <v>23</v>
      </c>
      <c r="R237">
        <v>19</v>
      </c>
      <c r="S237">
        <v>0.82</v>
      </c>
      <c r="T237">
        <f t="shared" si="22"/>
        <v>0.52810127899999992</v>
      </c>
      <c r="U237" s="2" t="s">
        <v>23</v>
      </c>
      <c r="V237">
        <v>20</v>
      </c>
      <c r="W237">
        <v>1.1000000000000001</v>
      </c>
      <c r="X237">
        <f t="shared" si="23"/>
        <v>0.95033097500000008</v>
      </c>
    </row>
    <row r="238" spans="1:24">
      <c r="A238" t="s">
        <v>24</v>
      </c>
      <c r="B238">
        <v>42</v>
      </c>
      <c r="C238">
        <v>1</v>
      </c>
      <c r="D238">
        <f t="shared" si="19"/>
        <v>0.78539749999999997</v>
      </c>
      <c r="E238" s="2" t="s">
        <v>23</v>
      </c>
      <c r="F238">
        <v>15</v>
      </c>
      <c r="G238">
        <v>0.85</v>
      </c>
      <c r="H238">
        <f t="shared" si="20"/>
        <v>0.56744969374999987</v>
      </c>
      <c r="I238" s="2" t="s">
        <v>22</v>
      </c>
      <c r="J238" s="2">
        <v>23</v>
      </c>
      <c r="K238">
        <v>1.54</v>
      </c>
      <c r="L238">
        <f t="shared" si="24"/>
        <v>1.8626487109999998</v>
      </c>
      <c r="M238" s="2" t="s">
        <v>21</v>
      </c>
      <c r="N238">
        <v>30</v>
      </c>
      <c r="O238">
        <v>1.8</v>
      </c>
      <c r="P238">
        <f t="shared" si="21"/>
        <v>2.5446879</v>
      </c>
      <c r="Q238" s="2" t="s">
        <v>23</v>
      </c>
      <c r="R238">
        <v>19</v>
      </c>
      <c r="S238">
        <v>0.68</v>
      </c>
      <c r="T238">
        <f t="shared" si="22"/>
        <v>0.36316780400000004</v>
      </c>
      <c r="U238" s="2" t="s">
        <v>23</v>
      </c>
      <c r="V238">
        <v>20</v>
      </c>
      <c r="W238">
        <v>0.72</v>
      </c>
      <c r="X238">
        <f t="shared" si="23"/>
        <v>0.40715006399999998</v>
      </c>
    </row>
    <row r="239" spans="1:24">
      <c r="A239" t="s">
        <v>24</v>
      </c>
      <c r="B239">
        <v>42</v>
      </c>
      <c r="C239">
        <v>0.85</v>
      </c>
      <c r="D239">
        <f t="shared" si="19"/>
        <v>0.56744969374999987</v>
      </c>
      <c r="E239" s="2" t="s">
        <v>23</v>
      </c>
      <c r="F239">
        <v>15</v>
      </c>
      <c r="G239">
        <v>0.86</v>
      </c>
      <c r="H239">
        <f t="shared" si="20"/>
        <v>0.58087999099999987</v>
      </c>
      <c r="I239" s="2" t="s">
        <v>22</v>
      </c>
      <c r="J239" s="2">
        <v>23</v>
      </c>
      <c r="K239">
        <v>1.44</v>
      </c>
      <c r="L239">
        <f t="shared" si="24"/>
        <v>1.6286002559999999</v>
      </c>
      <c r="M239" s="2" t="s">
        <v>21</v>
      </c>
      <c r="N239">
        <v>30</v>
      </c>
      <c r="O239">
        <v>1.03</v>
      </c>
      <c r="P239">
        <f t="shared" si="21"/>
        <v>0.83322820774999995</v>
      </c>
      <c r="Q239" s="2" t="s">
        <v>23</v>
      </c>
      <c r="R239">
        <v>19</v>
      </c>
      <c r="S239">
        <v>0.73</v>
      </c>
      <c r="T239">
        <f t="shared" si="22"/>
        <v>0.41853832774999994</v>
      </c>
      <c r="U239" s="2" t="s">
        <v>23</v>
      </c>
      <c r="V239">
        <v>20</v>
      </c>
      <c r="W239">
        <v>0.9</v>
      </c>
      <c r="X239">
        <f t="shared" si="23"/>
        <v>0.636171975</v>
      </c>
    </row>
    <row r="240" spans="1:24">
      <c r="A240" t="s">
        <v>24</v>
      </c>
      <c r="B240">
        <v>42</v>
      </c>
      <c r="C240">
        <v>0.7</v>
      </c>
      <c r="D240">
        <f t="shared" si="19"/>
        <v>0.38484477499999992</v>
      </c>
      <c r="E240" s="2" t="s">
        <v>23</v>
      </c>
      <c r="F240">
        <v>15</v>
      </c>
      <c r="G240">
        <v>0.75</v>
      </c>
      <c r="H240">
        <f t="shared" si="20"/>
        <v>0.44178609375</v>
      </c>
      <c r="I240" s="2" t="s">
        <v>22</v>
      </c>
      <c r="J240" s="2">
        <v>23</v>
      </c>
      <c r="K240">
        <v>1.43</v>
      </c>
      <c r="L240">
        <f t="shared" si="24"/>
        <v>1.6060593477499998</v>
      </c>
      <c r="M240" s="2" t="s">
        <v>21</v>
      </c>
      <c r="N240">
        <v>30</v>
      </c>
      <c r="O240">
        <v>1.1299999999999999</v>
      </c>
      <c r="P240">
        <f t="shared" si="21"/>
        <v>1.0028740677499997</v>
      </c>
      <c r="Q240" s="2" t="s">
        <v>23</v>
      </c>
      <c r="R240">
        <v>19</v>
      </c>
      <c r="S240">
        <v>0.7</v>
      </c>
      <c r="T240">
        <f t="shared" si="22"/>
        <v>0.38484477499999992</v>
      </c>
      <c r="U240" s="2" t="s">
        <v>23</v>
      </c>
      <c r="V240">
        <v>20</v>
      </c>
      <c r="W240">
        <v>0.55000000000000004</v>
      </c>
      <c r="X240">
        <f t="shared" si="23"/>
        <v>0.23758274375000002</v>
      </c>
    </row>
    <row r="241" spans="1:24">
      <c r="A241" t="s">
        <v>24</v>
      </c>
      <c r="B241">
        <v>42</v>
      </c>
      <c r="C241">
        <v>6.92</v>
      </c>
      <c r="D241">
        <f t="shared" si="19"/>
        <v>37.609858844000001</v>
      </c>
      <c r="E241" s="2" t="s">
        <v>23</v>
      </c>
      <c r="F241">
        <v>15</v>
      </c>
      <c r="G241">
        <v>0.74</v>
      </c>
      <c r="H241">
        <f t="shared" si="20"/>
        <v>0.43008367099999995</v>
      </c>
      <c r="I241" s="2" t="s">
        <v>22</v>
      </c>
      <c r="J241" s="2">
        <v>23</v>
      </c>
      <c r="K241">
        <v>1.83</v>
      </c>
      <c r="L241">
        <f t="shared" si="24"/>
        <v>2.6302176877500001</v>
      </c>
      <c r="M241" s="2" t="s">
        <v>21</v>
      </c>
      <c r="N241">
        <v>30</v>
      </c>
      <c r="O241">
        <v>1.23</v>
      </c>
      <c r="P241">
        <f t="shared" si="21"/>
        <v>1.1882278777499999</v>
      </c>
      <c r="Q241" s="2" t="s">
        <v>23</v>
      </c>
      <c r="R241">
        <v>19</v>
      </c>
      <c r="S241">
        <v>0.82</v>
      </c>
      <c r="T241">
        <f t="shared" si="22"/>
        <v>0.52810127899999992</v>
      </c>
      <c r="U241" s="2" t="s">
        <v>23</v>
      </c>
      <c r="V241">
        <v>20</v>
      </c>
      <c r="W241">
        <v>1.26</v>
      </c>
      <c r="X241">
        <f t="shared" si="23"/>
        <v>1.246897071</v>
      </c>
    </row>
    <row r="242" spans="1:24">
      <c r="A242" t="s">
        <v>24</v>
      </c>
      <c r="B242">
        <v>42</v>
      </c>
      <c r="C242">
        <v>5.15</v>
      </c>
      <c r="D242">
        <f t="shared" si="19"/>
        <v>20.830705193750003</v>
      </c>
      <c r="E242" s="2" t="s">
        <v>23</v>
      </c>
      <c r="F242">
        <v>15</v>
      </c>
      <c r="G242">
        <v>0.81</v>
      </c>
      <c r="H242">
        <f t="shared" si="20"/>
        <v>0.51529929975000011</v>
      </c>
      <c r="I242" s="2" t="s">
        <v>22</v>
      </c>
      <c r="J242" s="2">
        <v>23</v>
      </c>
      <c r="K242">
        <v>1.95</v>
      </c>
      <c r="L242">
        <f t="shared" si="24"/>
        <v>2.9864739937499998</v>
      </c>
      <c r="M242" s="2" t="s">
        <v>21</v>
      </c>
      <c r="N242">
        <v>30</v>
      </c>
      <c r="O242">
        <v>1.76</v>
      </c>
      <c r="P242">
        <f t="shared" si="21"/>
        <v>2.4328472959999998</v>
      </c>
      <c r="Q242" s="2" t="s">
        <v>23</v>
      </c>
      <c r="R242">
        <v>19</v>
      </c>
      <c r="S242">
        <v>0.8</v>
      </c>
      <c r="T242">
        <f t="shared" si="22"/>
        <v>0.50265440000000006</v>
      </c>
      <c r="U242" s="2" t="s">
        <v>23</v>
      </c>
      <c r="V242">
        <v>20</v>
      </c>
      <c r="W242">
        <v>1.03</v>
      </c>
      <c r="X242">
        <f t="shared" si="23"/>
        <v>0.83322820774999995</v>
      </c>
    </row>
    <row r="243" spans="1:24">
      <c r="A243" t="s">
        <v>24</v>
      </c>
      <c r="B243">
        <v>42</v>
      </c>
      <c r="C243">
        <v>7.2</v>
      </c>
      <c r="D243">
        <f t="shared" si="19"/>
        <v>40.7150064</v>
      </c>
      <c r="E243" s="2" t="s">
        <v>23</v>
      </c>
      <c r="F243">
        <v>15</v>
      </c>
      <c r="G243">
        <v>0.95</v>
      </c>
      <c r="H243">
        <f t="shared" si="20"/>
        <v>0.70882124375</v>
      </c>
      <c r="I243" s="2" t="s">
        <v>22</v>
      </c>
      <c r="J243" s="2">
        <v>19</v>
      </c>
      <c r="K243">
        <v>3.34</v>
      </c>
      <c r="L243">
        <f t="shared" si="24"/>
        <v>8.7615803509999992</v>
      </c>
      <c r="M243" s="2" t="s">
        <v>21</v>
      </c>
      <c r="N243">
        <v>30</v>
      </c>
      <c r="O243">
        <v>1.1499999999999999</v>
      </c>
      <c r="P243">
        <f t="shared" si="21"/>
        <v>1.0386881937499999</v>
      </c>
      <c r="Q243" s="2" t="s">
        <v>23</v>
      </c>
      <c r="R243">
        <v>19</v>
      </c>
      <c r="S243">
        <v>0.85</v>
      </c>
      <c r="T243">
        <f t="shared" si="22"/>
        <v>0.56744969374999987</v>
      </c>
      <c r="U243" s="2" t="s">
        <v>23</v>
      </c>
      <c r="V243">
        <v>20</v>
      </c>
      <c r="W243">
        <v>0.75</v>
      </c>
      <c r="X243">
        <f t="shared" si="23"/>
        <v>0.44178609375</v>
      </c>
    </row>
    <row r="244" spans="1:24">
      <c r="A244" t="s">
        <v>24</v>
      </c>
      <c r="B244">
        <v>42</v>
      </c>
      <c r="C244">
        <v>5.81</v>
      </c>
      <c r="D244">
        <f t="shared" si="19"/>
        <v>26.511956549749996</v>
      </c>
      <c r="E244" s="2" t="s">
        <v>23</v>
      </c>
      <c r="F244">
        <v>15</v>
      </c>
      <c r="G244">
        <v>0.85</v>
      </c>
      <c r="H244">
        <f t="shared" si="20"/>
        <v>0.56744969374999987</v>
      </c>
      <c r="I244" s="2" t="s">
        <v>22</v>
      </c>
      <c r="J244" s="2">
        <v>19</v>
      </c>
      <c r="K244">
        <v>1.1399999999999999</v>
      </c>
      <c r="L244">
        <f t="shared" si="24"/>
        <v>1.0207025909999998</v>
      </c>
      <c r="M244" s="2" t="s">
        <v>21</v>
      </c>
      <c r="N244">
        <v>30</v>
      </c>
      <c r="O244">
        <v>0.39</v>
      </c>
      <c r="P244">
        <f t="shared" si="21"/>
        <v>0.11945895975000001</v>
      </c>
      <c r="Q244" s="2" t="s">
        <v>23</v>
      </c>
      <c r="R244">
        <v>19</v>
      </c>
      <c r="S244">
        <v>0.87</v>
      </c>
      <c r="T244">
        <f t="shared" si="22"/>
        <v>0.59446736774999998</v>
      </c>
      <c r="U244" s="2" t="s">
        <v>23</v>
      </c>
      <c r="V244">
        <v>20</v>
      </c>
      <c r="W244">
        <v>1.01</v>
      </c>
      <c r="X244">
        <f t="shared" si="23"/>
        <v>0.80118398974999994</v>
      </c>
    </row>
    <row r="245" spans="1:24">
      <c r="A245" t="s">
        <v>24</v>
      </c>
      <c r="B245">
        <v>42</v>
      </c>
      <c r="C245">
        <v>6.27</v>
      </c>
      <c r="D245">
        <f t="shared" si="19"/>
        <v>30.876253377749993</v>
      </c>
      <c r="E245" s="2" t="s">
        <v>23</v>
      </c>
      <c r="F245">
        <v>15</v>
      </c>
      <c r="G245">
        <v>0.82</v>
      </c>
      <c r="H245">
        <f t="shared" si="20"/>
        <v>0.52810127899999992</v>
      </c>
      <c r="I245" s="2" t="s">
        <v>22</v>
      </c>
      <c r="J245" s="2">
        <v>19</v>
      </c>
      <c r="K245">
        <v>1.1100000000000001</v>
      </c>
      <c r="L245">
        <f t="shared" si="24"/>
        <v>0.96768825975000017</v>
      </c>
      <c r="M245" s="2" t="s">
        <v>21</v>
      </c>
      <c r="N245">
        <v>30</v>
      </c>
      <c r="O245">
        <v>0.69</v>
      </c>
      <c r="P245">
        <f t="shared" si="21"/>
        <v>0.37392774974999993</v>
      </c>
      <c r="Q245" s="2" t="s">
        <v>23</v>
      </c>
      <c r="R245">
        <v>19</v>
      </c>
      <c r="S245">
        <v>0.47</v>
      </c>
      <c r="T245">
        <f t="shared" si="22"/>
        <v>0.17349430774999999</v>
      </c>
      <c r="U245" s="2" t="s">
        <v>23</v>
      </c>
      <c r="V245">
        <v>20</v>
      </c>
      <c r="W245">
        <v>0.79</v>
      </c>
      <c r="X245">
        <f t="shared" si="23"/>
        <v>0.49016657975000005</v>
      </c>
    </row>
    <row r="246" spans="1:24">
      <c r="A246" t="s">
        <v>24</v>
      </c>
      <c r="B246">
        <v>42</v>
      </c>
      <c r="C246">
        <v>4.26</v>
      </c>
      <c r="D246">
        <f t="shared" si="19"/>
        <v>14.253079670999997</v>
      </c>
      <c r="E246" s="2" t="s">
        <v>23</v>
      </c>
      <c r="F246">
        <v>15</v>
      </c>
      <c r="G246">
        <v>0.9</v>
      </c>
      <c r="H246">
        <f t="shared" si="20"/>
        <v>0.636171975</v>
      </c>
      <c r="I246" s="2" t="s">
        <v>22</v>
      </c>
      <c r="J246" s="2">
        <v>19</v>
      </c>
      <c r="K246">
        <v>1.61</v>
      </c>
      <c r="L246">
        <f t="shared" si="24"/>
        <v>2.0358288597500001</v>
      </c>
      <c r="M246" s="2" t="s">
        <v>21</v>
      </c>
      <c r="N246">
        <v>30</v>
      </c>
      <c r="O246">
        <v>0.38</v>
      </c>
      <c r="P246">
        <f t="shared" si="21"/>
        <v>0.113411399</v>
      </c>
      <c r="Q246" s="2" t="s">
        <v>23</v>
      </c>
      <c r="R246">
        <v>19</v>
      </c>
      <c r="S246">
        <v>0.59</v>
      </c>
      <c r="T246">
        <f t="shared" si="22"/>
        <v>0.27339686974999994</v>
      </c>
      <c r="U246" s="2" t="s">
        <v>23</v>
      </c>
      <c r="V246">
        <v>20</v>
      </c>
      <c r="W246">
        <v>0.88</v>
      </c>
      <c r="X246">
        <f t="shared" si="23"/>
        <v>0.60821182399999996</v>
      </c>
    </row>
    <row r="247" spans="1:24">
      <c r="A247" t="s">
        <v>24</v>
      </c>
      <c r="B247">
        <v>42</v>
      </c>
      <c r="C247">
        <v>7.12</v>
      </c>
      <c r="D247">
        <f t="shared" si="19"/>
        <v>39.815255024000002</v>
      </c>
      <c r="E247" s="2" t="s">
        <v>23</v>
      </c>
      <c r="F247">
        <v>15</v>
      </c>
      <c r="G247">
        <v>0.76</v>
      </c>
      <c r="H247">
        <f t="shared" si="20"/>
        <v>0.45364559599999998</v>
      </c>
      <c r="I247" s="2" t="s">
        <v>22</v>
      </c>
      <c r="J247" s="2">
        <v>19</v>
      </c>
      <c r="K247">
        <v>2</v>
      </c>
      <c r="L247">
        <f t="shared" si="24"/>
        <v>3.1415899999999999</v>
      </c>
      <c r="M247" s="2" t="s">
        <v>21</v>
      </c>
      <c r="N247">
        <v>30</v>
      </c>
      <c r="O247">
        <v>0.56000000000000005</v>
      </c>
      <c r="P247">
        <f t="shared" si="21"/>
        <v>0.24630065600000003</v>
      </c>
      <c r="Q247" s="2" t="s">
        <v>23</v>
      </c>
      <c r="R247">
        <v>19</v>
      </c>
      <c r="S247">
        <v>0.8</v>
      </c>
      <c r="T247">
        <f t="shared" si="22"/>
        <v>0.50265440000000006</v>
      </c>
      <c r="U247" s="2" t="s">
        <v>23</v>
      </c>
      <c r="V247">
        <v>20</v>
      </c>
      <c r="W247">
        <v>1.4</v>
      </c>
      <c r="X247">
        <f t="shared" si="23"/>
        <v>1.5393790999999997</v>
      </c>
    </row>
    <row r="248" spans="1:24">
      <c r="A248" t="s">
        <v>24</v>
      </c>
      <c r="B248">
        <v>42</v>
      </c>
      <c r="C248">
        <v>7.34</v>
      </c>
      <c r="D248">
        <f t="shared" si="19"/>
        <v>42.313761550999999</v>
      </c>
      <c r="E248" s="2" t="s">
        <v>23</v>
      </c>
      <c r="F248">
        <v>15</v>
      </c>
      <c r="G248">
        <v>1.07</v>
      </c>
      <c r="H248">
        <f t="shared" si="20"/>
        <v>0.89920159774999997</v>
      </c>
      <c r="I248" s="2" t="s">
        <v>22</v>
      </c>
      <c r="J248" s="2">
        <v>19</v>
      </c>
      <c r="K248">
        <v>1.73</v>
      </c>
      <c r="L248">
        <f t="shared" si="24"/>
        <v>2.3506161777500001</v>
      </c>
      <c r="M248" s="2" t="s">
        <v>21</v>
      </c>
      <c r="N248">
        <v>30</v>
      </c>
      <c r="O248">
        <v>0.62</v>
      </c>
      <c r="P248">
        <f t="shared" si="21"/>
        <v>0.301906799</v>
      </c>
      <c r="Q248" s="2" t="s">
        <v>23</v>
      </c>
      <c r="R248">
        <v>19</v>
      </c>
      <c r="S248">
        <v>0.75</v>
      </c>
      <c r="T248">
        <f t="shared" si="22"/>
        <v>0.44178609375</v>
      </c>
      <c r="U248" s="2" t="s">
        <v>23</v>
      </c>
      <c r="V248">
        <v>20</v>
      </c>
      <c r="W248">
        <v>0.84</v>
      </c>
      <c r="X248">
        <f t="shared" si="23"/>
        <v>0.55417647599999986</v>
      </c>
    </row>
    <row r="249" spans="1:24">
      <c r="A249" t="s">
        <v>24</v>
      </c>
      <c r="B249">
        <v>42</v>
      </c>
      <c r="C249">
        <v>9.56</v>
      </c>
      <c r="D249">
        <f t="shared" si="19"/>
        <v>71.780304956000009</v>
      </c>
      <c r="E249" s="2" t="s">
        <v>23</v>
      </c>
      <c r="F249">
        <v>15</v>
      </c>
      <c r="G249">
        <v>0.97</v>
      </c>
      <c r="H249">
        <f t="shared" si="20"/>
        <v>0.7389805077499999</v>
      </c>
      <c r="I249" s="2" t="s">
        <v>22</v>
      </c>
      <c r="J249" s="2">
        <v>19</v>
      </c>
      <c r="K249">
        <v>1.47</v>
      </c>
      <c r="L249">
        <f t="shared" si="24"/>
        <v>1.6971654577499997</v>
      </c>
      <c r="M249" s="2" t="s">
        <v>21</v>
      </c>
      <c r="N249">
        <v>30</v>
      </c>
      <c r="O249">
        <v>0.52</v>
      </c>
      <c r="P249">
        <f t="shared" si="21"/>
        <v>0.21237148400000003</v>
      </c>
      <c r="Q249" s="2" t="s">
        <v>23</v>
      </c>
      <c r="R249">
        <v>19</v>
      </c>
      <c r="S249">
        <v>0.64</v>
      </c>
      <c r="T249">
        <f t="shared" si="22"/>
        <v>0.321698816</v>
      </c>
      <c r="U249" s="2" t="s">
        <v>23</v>
      </c>
      <c r="V249">
        <v>20</v>
      </c>
      <c r="W249">
        <v>0.73</v>
      </c>
      <c r="X249">
        <f t="shared" si="23"/>
        <v>0.41853832774999994</v>
      </c>
    </row>
    <row r="250" spans="1:24">
      <c r="A250" t="s">
        <v>24</v>
      </c>
      <c r="B250">
        <v>42</v>
      </c>
      <c r="C250">
        <v>6.05</v>
      </c>
      <c r="D250">
        <f t="shared" si="19"/>
        <v>28.747511993749999</v>
      </c>
      <c r="E250" s="2" t="s">
        <v>23</v>
      </c>
      <c r="F250">
        <v>15</v>
      </c>
      <c r="G250">
        <v>0.91</v>
      </c>
      <c r="H250">
        <f t="shared" si="20"/>
        <v>0.65038766975000006</v>
      </c>
      <c r="I250" s="2" t="s">
        <v>22</v>
      </c>
      <c r="J250" s="2">
        <v>19</v>
      </c>
      <c r="K250">
        <v>0.65</v>
      </c>
      <c r="L250">
        <f t="shared" si="24"/>
        <v>0.33183044375000004</v>
      </c>
      <c r="M250" s="2" t="s">
        <v>21</v>
      </c>
      <c r="N250">
        <v>30</v>
      </c>
      <c r="O250">
        <v>0.38</v>
      </c>
      <c r="P250">
        <f t="shared" si="21"/>
        <v>0.113411399</v>
      </c>
      <c r="Q250" s="2" t="s">
        <v>23</v>
      </c>
      <c r="R250">
        <v>19</v>
      </c>
      <c r="S250">
        <v>0.62</v>
      </c>
      <c r="T250">
        <f t="shared" si="22"/>
        <v>0.301906799</v>
      </c>
      <c r="U250" s="2" t="s">
        <v>23</v>
      </c>
      <c r="V250">
        <v>20</v>
      </c>
      <c r="W250">
        <v>0.65</v>
      </c>
      <c r="X250">
        <f t="shared" si="23"/>
        <v>0.33183044375000004</v>
      </c>
    </row>
    <row r="251" spans="1:24">
      <c r="A251" t="s">
        <v>24</v>
      </c>
      <c r="B251">
        <v>42</v>
      </c>
      <c r="C251">
        <v>10.52</v>
      </c>
      <c r="D251">
        <f t="shared" si="19"/>
        <v>86.920255483999981</v>
      </c>
      <c r="E251" s="2" t="s">
        <v>23</v>
      </c>
      <c r="F251">
        <v>15</v>
      </c>
      <c r="G251">
        <v>0.86</v>
      </c>
      <c r="H251">
        <f t="shared" si="20"/>
        <v>0.58087999099999987</v>
      </c>
      <c r="I251" s="2" t="s">
        <v>22</v>
      </c>
      <c r="J251" s="2">
        <v>19</v>
      </c>
      <c r="K251">
        <v>2.2000000000000002</v>
      </c>
      <c r="L251">
        <f t="shared" si="24"/>
        <v>3.8013239000000003</v>
      </c>
      <c r="M251" s="2" t="s">
        <v>21</v>
      </c>
      <c r="N251">
        <v>30</v>
      </c>
      <c r="O251">
        <v>0.79</v>
      </c>
      <c r="P251">
        <f t="shared" si="21"/>
        <v>0.49016657975000005</v>
      </c>
      <c r="Q251" s="2" t="s">
        <v>23</v>
      </c>
      <c r="R251">
        <v>19</v>
      </c>
      <c r="S251">
        <v>0.87</v>
      </c>
      <c r="T251">
        <f t="shared" si="22"/>
        <v>0.59446736774999998</v>
      </c>
      <c r="U251" s="2" t="s">
        <v>23</v>
      </c>
      <c r="V251">
        <v>20</v>
      </c>
      <c r="W251">
        <v>0.9</v>
      </c>
      <c r="X251">
        <f t="shared" si="23"/>
        <v>0.636171975</v>
      </c>
    </row>
    <row r="252" spans="1:24">
      <c r="A252" t="s">
        <v>24</v>
      </c>
      <c r="B252">
        <v>49</v>
      </c>
      <c r="C252">
        <v>1.32</v>
      </c>
      <c r="D252">
        <f t="shared" si="19"/>
        <v>1.368476604</v>
      </c>
      <c r="E252" s="2" t="s">
        <v>23</v>
      </c>
      <c r="F252">
        <v>15</v>
      </c>
      <c r="G252">
        <v>0.87</v>
      </c>
      <c r="H252">
        <f t="shared" si="20"/>
        <v>0.59446736774999998</v>
      </c>
      <c r="I252" s="2" t="s">
        <v>22</v>
      </c>
      <c r="J252" s="2">
        <v>19</v>
      </c>
      <c r="K252">
        <v>1.8</v>
      </c>
      <c r="L252">
        <f t="shared" si="24"/>
        <v>2.5446879</v>
      </c>
      <c r="M252" s="2" t="s">
        <v>21</v>
      </c>
      <c r="N252">
        <v>30</v>
      </c>
      <c r="O252">
        <v>0.35</v>
      </c>
      <c r="P252">
        <f t="shared" si="21"/>
        <v>9.6211193749999979E-2</v>
      </c>
      <c r="Q252" s="2" t="s">
        <v>23</v>
      </c>
      <c r="R252">
        <v>19</v>
      </c>
      <c r="S252">
        <v>0.74</v>
      </c>
      <c r="T252">
        <f t="shared" si="22"/>
        <v>0.43008367099999995</v>
      </c>
      <c r="U252" s="2" t="s">
        <v>23</v>
      </c>
      <c r="V252">
        <v>20</v>
      </c>
      <c r="W252">
        <v>0.86</v>
      </c>
      <c r="X252">
        <f t="shared" si="23"/>
        <v>0.58087999099999987</v>
      </c>
    </row>
    <row r="253" spans="1:24">
      <c r="A253" t="s">
        <v>24</v>
      </c>
      <c r="B253">
        <v>49</v>
      </c>
      <c r="C253">
        <v>0.64</v>
      </c>
      <c r="D253">
        <f t="shared" si="19"/>
        <v>0.321698816</v>
      </c>
      <c r="E253" s="2" t="s">
        <v>23</v>
      </c>
      <c r="F253">
        <v>15</v>
      </c>
      <c r="G253">
        <v>0.9</v>
      </c>
      <c r="H253">
        <f t="shared" si="20"/>
        <v>0.636171975</v>
      </c>
      <c r="I253" s="2" t="s">
        <v>22</v>
      </c>
      <c r="J253" s="2">
        <v>19</v>
      </c>
      <c r="K253">
        <v>2.46</v>
      </c>
      <c r="L253">
        <f t="shared" si="24"/>
        <v>4.7529115109999998</v>
      </c>
      <c r="M253" s="2" t="s">
        <v>21</v>
      </c>
      <c r="N253">
        <v>30</v>
      </c>
      <c r="O253">
        <v>0.4</v>
      </c>
      <c r="P253">
        <f t="shared" si="21"/>
        <v>0.12566360000000001</v>
      </c>
      <c r="Q253" s="2" t="s">
        <v>23</v>
      </c>
      <c r="R253">
        <v>19</v>
      </c>
      <c r="S253">
        <v>0.7</v>
      </c>
      <c r="T253">
        <f t="shared" si="22"/>
        <v>0.38484477499999992</v>
      </c>
      <c r="U253" s="2" t="s">
        <v>23</v>
      </c>
      <c r="V253">
        <v>20</v>
      </c>
      <c r="W253">
        <v>1.24</v>
      </c>
      <c r="X253">
        <f t="shared" si="23"/>
        <v>1.207627196</v>
      </c>
    </row>
    <row r="254" spans="1:24">
      <c r="A254" t="s">
        <v>24</v>
      </c>
      <c r="B254">
        <v>49</v>
      </c>
      <c r="C254">
        <v>0.75</v>
      </c>
      <c r="D254">
        <f t="shared" si="19"/>
        <v>0.44178609375</v>
      </c>
      <c r="E254" s="2" t="s">
        <v>23</v>
      </c>
      <c r="F254">
        <v>15</v>
      </c>
      <c r="G254">
        <v>0.88</v>
      </c>
      <c r="H254">
        <f t="shared" si="20"/>
        <v>0.60821182399999996</v>
      </c>
      <c r="I254" s="2" t="s">
        <v>22</v>
      </c>
      <c r="J254" s="2">
        <v>19</v>
      </c>
      <c r="K254">
        <v>2.08</v>
      </c>
      <c r="L254">
        <f t="shared" si="24"/>
        <v>3.3979437440000004</v>
      </c>
      <c r="M254" s="2" t="s">
        <v>21</v>
      </c>
      <c r="N254">
        <v>30</v>
      </c>
      <c r="O254">
        <v>0.42</v>
      </c>
      <c r="P254">
        <f t="shared" si="21"/>
        <v>0.13854411899999997</v>
      </c>
      <c r="Q254" s="2" t="s">
        <v>23</v>
      </c>
      <c r="R254">
        <v>19</v>
      </c>
      <c r="S254">
        <v>0.56999999999999995</v>
      </c>
      <c r="T254">
        <f t="shared" si="22"/>
        <v>0.25517564774999996</v>
      </c>
      <c r="U254" s="2" t="s">
        <v>23</v>
      </c>
      <c r="V254">
        <v>20</v>
      </c>
      <c r="W254">
        <v>1.01</v>
      </c>
      <c r="X254">
        <f t="shared" si="23"/>
        <v>0.80118398974999994</v>
      </c>
    </row>
    <row r="255" spans="1:24">
      <c r="A255" t="s">
        <v>24</v>
      </c>
      <c r="B255">
        <v>49</v>
      </c>
      <c r="C255">
        <v>1.1100000000000001</v>
      </c>
      <c r="D255">
        <f t="shared" si="19"/>
        <v>0.96768825975000017</v>
      </c>
      <c r="E255" s="2" t="s">
        <v>23</v>
      </c>
      <c r="F255">
        <v>15</v>
      </c>
      <c r="G255">
        <v>0.99</v>
      </c>
      <c r="H255">
        <f t="shared" si="20"/>
        <v>0.76976808975</v>
      </c>
      <c r="I255" s="2" t="s">
        <v>22</v>
      </c>
      <c r="J255" s="2">
        <v>19</v>
      </c>
      <c r="K255">
        <v>3.01</v>
      </c>
      <c r="L255">
        <f t="shared" si="24"/>
        <v>7.1157798897499989</v>
      </c>
      <c r="M255" s="2" t="s">
        <v>21</v>
      </c>
      <c r="N255">
        <v>30</v>
      </c>
      <c r="O255">
        <v>0.42</v>
      </c>
      <c r="P255">
        <f t="shared" si="21"/>
        <v>0.13854411899999997</v>
      </c>
      <c r="Q255" s="2" t="s">
        <v>23</v>
      </c>
      <c r="R255">
        <v>19</v>
      </c>
      <c r="S255">
        <v>0.8</v>
      </c>
      <c r="T255">
        <f t="shared" si="22"/>
        <v>0.50265440000000006</v>
      </c>
      <c r="U255" s="2" t="s">
        <v>23</v>
      </c>
      <c r="V255">
        <v>20</v>
      </c>
      <c r="W255">
        <v>1.06</v>
      </c>
      <c r="X255">
        <f t="shared" si="23"/>
        <v>0.88247263100000006</v>
      </c>
    </row>
    <row r="256" spans="1:24">
      <c r="A256" t="s">
        <v>24</v>
      </c>
      <c r="B256">
        <v>49</v>
      </c>
      <c r="C256">
        <v>1.24</v>
      </c>
      <c r="D256">
        <f t="shared" si="19"/>
        <v>1.207627196</v>
      </c>
      <c r="E256" s="2" t="s">
        <v>23</v>
      </c>
      <c r="F256">
        <v>15</v>
      </c>
      <c r="G256">
        <v>1.0900000000000001</v>
      </c>
      <c r="H256">
        <f t="shared" si="20"/>
        <v>0.93313076975000009</v>
      </c>
      <c r="I256" s="2" t="s">
        <v>22</v>
      </c>
      <c r="J256" s="2">
        <v>19</v>
      </c>
      <c r="K256">
        <v>3.37</v>
      </c>
      <c r="L256">
        <f t="shared" si="24"/>
        <v>8.9196808677500012</v>
      </c>
      <c r="M256" s="2" t="s">
        <v>21</v>
      </c>
      <c r="N256">
        <v>30</v>
      </c>
      <c r="O256">
        <v>0.42</v>
      </c>
      <c r="P256">
        <f t="shared" si="21"/>
        <v>0.13854411899999997</v>
      </c>
      <c r="Q256" s="2" t="s">
        <v>23</v>
      </c>
      <c r="R256">
        <v>19</v>
      </c>
      <c r="S256">
        <v>0.65</v>
      </c>
      <c r="T256">
        <f t="shared" si="22"/>
        <v>0.33183044375000004</v>
      </c>
      <c r="U256" s="2" t="s">
        <v>23</v>
      </c>
      <c r="V256">
        <v>20</v>
      </c>
      <c r="W256">
        <v>0.7</v>
      </c>
      <c r="X256">
        <f t="shared" si="23"/>
        <v>0.38484477499999992</v>
      </c>
    </row>
    <row r="257" spans="1:24">
      <c r="A257" t="s">
        <v>24</v>
      </c>
      <c r="B257">
        <v>49</v>
      </c>
      <c r="C257">
        <v>1.28</v>
      </c>
      <c r="D257">
        <f t="shared" si="19"/>
        <v>1.286795264</v>
      </c>
      <c r="E257" s="2" t="s">
        <v>23</v>
      </c>
      <c r="F257">
        <v>15</v>
      </c>
      <c r="G257">
        <v>0.92</v>
      </c>
      <c r="H257">
        <f t="shared" si="20"/>
        <v>0.66476044400000001</v>
      </c>
      <c r="I257" s="2" t="s">
        <v>22</v>
      </c>
      <c r="J257" s="2">
        <v>10</v>
      </c>
      <c r="K257">
        <v>1.45</v>
      </c>
      <c r="L257">
        <f t="shared" si="24"/>
        <v>1.6512982437499999</v>
      </c>
      <c r="M257" s="2" t="s">
        <v>21</v>
      </c>
      <c r="N257">
        <v>30</v>
      </c>
      <c r="O257">
        <v>0.56000000000000005</v>
      </c>
      <c r="P257">
        <f t="shared" si="21"/>
        <v>0.24630065600000003</v>
      </c>
      <c r="Q257" s="2" t="s">
        <v>23</v>
      </c>
      <c r="R257">
        <v>19</v>
      </c>
      <c r="S257">
        <v>0.57999999999999996</v>
      </c>
      <c r="T257">
        <f t="shared" si="22"/>
        <v>0.26420771899999995</v>
      </c>
      <c r="U257" s="2" t="s">
        <v>23</v>
      </c>
      <c r="V257">
        <v>20</v>
      </c>
      <c r="W257">
        <v>0.75</v>
      </c>
      <c r="X257">
        <f t="shared" si="23"/>
        <v>0.44178609375</v>
      </c>
    </row>
    <row r="258" spans="1:24">
      <c r="A258" t="s">
        <v>24</v>
      </c>
      <c r="B258">
        <v>49</v>
      </c>
      <c r="C258">
        <v>1.41</v>
      </c>
      <c r="D258">
        <f t="shared" si="19"/>
        <v>1.5614487697499997</v>
      </c>
      <c r="E258" s="2" t="s">
        <v>23</v>
      </c>
      <c r="F258">
        <v>15</v>
      </c>
      <c r="G258">
        <v>0.83</v>
      </c>
      <c r="H258">
        <f t="shared" si="20"/>
        <v>0.54106033774999995</v>
      </c>
      <c r="I258" s="2" t="s">
        <v>22</v>
      </c>
      <c r="J258" s="2">
        <v>10</v>
      </c>
      <c r="K258">
        <v>1.7</v>
      </c>
      <c r="L258">
        <f t="shared" si="24"/>
        <v>2.2697987749999995</v>
      </c>
      <c r="M258" s="2" t="s">
        <v>21</v>
      </c>
      <c r="N258">
        <v>30</v>
      </c>
      <c r="O258">
        <v>0.42</v>
      </c>
      <c r="P258">
        <f t="shared" si="21"/>
        <v>0.13854411899999997</v>
      </c>
      <c r="Q258" s="2" t="s">
        <v>23</v>
      </c>
      <c r="R258">
        <v>19</v>
      </c>
      <c r="S258">
        <v>0.65</v>
      </c>
      <c r="T258">
        <f t="shared" si="22"/>
        <v>0.33183044375000004</v>
      </c>
      <c r="U258" s="2" t="s">
        <v>23</v>
      </c>
      <c r="V258">
        <v>20</v>
      </c>
      <c r="W258">
        <v>1</v>
      </c>
      <c r="X258">
        <f t="shared" si="23"/>
        <v>0.78539749999999997</v>
      </c>
    </row>
    <row r="259" spans="1:24">
      <c r="A259" t="s">
        <v>24</v>
      </c>
      <c r="B259">
        <v>49</v>
      </c>
      <c r="C259">
        <v>1.56</v>
      </c>
      <c r="D259">
        <f t="shared" si="19"/>
        <v>1.9113433560000002</v>
      </c>
      <c r="E259" s="2" t="s">
        <v>23</v>
      </c>
      <c r="F259">
        <v>15</v>
      </c>
      <c r="G259">
        <v>0.94</v>
      </c>
      <c r="H259">
        <f t="shared" si="20"/>
        <v>0.69397723099999997</v>
      </c>
      <c r="I259" s="2" t="s">
        <v>22</v>
      </c>
      <c r="J259" s="2">
        <v>10</v>
      </c>
      <c r="K259">
        <v>1.2</v>
      </c>
      <c r="L259">
        <f t="shared" si="24"/>
        <v>1.1309723999999999</v>
      </c>
      <c r="M259" s="2" t="s">
        <v>21</v>
      </c>
      <c r="N259">
        <v>30</v>
      </c>
      <c r="O259">
        <v>0.43</v>
      </c>
      <c r="P259">
        <f t="shared" si="21"/>
        <v>0.14521999774999997</v>
      </c>
      <c r="Q259" s="2" t="s">
        <v>23</v>
      </c>
      <c r="R259">
        <v>19</v>
      </c>
      <c r="S259">
        <v>0.72</v>
      </c>
      <c r="T259">
        <f t="shared" si="22"/>
        <v>0.40715006399999998</v>
      </c>
      <c r="U259" s="2" t="s">
        <v>23</v>
      </c>
      <c r="V259">
        <v>20</v>
      </c>
      <c r="W259">
        <v>0.7</v>
      </c>
      <c r="X259">
        <f t="shared" si="23"/>
        <v>0.38484477499999992</v>
      </c>
    </row>
    <row r="260" spans="1:24">
      <c r="A260" t="s">
        <v>24</v>
      </c>
      <c r="B260">
        <v>49</v>
      </c>
      <c r="C260">
        <v>2.86</v>
      </c>
      <c r="D260">
        <f t="shared" si="19"/>
        <v>6.4242373909999992</v>
      </c>
      <c r="E260" s="2" t="s">
        <v>23</v>
      </c>
      <c r="F260">
        <v>15</v>
      </c>
      <c r="G260">
        <v>1.06</v>
      </c>
      <c r="H260">
        <f t="shared" si="20"/>
        <v>0.88247263100000006</v>
      </c>
      <c r="I260" s="2" t="s">
        <v>22</v>
      </c>
      <c r="J260" s="2">
        <v>10</v>
      </c>
      <c r="K260">
        <v>0.55000000000000004</v>
      </c>
      <c r="L260">
        <f t="shared" si="24"/>
        <v>0.23758274375000002</v>
      </c>
      <c r="M260" s="2" t="s">
        <v>21</v>
      </c>
      <c r="N260">
        <v>30</v>
      </c>
      <c r="O260">
        <v>0.71</v>
      </c>
      <c r="P260">
        <f t="shared" si="21"/>
        <v>0.39591887974999995</v>
      </c>
      <c r="Q260" s="2" t="s">
        <v>23</v>
      </c>
      <c r="R260">
        <v>19</v>
      </c>
      <c r="S260">
        <v>0.55000000000000004</v>
      </c>
      <c r="T260">
        <f t="shared" si="22"/>
        <v>0.23758274375000002</v>
      </c>
      <c r="U260" s="2" t="s">
        <v>23</v>
      </c>
      <c r="V260">
        <v>20</v>
      </c>
      <c r="W260">
        <v>0.92</v>
      </c>
      <c r="X260">
        <f t="shared" si="23"/>
        <v>0.66476044400000001</v>
      </c>
    </row>
    <row r="261" spans="1:24">
      <c r="A261" t="s">
        <v>24</v>
      </c>
      <c r="B261">
        <v>49</v>
      </c>
      <c r="C261">
        <v>5.41</v>
      </c>
      <c r="D261">
        <f t="shared" ref="D261:D324" si="25">(C261/2)^2*3.14159</f>
        <v>22.987092569750001</v>
      </c>
      <c r="E261" s="2" t="s">
        <v>23</v>
      </c>
      <c r="F261">
        <v>15</v>
      </c>
      <c r="G261">
        <v>0.95</v>
      </c>
      <c r="H261">
        <f t="shared" ref="H261:H324" si="26">(G261/2)^2*3.14159</f>
        <v>0.70882124375</v>
      </c>
      <c r="I261" s="2" t="s">
        <v>22</v>
      </c>
      <c r="J261" s="2">
        <v>10</v>
      </c>
      <c r="K261">
        <v>1.85</v>
      </c>
      <c r="L261">
        <f t="shared" si="24"/>
        <v>2.6880229437500001</v>
      </c>
      <c r="M261" s="2" t="s">
        <v>21</v>
      </c>
      <c r="N261">
        <v>30</v>
      </c>
      <c r="O261">
        <v>0.61</v>
      </c>
      <c r="P261">
        <f t="shared" ref="P261:P324" si="27">(O261/2)^2*(3.14159)</f>
        <v>0.29224640974999999</v>
      </c>
      <c r="Q261" s="2" t="s">
        <v>23</v>
      </c>
      <c r="R261">
        <v>19</v>
      </c>
      <c r="S261">
        <v>0.75</v>
      </c>
      <c r="T261">
        <f t="shared" ref="T261:T324" si="28">(S261/2)^2*(3.14159)</f>
        <v>0.44178609375</v>
      </c>
      <c r="U261" s="2" t="s">
        <v>23</v>
      </c>
      <c r="V261">
        <v>20</v>
      </c>
      <c r="W261">
        <v>0.6</v>
      </c>
      <c r="X261">
        <f t="shared" si="23"/>
        <v>0.28274309999999997</v>
      </c>
    </row>
    <row r="262" spans="1:24">
      <c r="A262" t="s">
        <v>24</v>
      </c>
      <c r="B262">
        <v>49</v>
      </c>
      <c r="C262">
        <v>2.09</v>
      </c>
      <c r="D262">
        <f t="shared" si="25"/>
        <v>3.4306948197499993</v>
      </c>
      <c r="E262" s="2" t="s">
        <v>23</v>
      </c>
      <c r="F262">
        <v>25</v>
      </c>
      <c r="G262">
        <v>0.95</v>
      </c>
      <c r="H262">
        <f t="shared" si="26"/>
        <v>0.70882124375</v>
      </c>
      <c r="I262" s="2" t="s">
        <v>22</v>
      </c>
      <c r="J262" s="2">
        <v>10</v>
      </c>
      <c r="K262">
        <v>1.96</v>
      </c>
      <c r="L262">
        <f t="shared" si="24"/>
        <v>3.0171830359999996</v>
      </c>
      <c r="M262" s="2" t="s">
        <v>21</v>
      </c>
      <c r="N262">
        <v>30</v>
      </c>
      <c r="O262">
        <v>0.32</v>
      </c>
      <c r="P262">
        <f t="shared" si="27"/>
        <v>8.0424704E-2</v>
      </c>
      <c r="Q262" s="2" t="s">
        <v>23</v>
      </c>
      <c r="R262">
        <v>19</v>
      </c>
      <c r="S262">
        <v>0.71</v>
      </c>
      <c r="T262">
        <f t="shared" si="28"/>
        <v>0.39591887974999995</v>
      </c>
      <c r="U262" s="2" t="s">
        <v>23</v>
      </c>
      <c r="V262">
        <v>20</v>
      </c>
      <c r="W262">
        <v>0.55000000000000004</v>
      </c>
      <c r="X262">
        <f t="shared" ref="X262:X325" si="29">(W262/2)^2*(3.14159)</f>
        <v>0.23758274375000002</v>
      </c>
    </row>
    <row r="263" spans="1:24">
      <c r="A263" t="s">
        <v>24</v>
      </c>
      <c r="B263">
        <v>49</v>
      </c>
      <c r="C263">
        <v>5.91</v>
      </c>
      <c r="D263">
        <f t="shared" si="25"/>
        <v>27.43244241975</v>
      </c>
      <c r="E263" s="2" t="s">
        <v>23</v>
      </c>
      <c r="F263">
        <v>25</v>
      </c>
      <c r="G263">
        <v>1.05</v>
      </c>
      <c r="H263">
        <f t="shared" si="26"/>
        <v>0.86590074375000003</v>
      </c>
      <c r="I263" s="2" t="s">
        <v>22</v>
      </c>
      <c r="J263" s="2">
        <v>10</v>
      </c>
      <c r="K263">
        <v>1.01</v>
      </c>
      <c r="L263">
        <f t="shared" si="24"/>
        <v>0.80118398974999994</v>
      </c>
      <c r="M263" s="2" t="s">
        <v>21</v>
      </c>
      <c r="N263">
        <v>30</v>
      </c>
      <c r="O263">
        <v>0.54</v>
      </c>
      <c r="P263">
        <f t="shared" si="27"/>
        <v>0.22902191100000002</v>
      </c>
      <c r="Q263" s="2" t="s">
        <v>23</v>
      </c>
      <c r="R263">
        <v>19</v>
      </c>
      <c r="S263">
        <v>0.55000000000000004</v>
      </c>
      <c r="T263">
        <f t="shared" si="28"/>
        <v>0.23758274375000002</v>
      </c>
      <c r="U263" s="2" t="s">
        <v>23</v>
      </c>
      <c r="V263">
        <v>20</v>
      </c>
      <c r="W263">
        <v>1</v>
      </c>
      <c r="X263">
        <f t="shared" si="29"/>
        <v>0.78539749999999997</v>
      </c>
    </row>
    <row r="264" spans="1:24">
      <c r="A264" s="2" t="s">
        <v>25</v>
      </c>
      <c r="B264">
        <v>11</v>
      </c>
      <c r="C264">
        <v>1.04</v>
      </c>
      <c r="D264">
        <f t="shared" si="25"/>
        <v>0.84948593600000011</v>
      </c>
      <c r="E264" s="2" t="s">
        <v>23</v>
      </c>
      <c r="F264">
        <v>25</v>
      </c>
      <c r="G264">
        <v>1.2</v>
      </c>
      <c r="H264">
        <f t="shared" si="26"/>
        <v>1.1309723999999999</v>
      </c>
      <c r="I264" s="2" t="s">
        <v>22</v>
      </c>
      <c r="J264" s="2">
        <v>10</v>
      </c>
      <c r="K264">
        <v>0.9</v>
      </c>
      <c r="L264">
        <f t="shared" si="24"/>
        <v>0.636171975</v>
      </c>
      <c r="M264" s="2" t="s">
        <v>21</v>
      </c>
      <c r="N264">
        <v>30</v>
      </c>
      <c r="O264">
        <v>0.42</v>
      </c>
      <c r="P264">
        <f t="shared" si="27"/>
        <v>0.13854411899999997</v>
      </c>
      <c r="Q264" s="2" t="s">
        <v>23</v>
      </c>
      <c r="R264">
        <v>19</v>
      </c>
      <c r="S264">
        <v>0.66</v>
      </c>
      <c r="T264">
        <f t="shared" si="28"/>
        <v>0.34211915100000001</v>
      </c>
      <c r="U264" s="2" t="s">
        <v>23</v>
      </c>
      <c r="V264">
        <v>20</v>
      </c>
      <c r="W264">
        <v>0.85</v>
      </c>
      <c r="X264">
        <f t="shared" si="29"/>
        <v>0.56744969374999987</v>
      </c>
    </row>
    <row r="265" spans="1:24">
      <c r="A265" s="2" t="s">
        <v>25</v>
      </c>
      <c r="B265">
        <v>11</v>
      </c>
      <c r="C265">
        <v>0.86</v>
      </c>
      <c r="D265">
        <f t="shared" si="25"/>
        <v>0.58087999099999987</v>
      </c>
      <c r="E265" s="2" t="s">
        <v>23</v>
      </c>
      <c r="F265">
        <v>25</v>
      </c>
      <c r="G265">
        <v>1.06</v>
      </c>
      <c r="H265">
        <f t="shared" si="26"/>
        <v>0.88247263100000006</v>
      </c>
      <c r="I265" s="2" t="s">
        <v>22</v>
      </c>
      <c r="J265" s="2">
        <v>10</v>
      </c>
      <c r="K265">
        <v>1.46</v>
      </c>
      <c r="L265">
        <f t="shared" si="24"/>
        <v>1.6741533109999998</v>
      </c>
      <c r="M265" s="2" t="s">
        <v>21</v>
      </c>
      <c r="N265">
        <v>30</v>
      </c>
      <c r="O265">
        <v>0.52</v>
      </c>
      <c r="P265">
        <f t="shared" si="27"/>
        <v>0.21237148400000003</v>
      </c>
      <c r="Q265" s="2" t="s">
        <v>23</v>
      </c>
      <c r="R265">
        <v>19</v>
      </c>
      <c r="S265">
        <v>0.38</v>
      </c>
      <c r="T265">
        <f t="shared" si="28"/>
        <v>0.113411399</v>
      </c>
      <c r="U265" s="2" t="s">
        <v>23</v>
      </c>
      <c r="V265">
        <v>20</v>
      </c>
      <c r="W265">
        <v>1.68</v>
      </c>
      <c r="X265">
        <f t="shared" si="29"/>
        <v>2.2167059039999994</v>
      </c>
    </row>
    <row r="266" spans="1:24">
      <c r="A266" s="2" t="s">
        <v>25</v>
      </c>
      <c r="B266">
        <v>11</v>
      </c>
      <c r="C266">
        <v>1.08</v>
      </c>
      <c r="D266">
        <f t="shared" si="25"/>
        <v>0.91608764400000009</v>
      </c>
      <c r="E266" s="2" t="s">
        <v>23</v>
      </c>
      <c r="F266">
        <v>25</v>
      </c>
      <c r="G266">
        <v>1.1599999999999999</v>
      </c>
      <c r="H266">
        <f t="shared" si="26"/>
        <v>1.0568308759999998</v>
      </c>
      <c r="I266" s="2" t="s">
        <v>22</v>
      </c>
      <c r="J266" s="2">
        <v>10</v>
      </c>
      <c r="K266">
        <v>1.31</v>
      </c>
      <c r="L266">
        <f t="shared" si="24"/>
        <v>1.34782064975</v>
      </c>
      <c r="M266" s="2" t="s">
        <v>21</v>
      </c>
      <c r="N266">
        <v>30</v>
      </c>
      <c r="O266">
        <v>0.67</v>
      </c>
      <c r="P266">
        <f t="shared" si="27"/>
        <v>0.35256493775000003</v>
      </c>
      <c r="Q266" s="2" t="s">
        <v>23</v>
      </c>
      <c r="R266">
        <v>19</v>
      </c>
      <c r="S266">
        <v>0.34</v>
      </c>
      <c r="T266">
        <f t="shared" si="28"/>
        <v>9.079195100000001E-2</v>
      </c>
      <c r="U266" s="2" t="s">
        <v>23</v>
      </c>
      <c r="V266">
        <v>20</v>
      </c>
      <c r="W266">
        <v>1.55</v>
      </c>
      <c r="X266">
        <f t="shared" si="29"/>
        <v>1.8869174937500002</v>
      </c>
    </row>
    <row r="267" spans="1:24">
      <c r="A267" s="2" t="s">
        <v>25</v>
      </c>
      <c r="B267">
        <v>11</v>
      </c>
      <c r="C267">
        <v>1.02</v>
      </c>
      <c r="D267">
        <f t="shared" si="25"/>
        <v>0.817127559</v>
      </c>
      <c r="E267" s="2" t="s">
        <v>23</v>
      </c>
      <c r="F267">
        <v>25</v>
      </c>
      <c r="G267">
        <v>1.18</v>
      </c>
      <c r="H267">
        <f t="shared" si="26"/>
        <v>1.0935874789999998</v>
      </c>
      <c r="I267" s="2" t="s">
        <v>22</v>
      </c>
      <c r="J267" s="2">
        <v>10</v>
      </c>
      <c r="K267">
        <v>2.2400000000000002</v>
      </c>
      <c r="L267">
        <f t="shared" si="24"/>
        <v>3.9408104960000006</v>
      </c>
      <c r="M267" s="2" t="s">
        <v>21</v>
      </c>
      <c r="N267">
        <v>30</v>
      </c>
      <c r="O267">
        <v>0.39</v>
      </c>
      <c r="P267">
        <f t="shared" si="27"/>
        <v>0.11945895975000001</v>
      </c>
      <c r="Q267" s="2" t="s">
        <v>23</v>
      </c>
      <c r="R267">
        <v>19</v>
      </c>
      <c r="S267">
        <v>0.64</v>
      </c>
      <c r="T267">
        <f t="shared" si="28"/>
        <v>0.321698816</v>
      </c>
      <c r="U267" s="2" t="s">
        <v>23</v>
      </c>
      <c r="V267">
        <v>20</v>
      </c>
      <c r="W267">
        <v>1.03</v>
      </c>
      <c r="X267">
        <f t="shared" si="29"/>
        <v>0.83322820774999995</v>
      </c>
    </row>
    <row r="268" spans="1:24">
      <c r="A268" s="2" t="s">
        <v>25</v>
      </c>
      <c r="B268">
        <v>11</v>
      </c>
      <c r="C268">
        <v>1.18</v>
      </c>
      <c r="D268">
        <f t="shared" si="25"/>
        <v>1.0935874789999998</v>
      </c>
      <c r="E268" s="2" t="s">
        <v>23</v>
      </c>
      <c r="F268">
        <v>25</v>
      </c>
      <c r="G268">
        <v>1.1000000000000001</v>
      </c>
      <c r="H268">
        <f t="shared" si="26"/>
        <v>0.95033097500000008</v>
      </c>
      <c r="I268" s="2" t="s">
        <v>22</v>
      </c>
      <c r="J268" s="2">
        <v>10</v>
      </c>
      <c r="K268">
        <v>1.63</v>
      </c>
      <c r="L268">
        <f t="shared" si="24"/>
        <v>2.0867226177499996</v>
      </c>
      <c r="M268" s="2" t="s">
        <v>21</v>
      </c>
      <c r="N268">
        <v>30</v>
      </c>
      <c r="O268">
        <v>0.54</v>
      </c>
      <c r="P268">
        <f t="shared" si="27"/>
        <v>0.22902191100000002</v>
      </c>
      <c r="Q268" s="2" t="s">
        <v>23</v>
      </c>
      <c r="R268">
        <v>19</v>
      </c>
      <c r="S268">
        <v>0.6</v>
      </c>
      <c r="T268">
        <f t="shared" si="28"/>
        <v>0.28274309999999997</v>
      </c>
      <c r="U268" s="2" t="s">
        <v>23</v>
      </c>
      <c r="V268">
        <v>20</v>
      </c>
      <c r="W268">
        <v>0.63</v>
      </c>
      <c r="X268">
        <f t="shared" si="29"/>
        <v>0.31172426775000001</v>
      </c>
    </row>
    <row r="269" spans="1:24">
      <c r="A269" s="2" t="s">
        <v>25</v>
      </c>
      <c r="B269">
        <v>11</v>
      </c>
      <c r="C269">
        <v>1.9</v>
      </c>
      <c r="D269">
        <f t="shared" si="25"/>
        <v>2.835284975</v>
      </c>
      <c r="E269" s="2" t="s">
        <v>23</v>
      </c>
      <c r="F269">
        <v>25</v>
      </c>
      <c r="G269">
        <v>1.2</v>
      </c>
      <c r="H269">
        <f t="shared" si="26"/>
        <v>1.1309723999999999</v>
      </c>
      <c r="I269" s="2" t="s">
        <v>22</v>
      </c>
      <c r="J269" s="2">
        <v>10</v>
      </c>
      <c r="K269">
        <v>1.34</v>
      </c>
      <c r="L269">
        <f t="shared" si="24"/>
        <v>1.4102597510000001</v>
      </c>
      <c r="M269" s="2" t="s">
        <v>21</v>
      </c>
      <c r="N269">
        <v>30</v>
      </c>
      <c r="O269">
        <v>0.3</v>
      </c>
      <c r="P269">
        <f t="shared" si="27"/>
        <v>7.0685774999999992E-2</v>
      </c>
      <c r="Q269" s="2" t="s">
        <v>23</v>
      </c>
      <c r="R269">
        <v>19</v>
      </c>
      <c r="S269">
        <v>0.69</v>
      </c>
      <c r="T269">
        <f t="shared" si="28"/>
        <v>0.37392774974999993</v>
      </c>
      <c r="U269" s="2" t="s">
        <v>23</v>
      </c>
      <c r="V269">
        <v>20</v>
      </c>
      <c r="W269">
        <v>1.4</v>
      </c>
      <c r="X269">
        <f t="shared" si="29"/>
        <v>1.5393790999999997</v>
      </c>
    </row>
    <row r="270" spans="1:24">
      <c r="A270" s="2" t="s">
        <v>25</v>
      </c>
      <c r="B270">
        <v>11</v>
      </c>
      <c r="C270">
        <v>1.85</v>
      </c>
      <c r="D270">
        <f t="shared" si="25"/>
        <v>2.6880229437500001</v>
      </c>
      <c r="E270" s="2" t="s">
        <v>23</v>
      </c>
      <c r="F270">
        <v>25</v>
      </c>
      <c r="G270">
        <v>1.35</v>
      </c>
      <c r="H270">
        <f t="shared" si="26"/>
        <v>1.4313869437500002</v>
      </c>
      <c r="I270" s="2" t="s">
        <v>22</v>
      </c>
      <c r="J270" s="2">
        <v>10</v>
      </c>
      <c r="K270">
        <v>1.73</v>
      </c>
      <c r="L270">
        <f t="shared" si="24"/>
        <v>2.3506161777500001</v>
      </c>
      <c r="M270" s="2" t="s">
        <v>21</v>
      </c>
      <c r="N270">
        <v>30</v>
      </c>
      <c r="O270">
        <v>0.57999999999999996</v>
      </c>
      <c r="P270">
        <f t="shared" si="27"/>
        <v>0.26420771899999995</v>
      </c>
      <c r="Q270" s="2" t="s">
        <v>23</v>
      </c>
      <c r="R270">
        <v>19</v>
      </c>
      <c r="S270">
        <v>0.65</v>
      </c>
      <c r="T270">
        <f t="shared" si="28"/>
        <v>0.33183044375000004</v>
      </c>
      <c r="U270" s="2" t="s">
        <v>23</v>
      </c>
      <c r="V270">
        <v>20</v>
      </c>
      <c r="W270">
        <v>0.35</v>
      </c>
      <c r="X270">
        <f t="shared" si="29"/>
        <v>9.6211193749999979E-2</v>
      </c>
    </row>
    <row r="271" spans="1:24">
      <c r="A271" s="2" t="s">
        <v>25</v>
      </c>
      <c r="B271">
        <v>11</v>
      </c>
      <c r="C271">
        <v>1.95</v>
      </c>
      <c r="D271">
        <f t="shared" si="25"/>
        <v>2.9864739937499998</v>
      </c>
      <c r="E271" s="2" t="s">
        <v>23</v>
      </c>
      <c r="F271">
        <v>25</v>
      </c>
      <c r="G271">
        <v>1.1599999999999999</v>
      </c>
      <c r="H271">
        <f t="shared" si="26"/>
        <v>1.0568308759999998</v>
      </c>
      <c r="I271" s="2" t="s">
        <v>22</v>
      </c>
      <c r="J271" s="2">
        <v>10</v>
      </c>
      <c r="K271">
        <v>1.84</v>
      </c>
      <c r="L271">
        <f t="shared" si="24"/>
        <v>2.659041776</v>
      </c>
      <c r="M271" s="2" t="s">
        <v>21</v>
      </c>
      <c r="N271">
        <v>30</v>
      </c>
      <c r="O271">
        <v>0.67</v>
      </c>
      <c r="P271">
        <f t="shared" si="27"/>
        <v>0.35256493775000003</v>
      </c>
      <c r="Q271" s="2" t="s">
        <v>23</v>
      </c>
      <c r="R271">
        <v>19</v>
      </c>
      <c r="S271">
        <v>0.44</v>
      </c>
      <c r="T271">
        <f t="shared" si="28"/>
        <v>0.15205295599999999</v>
      </c>
      <c r="U271" s="2" t="s">
        <v>23</v>
      </c>
      <c r="V271">
        <v>20</v>
      </c>
      <c r="W271">
        <v>0.79</v>
      </c>
      <c r="X271">
        <f t="shared" si="29"/>
        <v>0.49016657975000005</v>
      </c>
    </row>
    <row r="272" spans="1:24">
      <c r="A272" s="2" t="s">
        <v>25</v>
      </c>
      <c r="B272">
        <v>15</v>
      </c>
      <c r="C272">
        <v>1.63</v>
      </c>
      <c r="D272">
        <f t="shared" si="25"/>
        <v>2.0867226177499996</v>
      </c>
      <c r="E272" s="2" t="s">
        <v>23</v>
      </c>
      <c r="F272">
        <v>25</v>
      </c>
      <c r="G272">
        <v>1.55</v>
      </c>
      <c r="H272">
        <f t="shared" si="26"/>
        <v>1.8869174937500002</v>
      </c>
      <c r="I272" s="2" t="s">
        <v>22</v>
      </c>
      <c r="J272" s="2">
        <v>10</v>
      </c>
      <c r="K272">
        <v>0.88</v>
      </c>
      <c r="L272">
        <f t="shared" si="24"/>
        <v>0.60821182399999996</v>
      </c>
      <c r="M272" s="2" t="s">
        <v>21</v>
      </c>
      <c r="N272">
        <v>30</v>
      </c>
      <c r="O272">
        <v>0.4</v>
      </c>
      <c r="P272">
        <f t="shared" si="27"/>
        <v>0.12566360000000001</v>
      </c>
      <c r="Q272" s="2" t="s">
        <v>23</v>
      </c>
      <c r="R272">
        <v>19</v>
      </c>
      <c r="S272">
        <v>0.6</v>
      </c>
      <c r="T272">
        <f t="shared" si="28"/>
        <v>0.28274309999999997</v>
      </c>
      <c r="U272" s="2" t="s">
        <v>23</v>
      </c>
      <c r="V272">
        <v>20</v>
      </c>
      <c r="W272">
        <v>0.75</v>
      </c>
      <c r="X272">
        <f t="shared" si="29"/>
        <v>0.44178609375</v>
      </c>
    </row>
    <row r="273" spans="1:24">
      <c r="A273" s="2" t="s">
        <v>25</v>
      </c>
      <c r="B273">
        <v>15</v>
      </c>
      <c r="C273">
        <v>1.95</v>
      </c>
      <c r="D273">
        <f t="shared" si="25"/>
        <v>2.9864739937499998</v>
      </c>
      <c r="E273" s="2" t="s">
        <v>23</v>
      </c>
      <c r="F273">
        <v>25</v>
      </c>
      <c r="G273">
        <v>1.56</v>
      </c>
      <c r="H273">
        <f t="shared" si="26"/>
        <v>1.9113433560000002</v>
      </c>
      <c r="I273" s="2" t="s">
        <v>22</v>
      </c>
      <c r="J273" s="2">
        <v>10</v>
      </c>
      <c r="K273">
        <v>1.04</v>
      </c>
      <c r="L273">
        <f t="shared" si="24"/>
        <v>0.84948593600000011</v>
      </c>
      <c r="M273" s="2" t="s">
        <v>21</v>
      </c>
      <c r="N273">
        <v>30</v>
      </c>
      <c r="O273">
        <v>0.6</v>
      </c>
      <c r="P273">
        <f t="shared" si="27"/>
        <v>0.28274309999999997</v>
      </c>
      <c r="Q273" s="2" t="s">
        <v>23</v>
      </c>
      <c r="R273">
        <v>19</v>
      </c>
      <c r="S273">
        <v>0.68</v>
      </c>
      <c r="T273">
        <f t="shared" si="28"/>
        <v>0.36316780400000004</v>
      </c>
      <c r="U273" s="2" t="s">
        <v>23</v>
      </c>
      <c r="V273">
        <v>20</v>
      </c>
      <c r="W273">
        <v>0.98</v>
      </c>
      <c r="X273">
        <f t="shared" si="29"/>
        <v>0.7542957589999999</v>
      </c>
    </row>
    <row r="274" spans="1:24">
      <c r="A274" s="2" t="s">
        <v>25</v>
      </c>
      <c r="B274">
        <v>15</v>
      </c>
      <c r="C274">
        <v>3.27</v>
      </c>
      <c r="D274">
        <f t="shared" si="25"/>
        <v>8.3981769277499989</v>
      </c>
      <c r="E274" t="s">
        <v>23</v>
      </c>
      <c r="F274">
        <v>42</v>
      </c>
      <c r="G274">
        <v>1.56</v>
      </c>
      <c r="H274">
        <f t="shared" si="26"/>
        <v>1.9113433560000002</v>
      </c>
      <c r="I274" s="2" t="s">
        <v>22</v>
      </c>
      <c r="J274" s="2">
        <v>10</v>
      </c>
      <c r="K274">
        <v>1.65</v>
      </c>
      <c r="L274">
        <f t="shared" si="24"/>
        <v>2.1382446937499995</v>
      </c>
      <c r="M274" s="2" t="s">
        <v>21</v>
      </c>
      <c r="N274">
        <v>30</v>
      </c>
      <c r="O274">
        <v>0.77</v>
      </c>
      <c r="P274">
        <f t="shared" si="27"/>
        <v>0.46566217774999996</v>
      </c>
      <c r="Q274" s="2" t="s">
        <v>23</v>
      </c>
      <c r="R274">
        <v>19</v>
      </c>
      <c r="S274">
        <v>0.7</v>
      </c>
      <c r="T274">
        <f t="shared" si="28"/>
        <v>0.38484477499999992</v>
      </c>
      <c r="U274" s="2" t="s">
        <v>23</v>
      </c>
      <c r="V274">
        <v>20</v>
      </c>
      <c r="W274">
        <v>1.08</v>
      </c>
      <c r="X274">
        <f t="shared" si="29"/>
        <v>0.91608764400000009</v>
      </c>
    </row>
    <row r="275" spans="1:24">
      <c r="A275" s="2" t="s">
        <v>25</v>
      </c>
      <c r="B275">
        <v>15</v>
      </c>
      <c r="C275">
        <v>2.2000000000000002</v>
      </c>
      <c r="D275">
        <f t="shared" si="25"/>
        <v>3.8013239000000003</v>
      </c>
      <c r="E275" t="s">
        <v>23</v>
      </c>
      <c r="F275">
        <v>42</v>
      </c>
      <c r="G275">
        <v>1.1499999999999999</v>
      </c>
      <c r="H275">
        <f t="shared" si="26"/>
        <v>1.0386881937499999</v>
      </c>
      <c r="I275" s="2" t="s">
        <v>22</v>
      </c>
      <c r="J275" s="2">
        <v>10</v>
      </c>
      <c r="K275">
        <v>1.0900000000000001</v>
      </c>
      <c r="L275">
        <f t="shared" si="24"/>
        <v>0.93313076975000009</v>
      </c>
      <c r="M275" s="2" t="s">
        <v>21</v>
      </c>
      <c r="N275">
        <v>30</v>
      </c>
      <c r="O275">
        <v>0.42</v>
      </c>
      <c r="P275">
        <f t="shared" si="27"/>
        <v>0.13854411899999997</v>
      </c>
      <c r="Q275" s="2" t="s">
        <v>23</v>
      </c>
      <c r="R275">
        <v>19</v>
      </c>
      <c r="S275">
        <v>0.52</v>
      </c>
      <c r="T275">
        <f t="shared" si="28"/>
        <v>0.21237148400000003</v>
      </c>
      <c r="U275" s="2" t="s">
        <v>23</v>
      </c>
      <c r="V275">
        <v>20</v>
      </c>
      <c r="W275">
        <v>1.04</v>
      </c>
      <c r="X275">
        <f t="shared" si="29"/>
        <v>0.84948593600000011</v>
      </c>
    </row>
    <row r="276" spans="1:24">
      <c r="A276" s="2" t="s">
        <v>25</v>
      </c>
      <c r="B276">
        <v>15</v>
      </c>
      <c r="C276">
        <v>2.9</v>
      </c>
      <c r="D276">
        <f t="shared" si="25"/>
        <v>6.6051929749999996</v>
      </c>
      <c r="E276" t="s">
        <v>23</v>
      </c>
      <c r="F276">
        <v>42</v>
      </c>
      <c r="G276">
        <v>1.0900000000000001</v>
      </c>
      <c r="H276">
        <f t="shared" si="26"/>
        <v>0.93313076975000009</v>
      </c>
      <c r="I276" s="2" t="s">
        <v>22</v>
      </c>
      <c r="J276" s="2">
        <v>10</v>
      </c>
      <c r="K276">
        <v>2.69</v>
      </c>
      <c r="L276">
        <f t="shared" si="24"/>
        <v>5.6832148497499997</v>
      </c>
      <c r="M276" s="2" t="s">
        <v>21</v>
      </c>
      <c r="N276">
        <v>30</v>
      </c>
      <c r="O276">
        <v>0.67</v>
      </c>
      <c r="P276">
        <f t="shared" si="27"/>
        <v>0.35256493775000003</v>
      </c>
      <c r="Q276" s="2" t="s">
        <v>23</v>
      </c>
      <c r="R276">
        <v>19</v>
      </c>
      <c r="S276">
        <v>0.56999999999999995</v>
      </c>
      <c r="T276">
        <f t="shared" si="28"/>
        <v>0.25517564774999996</v>
      </c>
      <c r="U276" s="2" t="s">
        <v>23</v>
      </c>
      <c r="V276">
        <v>20</v>
      </c>
      <c r="W276">
        <v>0.82</v>
      </c>
      <c r="X276">
        <f t="shared" si="29"/>
        <v>0.52810127899999992</v>
      </c>
    </row>
    <row r="277" spans="1:24">
      <c r="A277" s="2" t="s">
        <v>25</v>
      </c>
      <c r="B277">
        <v>15</v>
      </c>
      <c r="C277">
        <v>2.2999999999999998</v>
      </c>
      <c r="D277">
        <f t="shared" si="25"/>
        <v>4.1547527749999995</v>
      </c>
      <c r="E277" t="s">
        <v>23</v>
      </c>
      <c r="F277">
        <v>42</v>
      </c>
      <c r="G277">
        <v>1.65</v>
      </c>
      <c r="H277">
        <f t="shared" si="26"/>
        <v>2.1382446937499995</v>
      </c>
      <c r="I277" s="2" t="s">
        <v>22</v>
      </c>
      <c r="J277" s="2">
        <v>10</v>
      </c>
      <c r="K277">
        <v>1.7</v>
      </c>
      <c r="L277">
        <f t="shared" si="24"/>
        <v>2.2697987749999995</v>
      </c>
      <c r="M277" s="2" t="s">
        <v>21</v>
      </c>
      <c r="N277">
        <v>30</v>
      </c>
      <c r="O277">
        <v>0.46</v>
      </c>
      <c r="P277">
        <f t="shared" si="27"/>
        <v>0.166190111</v>
      </c>
      <c r="Q277" s="2" t="s">
        <v>23</v>
      </c>
      <c r="R277">
        <v>19</v>
      </c>
      <c r="S277">
        <v>0.62</v>
      </c>
      <c r="T277">
        <f t="shared" si="28"/>
        <v>0.301906799</v>
      </c>
      <c r="U277" s="2" t="s">
        <v>23</v>
      </c>
      <c r="V277">
        <v>20</v>
      </c>
      <c r="W277">
        <v>0.99</v>
      </c>
      <c r="X277">
        <f t="shared" si="29"/>
        <v>0.76976808975</v>
      </c>
    </row>
    <row r="278" spans="1:24">
      <c r="A278" s="2" t="s">
        <v>25</v>
      </c>
      <c r="B278">
        <v>15</v>
      </c>
      <c r="C278">
        <v>0.9</v>
      </c>
      <c r="D278">
        <f t="shared" si="25"/>
        <v>0.636171975</v>
      </c>
      <c r="E278" t="s">
        <v>23</v>
      </c>
      <c r="F278">
        <v>42</v>
      </c>
      <c r="G278">
        <v>1.61</v>
      </c>
      <c r="H278">
        <f t="shared" si="26"/>
        <v>2.0358288597500001</v>
      </c>
      <c r="I278" s="2" t="s">
        <v>22</v>
      </c>
      <c r="J278" s="2">
        <v>10</v>
      </c>
      <c r="K278">
        <v>0.98</v>
      </c>
      <c r="L278">
        <f t="shared" ref="L278:L341" si="30">(K278/2)^2*(3.14159)</f>
        <v>0.7542957589999999</v>
      </c>
      <c r="M278" s="2" t="s">
        <v>21</v>
      </c>
      <c r="N278">
        <v>30</v>
      </c>
      <c r="O278">
        <v>0.52</v>
      </c>
      <c r="P278">
        <f t="shared" si="27"/>
        <v>0.21237148400000003</v>
      </c>
      <c r="Q278" s="2" t="s">
        <v>23</v>
      </c>
      <c r="R278">
        <v>19</v>
      </c>
      <c r="S278">
        <v>0.55000000000000004</v>
      </c>
      <c r="T278">
        <f t="shared" si="28"/>
        <v>0.23758274375000002</v>
      </c>
      <c r="U278" s="2" t="s">
        <v>23</v>
      </c>
      <c r="V278">
        <v>20</v>
      </c>
      <c r="W278">
        <v>2.4</v>
      </c>
      <c r="X278">
        <f t="shared" si="29"/>
        <v>4.5238895999999995</v>
      </c>
    </row>
    <row r="279" spans="1:24">
      <c r="A279" s="2" t="s">
        <v>25</v>
      </c>
      <c r="B279">
        <v>15</v>
      </c>
      <c r="C279">
        <v>1.77</v>
      </c>
      <c r="D279">
        <f t="shared" si="25"/>
        <v>2.4605718277499999</v>
      </c>
      <c r="E279" t="s">
        <v>23</v>
      </c>
      <c r="F279">
        <v>42</v>
      </c>
      <c r="G279">
        <v>2.2400000000000002</v>
      </c>
      <c r="H279">
        <f t="shared" si="26"/>
        <v>3.9408104960000006</v>
      </c>
      <c r="I279" s="2" t="s">
        <v>22</v>
      </c>
      <c r="J279" s="2">
        <v>10</v>
      </c>
      <c r="K279">
        <v>2.04</v>
      </c>
      <c r="L279">
        <f t="shared" si="30"/>
        <v>3.268510236</v>
      </c>
      <c r="M279" s="2" t="s">
        <v>21</v>
      </c>
      <c r="N279">
        <v>30</v>
      </c>
      <c r="O279">
        <v>0.52</v>
      </c>
      <c r="P279">
        <f t="shared" si="27"/>
        <v>0.21237148400000003</v>
      </c>
      <c r="Q279" s="2" t="s">
        <v>23</v>
      </c>
      <c r="R279">
        <v>19</v>
      </c>
      <c r="S279">
        <v>0.68</v>
      </c>
      <c r="T279">
        <f t="shared" si="28"/>
        <v>0.36316780400000004</v>
      </c>
      <c r="U279" s="2" t="s">
        <v>23</v>
      </c>
      <c r="V279">
        <v>20</v>
      </c>
      <c r="W279">
        <v>0.71</v>
      </c>
      <c r="X279">
        <f t="shared" si="29"/>
        <v>0.39591887974999995</v>
      </c>
    </row>
    <row r="280" spans="1:24">
      <c r="A280" s="2" t="s">
        <v>25</v>
      </c>
      <c r="B280">
        <v>15</v>
      </c>
      <c r="C280">
        <v>0.69</v>
      </c>
      <c r="D280">
        <f t="shared" si="25"/>
        <v>0.37392774974999993</v>
      </c>
      <c r="E280" t="s">
        <v>23</v>
      </c>
      <c r="F280">
        <v>42</v>
      </c>
      <c r="G280">
        <v>2.4300000000000002</v>
      </c>
      <c r="H280">
        <f t="shared" si="26"/>
        <v>4.6376936977500005</v>
      </c>
      <c r="I280" s="2" t="s">
        <v>22</v>
      </c>
      <c r="J280" s="2">
        <v>10</v>
      </c>
      <c r="K280">
        <v>0.82</v>
      </c>
      <c r="L280">
        <f t="shared" si="30"/>
        <v>0.52810127899999992</v>
      </c>
      <c r="M280" s="2" t="s">
        <v>21</v>
      </c>
      <c r="N280">
        <v>30</v>
      </c>
      <c r="O280">
        <v>0.52</v>
      </c>
      <c r="P280">
        <f t="shared" si="27"/>
        <v>0.21237148400000003</v>
      </c>
      <c r="Q280" s="2" t="s">
        <v>23</v>
      </c>
      <c r="R280">
        <v>19</v>
      </c>
      <c r="S280">
        <v>71</v>
      </c>
      <c r="T280">
        <f t="shared" si="28"/>
        <v>3959.1887975</v>
      </c>
      <c r="U280" s="2" t="s">
        <v>23</v>
      </c>
      <c r="V280">
        <v>20</v>
      </c>
      <c r="W280">
        <v>0.73</v>
      </c>
      <c r="X280">
        <f t="shared" si="29"/>
        <v>0.41853832774999994</v>
      </c>
    </row>
    <row r="281" spans="1:24">
      <c r="A281" s="2" t="s">
        <v>25</v>
      </c>
      <c r="B281">
        <v>15</v>
      </c>
      <c r="C281">
        <v>0.65</v>
      </c>
      <c r="D281">
        <f t="shared" si="25"/>
        <v>0.33183044375000004</v>
      </c>
      <c r="E281" t="s">
        <v>23</v>
      </c>
      <c r="F281">
        <v>42</v>
      </c>
      <c r="G281">
        <v>2.5299999999999998</v>
      </c>
      <c r="H281">
        <f t="shared" si="26"/>
        <v>5.0272508577499995</v>
      </c>
      <c r="I281" s="2" t="s">
        <v>22</v>
      </c>
      <c r="J281" s="2">
        <v>10</v>
      </c>
      <c r="K281">
        <v>1.52</v>
      </c>
      <c r="L281">
        <f t="shared" si="30"/>
        <v>1.8145823839999999</v>
      </c>
      <c r="M281" s="2" t="s">
        <v>21</v>
      </c>
      <c r="N281">
        <v>30</v>
      </c>
      <c r="O281">
        <v>0.57999999999999996</v>
      </c>
      <c r="P281">
        <f t="shared" si="27"/>
        <v>0.26420771899999995</v>
      </c>
      <c r="Q281" s="2" t="s">
        <v>23</v>
      </c>
      <c r="R281">
        <v>19</v>
      </c>
      <c r="S281">
        <v>0.67</v>
      </c>
      <c r="T281">
        <f t="shared" si="28"/>
        <v>0.35256493775000003</v>
      </c>
      <c r="U281" s="2" t="s">
        <v>23</v>
      </c>
      <c r="V281">
        <v>20</v>
      </c>
      <c r="W281">
        <v>0.82</v>
      </c>
      <c r="X281">
        <f t="shared" si="29"/>
        <v>0.52810127899999992</v>
      </c>
    </row>
    <row r="282" spans="1:24">
      <c r="A282" s="2" t="s">
        <v>25</v>
      </c>
      <c r="B282">
        <v>19</v>
      </c>
      <c r="C282">
        <v>0.68</v>
      </c>
      <c r="D282">
        <f t="shared" si="25"/>
        <v>0.36316780400000004</v>
      </c>
      <c r="E282" t="s">
        <v>23</v>
      </c>
      <c r="F282">
        <v>42</v>
      </c>
      <c r="G282">
        <v>2.15</v>
      </c>
      <c r="H282">
        <f t="shared" si="26"/>
        <v>3.6304999437499994</v>
      </c>
      <c r="I282" s="2" t="s">
        <v>22</v>
      </c>
      <c r="J282" s="2">
        <v>10</v>
      </c>
      <c r="K282">
        <v>1.2</v>
      </c>
      <c r="L282">
        <f t="shared" si="30"/>
        <v>1.1309723999999999</v>
      </c>
      <c r="M282" s="2" t="s">
        <v>21</v>
      </c>
      <c r="N282">
        <v>30</v>
      </c>
      <c r="O282">
        <v>0.72</v>
      </c>
      <c r="P282">
        <f t="shared" si="27"/>
        <v>0.40715006399999998</v>
      </c>
      <c r="Q282" s="2" t="s">
        <v>23</v>
      </c>
      <c r="R282">
        <v>19</v>
      </c>
      <c r="S282">
        <v>0.63</v>
      </c>
      <c r="T282">
        <f t="shared" si="28"/>
        <v>0.31172426775000001</v>
      </c>
      <c r="U282" s="2" t="s">
        <v>23</v>
      </c>
      <c r="V282">
        <v>20</v>
      </c>
      <c r="W282">
        <v>1.29</v>
      </c>
      <c r="X282">
        <f t="shared" si="29"/>
        <v>1.3069799797500001</v>
      </c>
    </row>
    <row r="283" spans="1:24">
      <c r="A283" s="2" t="s">
        <v>25</v>
      </c>
      <c r="B283">
        <v>19</v>
      </c>
      <c r="C283">
        <v>0.93</v>
      </c>
      <c r="D283">
        <f t="shared" si="25"/>
        <v>0.67929029775000005</v>
      </c>
      <c r="E283" t="s">
        <v>23</v>
      </c>
      <c r="F283">
        <v>42</v>
      </c>
      <c r="G283">
        <v>3.45</v>
      </c>
      <c r="H283">
        <f t="shared" si="26"/>
        <v>9.3481937437500005</v>
      </c>
      <c r="I283" s="2" t="s">
        <v>22</v>
      </c>
      <c r="J283" s="2">
        <v>10</v>
      </c>
      <c r="K283">
        <v>1.57</v>
      </c>
      <c r="L283">
        <f t="shared" si="30"/>
        <v>1.93592629775</v>
      </c>
      <c r="M283" s="2" t="s">
        <v>21</v>
      </c>
      <c r="N283">
        <v>30</v>
      </c>
      <c r="O283">
        <v>0.62</v>
      </c>
      <c r="P283">
        <f t="shared" si="27"/>
        <v>0.301906799</v>
      </c>
      <c r="Q283" s="2" t="s">
        <v>23</v>
      </c>
      <c r="R283">
        <v>19</v>
      </c>
      <c r="S283">
        <v>0.7</v>
      </c>
      <c r="T283">
        <f t="shared" si="28"/>
        <v>0.38484477499999992</v>
      </c>
      <c r="U283" s="2" t="s">
        <v>23</v>
      </c>
      <c r="V283">
        <v>20</v>
      </c>
      <c r="W283">
        <v>0.46</v>
      </c>
      <c r="X283">
        <f t="shared" si="29"/>
        <v>0.166190111</v>
      </c>
    </row>
    <row r="284" spans="1:24">
      <c r="A284" s="2" t="s">
        <v>25</v>
      </c>
      <c r="B284">
        <v>19</v>
      </c>
      <c r="C284">
        <v>0.98</v>
      </c>
      <c r="D284">
        <f t="shared" si="25"/>
        <v>0.7542957589999999</v>
      </c>
      <c r="E284" t="s">
        <v>23</v>
      </c>
      <c r="F284">
        <v>42</v>
      </c>
      <c r="G284">
        <v>1.08</v>
      </c>
      <c r="H284">
        <f t="shared" si="26"/>
        <v>0.91608764400000009</v>
      </c>
      <c r="I284" s="2" t="s">
        <v>22</v>
      </c>
      <c r="J284" s="2">
        <v>10</v>
      </c>
      <c r="K284">
        <v>1.85</v>
      </c>
      <c r="L284">
        <f t="shared" si="30"/>
        <v>2.6880229437500001</v>
      </c>
      <c r="M284" s="2" t="s">
        <v>21</v>
      </c>
      <c r="N284">
        <v>30</v>
      </c>
      <c r="O284">
        <v>2.94</v>
      </c>
      <c r="P284">
        <f t="shared" si="27"/>
        <v>6.7886618309999989</v>
      </c>
      <c r="Q284" s="2" t="s">
        <v>23</v>
      </c>
      <c r="R284">
        <v>19</v>
      </c>
      <c r="S284">
        <v>0.8</v>
      </c>
      <c r="T284">
        <f t="shared" si="28"/>
        <v>0.50265440000000006</v>
      </c>
      <c r="U284" s="2" t="s">
        <v>23</v>
      </c>
      <c r="V284">
        <v>20</v>
      </c>
      <c r="W284">
        <v>0.9</v>
      </c>
      <c r="X284">
        <f t="shared" si="29"/>
        <v>0.636171975</v>
      </c>
    </row>
    <row r="285" spans="1:24">
      <c r="A285" s="2" t="s">
        <v>25</v>
      </c>
      <c r="B285">
        <v>19</v>
      </c>
      <c r="C285">
        <v>1.5</v>
      </c>
      <c r="D285">
        <f t="shared" si="25"/>
        <v>1.767144375</v>
      </c>
      <c r="E285" t="s">
        <v>23</v>
      </c>
      <c r="F285">
        <v>42</v>
      </c>
      <c r="G285">
        <v>1.1499999999999999</v>
      </c>
      <c r="H285">
        <f t="shared" si="26"/>
        <v>1.0386881937499999</v>
      </c>
      <c r="I285" s="2" t="s">
        <v>22</v>
      </c>
      <c r="J285" s="2">
        <v>10</v>
      </c>
      <c r="K285">
        <v>1.84</v>
      </c>
      <c r="L285">
        <f t="shared" si="30"/>
        <v>2.659041776</v>
      </c>
      <c r="M285" s="2" t="s">
        <v>21</v>
      </c>
      <c r="N285">
        <v>30</v>
      </c>
      <c r="O285">
        <v>2.58</v>
      </c>
      <c r="P285">
        <f t="shared" si="27"/>
        <v>5.2279199190000005</v>
      </c>
      <c r="Q285" s="2" t="s">
        <v>23</v>
      </c>
      <c r="R285">
        <v>19</v>
      </c>
      <c r="S285">
        <v>0.76</v>
      </c>
      <c r="T285">
        <f t="shared" si="28"/>
        <v>0.45364559599999998</v>
      </c>
      <c r="U285" s="2" t="s">
        <v>23</v>
      </c>
      <c r="V285">
        <v>20</v>
      </c>
      <c r="W285">
        <v>0.86</v>
      </c>
      <c r="X285">
        <f t="shared" si="29"/>
        <v>0.58087999099999987</v>
      </c>
    </row>
    <row r="286" spans="1:24">
      <c r="A286" s="2" t="s">
        <v>25</v>
      </c>
      <c r="B286">
        <v>19</v>
      </c>
      <c r="C286">
        <v>1.48</v>
      </c>
      <c r="D286">
        <f t="shared" si="25"/>
        <v>1.7203346839999998</v>
      </c>
      <c r="E286" t="s">
        <v>23</v>
      </c>
      <c r="F286">
        <v>42</v>
      </c>
      <c r="G286">
        <v>1.05</v>
      </c>
      <c r="H286">
        <f t="shared" si="26"/>
        <v>0.86590074375000003</v>
      </c>
      <c r="I286" s="2" t="s">
        <v>22</v>
      </c>
      <c r="J286" s="2">
        <v>10</v>
      </c>
      <c r="K286">
        <v>3.69</v>
      </c>
      <c r="L286">
        <f t="shared" si="30"/>
        <v>10.69405089975</v>
      </c>
      <c r="M286" s="2" t="s">
        <v>21</v>
      </c>
      <c r="N286">
        <v>30</v>
      </c>
      <c r="O286">
        <v>2.46</v>
      </c>
      <c r="P286">
        <f t="shared" si="27"/>
        <v>4.7529115109999998</v>
      </c>
      <c r="Q286" s="2" t="s">
        <v>23</v>
      </c>
      <c r="R286">
        <v>19</v>
      </c>
      <c r="S286">
        <v>0.74</v>
      </c>
      <c r="T286">
        <f t="shared" si="28"/>
        <v>0.43008367099999995</v>
      </c>
      <c r="U286" s="2" t="s">
        <v>23</v>
      </c>
      <c r="V286">
        <v>20</v>
      </c>
      <c r="W286">
        <v>1.1499999999999999</v>
      </c>
      <c r="X286">
        <f t="shared" si="29"/>
        <v>1.0386881937499999</v>
      </c>
    </row>
    <row r="287" spans="1:24">
      <c r="A287" s="2" t="s">
        <v>25</v>
      </c>
      <c r="B287">
        <v>19</v>
      </c>
      <c r="C287">
        <v>1.82</v>
      </c>
      <c r="D287">
        <f t="shared" si="25"/>
        <v>2.6015506790000003</v>
      </c>
      <c r="E287" t="s">
        <v>23</v>
      </c>
      <c r="F287">
        <v>42</v>
      </c>
      <c r="G287">
        <v>1.03</v>
      </c>
      <c r="H287">
        <f t="shared" si="26"/>
        <v>0.83322820774999995</v>
      </c>
      <c r="I287" s="2" t="s">
        <v>22</v>
      </c>
      <c r="J287" s="2">
        <v>10</v>
      </c>
      <c r="K287">
        <v>2.61</v>
      </c>
      <c r="L287">
        <f t="shared" si="30"/>
        <v>5.350206309749999</v>
      </c>
      <c r="M287" s="2" t="s">
        <v>21</v>
      </c>
      <c r="N287">
        <v>30</v>
      </c>
      <c r="O287">
        <v>3.01</v>
      </c>
      <c r="P287">
        <f t="shared" si="27"/>
        <v>7.1157798897499989</v>
      </c>
      <c r="Q287" s="2" t="s">
        <v>23</v>
      </c>
      <c r="R287">
        <v>19</v>
      </c>
      <c r="S287">
        <v>0.59</v>
      </c>
      <c r="T287">
        <f t="shared" si="28"/>
        <v>0.27339686974999994</v>
      </c>
      <c r="U287" s="2" t="s">
        <v>23</v>
      </c>
      <c r="V287">
        <v>20</v>
      </c>
      <c r="W287">
        <v>1.23</v>
      </c>
      <c r="X287">
        <f t="shared" si="29"/>
        <v>1.1882278777499999</v>
      </c>
    </row>
    <row r="288" spans="1:24">
      <c r="A288" s="2" t="s">
        <v>25</v>
      </c>
      <c r="B288">
        <v>19</v>
      </c>
      <c r="C288">
        <v>2</v>
      </c>
      <c r="D288">
        <f t="shared" si="25"/>
        <v>3.1415899999999999</v>
      </c>
      <c r="E288" t="s">
        <v>23</v>
      </c>
      <c r="F288">
        <v>48</v>
      </c>
      <c r="G288">
        <v>0.81</v>
      </c>
      <c r="H288">
        <f t="shared" si="26"/>
        <v>0.51529929975000011</v>
      </c>
      <c r="I288" s="2" t="s">
        <v>22</v>
      </c>
      <c r="J288" s="2">
        <v>10</v>
      </c>
      <c r="K288">
        <v>1.65</v>
      </c>
      <c r="L288">
        <f t="shared" si="30"/>
        <v>2.1382446937499995</v>
      </c>
      <c r="M288" s="2" t="s">
        <v>21</v>
      </c>
      <c r="N288">
        <v>30</v>
      </c>
      <c r="O288">
        <v>2.86</v>
      </c>
      <c r="P288">
        <f t="shared" si="27"/>
        <v>6.4242373909999992</v>
      </c>
      <c r="Q288" s="2" t="s">
        <v>23</v>
      </c>
      <c r="R288">
        <v>19</v>
      </c>
      <c r="S288">
        <v>0.82</v>
      </c>
      <c r="T288">
        <f t="shared" si="28"/>
        <v>0.52810127899999992</v>
      </c>
      <c r="U288" s="2" t="s">
        <v>23</v>
      </c>
      <c r="V288">
        <v>20</v>
      </c>
      <c r="W288">
        <v>0.65</v>
      </c>
      <c r="X288">
        <f t="shared" si="29"/>
        <v>0.33183044375000004</v>
      </c>
    </row>
    <row r="289" spans="1:24">
      <c r="A289" s="2" t="s">
        <v>25</v>
      </c>
      <c r="B289">
        <v>19</v>
      </c>
      <c r="C289">
        <v>1.45</v>
      </c>
      <c r="D289">
        <f t="shared" si="25"/>
        <v>1.6512982437499999</v>
      </c>
      <c r="E289" t="s">
        <v>23</v>
      </c>
      <c r="F289">
        <v>48</v>
      </c>
      <c r="G289">
        <v>1.34</v>
      </c>
      <c r="H289">
        <f t="shared" si="26"/>
        <v>1.4102597510000001</v>
      </c>
      <c r="I289" s="2" t="s">
        <v>22</v>
      </c>
      <c r="J289" s="2">
        <v>10</v>
      </c>
      <c r="K289">
        <v>1.01</v>
      </c>
      <c r="L289">
        <f t="shared" si="30"/>
        <v>0.80118398974999994</v>
      </c>
      <c r="M289" s="2" t="s">
        <v>21</v>
      </c>
      <c r="N289">
        <v>30</v>
      </c>
      <c r="O289">
        <v>3.42</v>
      </c>
      <c r="P289">
        <f t="shared" si="27"/>
        <v>9.1863233189999995</v>
      </c>
      <c r="Q289" s="2" t="s">
        <v>23</v>
      </c>
      <c r="R289" s="2">
        <v>41</v>
      </c>
      <c r="S289">
        <v>1.27</v>
      </c>
      <c r="T289">
        <f t="shared" si="28"/>
        <v>1.26676762775</v>
      </c>
      <c r="U289" s="2" t="s">
        <v>23</v>
      </c>
      <c r="V289">
        <v>20</v>
      </c>
      <c r="W289">
        <v>0.95</v>
      </c>
      <c r="X289">
        <f t="shared" si="29"/>
        <v>0.70882124375</v>
      </c>
    </row>
    <row r="290" spans="1:24">
      <c r="A290" s="2" t="s">
        <v>25</v>
      </c>
      <c r="B290">
        <v>19</v>
      </c>
      <c r="C290">
        <v>7.7</v>
      </c>
      <c r="D290">
        <f t="shared" si="25"/>
        <v>46.566217775000005</v>
      </c>
      <c r="E290" t="s">
        <v>23</v>
      </c>
      <c r="F290">
        <v>48</v>
      </c>
      <c r="G290">
        <v>0.7</v>
      </c>
      <c r="H290">
        <f t="shared" si="26"/>
        <v>0.38484477499999992</v>
      </c>
      <c r="I290" s="2" t="s">
        <v>22</v>
      </c>
      <c r="J290" s="2">
        <v>10</v>
      </c>
      <c r="K290">
        <v>1.32</v>
      </c>
      <c r="L290">
        <f t="shared" si="30"/>
        <v>1.368476604</v>
      </c>
      <c r="M290" t="s">
        <v>22</v>
      </c>
      <c r="N290">
        <v>4</v>
      </c>
      <c r="O290">
        <v>1.61</v>
      </c>
      <c r="P290">
        <f t="shared" si="27"/>
        <v>2.0358288597500001</v>
      </c>
      <c r="Q290" s="2" t="s">
        <v>23</v>
      </c>
      <c r="R290" s="2">
        <v>41</v>
      </c>
      <c r="S290">
        <v>2.09</v>
      </c>
      <c r="T290">
        <f t="shared" si="28"/>
        <v>3.4306948197499993</v>
      </c>
      <c r="U290" s="2" t="s">
        <v>23</v>
      </c>
      <c r="V290">
        <v>20</v>
      </c>
      <c r="W290">
        <v>0.33</v>
      </c>
      <c r="X290">
        <f t="shared" si="29"/>
        <v>8.5529787750000003E-2</v>
      </c>
    </row>
    <row r="291" spans="1:24">
      <c r="A291" s="2" t="s">
        <v>25</v>
      </c>
      <c r="B291">
        <v>19</v>
      </c>
      <c r="C291">
        <v>3.75</v>
      </c>
      <c r="D291">
        <f t="shared" si="25"/>
        <v>11.04465234375</v>
      </c>
      <c r="E291" t="s">
        <v>23</v>
      </c>
      <c r="F291">
        <v>48</v>
      </c>
      <c r="G291">
        <v>2.1</v>
      </c>
      <c r="H291">
        <f t="shared" si="26"/>
        <v>3.4636029750000001</v>
      </c>
      <c r="I291" s="2" t="s">
        <v>22</v>
      </c>
      <c r="J291" s="2">
        <v>10</v>
      </c>
      <c r="K291">
        <v>0.99</v>
      </c>
      <c r="L291">
        <f t="shared" si="30"/>
        <v>0.76976808975</v>
      </c>
      <c r="M291" t="s">
        <v>22</v>
      </c>
      <c r="N291">
        <v>4</v>
      </c>
      <c r="O291">
        <v>0.88</v>
      </c>
      <c r="P291">
        <f t="shared" si="27"/>
        <v>0.60821182399999996</v>
      </c>
      <c r="Q291" s="2" t="s">
        <v>23</v>
      </c>
      <c r="R291" s="2">
        <v>41</v>
      </c>
      <c r="S291">
        <v>2.98</v>
      </c>
      <c r="T291">
        <f t="shared" si="28"/>
        <v>6.9746439589999998</v>
      </c>
      <c r="U291" s="2" t="s">
        <v>23</v>
      </c>
      <c r="V291">
        <v>20</v>
      </c>
      <c r="W291">
        <v>0.83</v>
      </c>
      <c r="X291">
        <f t="shared" si="29"/>
        <v>0.54106033774999995</v>
      </c>
    </row>
    <row r="292" spans="1:24">
      <c r="A292" s="2" t="s">
        <v>25</v>
      </c>
      <c r="B292">
        <v>19</v>
      </c>
      <c r="C292">
        <v>3.45</v>
      </c>
      <c r="D292">
        <f t="shared" si="25"/>
        <v>9.3481937437500005</v>
      </c>
      <c r="E292" t="s">
        <v>23</v>
      </c>
      <c r="F292">
        <v>48</v>
      </c>
      <c r="G292">
        <v>4.2300000000000004</v>
      </c>
      <c r="H292">
        <f t="shared" si="26"/>
        <v>14.053038927750004</v>
      </c>
      <c r="I292" s="2" t="s">
        <v>22</v>
      </c>
      <c r="J292" s="2">
        <v>10</v>
      </c>
      <c r="K292">
        <v>1.75</v>
      </c>
      <c r="L292">
        <f t="shared" si="30"/>
        <v>2.4052798437499998</v>
      </c>
      <c r="M292" t="s">
        <v>22</v>
      </c>
      <c r="N292">
        <v>4</v>
      </c>
      <c r="O292">
        <v>0.91</v>
      </c>
      <c r="P292">
        <f t="shared" si="27"/>
        <v>0.65038766975000006</v>
      </c>
      <c r="Q292" s="2" t="s">
        <v>23</v>
      </c>
      <c r="R292" s="2">
        <v>41</v>
      </c>
      <c r="S292">
        <v>4.4800000000000004</v>
      </c>
      <c r="T292">
        <f t="shared" si="28"/>
        <v>15.763241984000002</v>
      </c>
      <c r="U292" s="2" t="s">
        <v>23</v>
      </c>
      <c r="V292">
        <v>20</v>
      </c>
      <c r="W292">
        <v>0.98</v>
      </c>
      <c r="X292">
        <f t="shared" si="29"/>
        <v>0.7542957589999999</v>
      </c>
    </row>
    <row r="293" spans="1:24">
      <c r="A293" s="2" t="s">
        <v>25</v>
      </c>
      <c r="B293">
        <v>19</v>
      </c>
      <c r="C293">
        <v>1</v>
      </c>
      <c r="D293">
        <f t="shared" si="25"/>
        <v>0.78539749999999997</v>
      </c>
      <c r="E293" t="s">
        <v>23</v>
      </c>
      <c r="F293">
        <v>48</v>
      </c>
      <c r="G293">
        <v>10.199999999999999</v>
      </c>
      <c r="H293">
        <f t="shared" si="26"/>
        <v>81.712755899999991</v>
      </c>
      <c r="I293" s="2" t="s">
        <v>22</v>
      </c>
      <c r="J293" s="2">
        <v>2</v>
      </c>
      <c r="K293">
        <v>0.54</v>
      </c>
      <c r="L293">
        <f t="shared" si="30"/>
        <v>0.22902191100000002</v>
      </c>
      <c r="M293" t="s">
        <v>22</v>
      </c>
      <c r="N293">
        <v>4</v>
      </c>
      <c r="O293">
        <v>0.97</v>
      </c>
      <c r="P293">
        <f t="shared" si="27"/>
        <v>0.7389805077499999</v>
      </c>
      <c r="Q293" s="2" t="s">
        <v>23</v>
      </c>
      <c r="R293" s="2">
        <v>41</v>
      </c>
      <c r="S293">
        <v>6.51</v>
      </c>
      <c r="T293">
        <f t="shared" si="28"/>
        <v>33.285224589750001</v>
      </c>
      <c r="U293" s="2" t="s">
        <v>23</v>
      </c>
      <c r="V293">
        <v>20</v>
      </c>
      <c r="W293">
        <v>0.78</v>
      </c>
      <c r="X293">
        <f t="shared" si="29"/>
        <v>0.47783583900000004</v>
      </c>
    </row>
    <row r="294" spans="1:24">
      <c r="A294" s="2" t="s">
        <v>25</v>
      </c>
      <c r="B294">
        <v>19</v>
      </c>
      <c r="C294">
        <v>0.6</v>
      </c>
      <c r="D294">
        <f t="shared" si="25"/>
        <v>0.28274309999999997</v>
      </c>
      <c r="E294" s="2" t="s">
        <v>24</v>
      </c>
      <c r="F294">
        <v>4</v>
      </c>
      <c r="G294">
        <v>0.71</v>
      </c>
      <c r="H294">
        <f t="shared" si="26"/>
        <v>0.39591887974999995</v>
      </c>
      <c r="I294" s="2" t="s">
        <v>22</v>
      </c>
      <c r="J294" s="2">
        <v>2</v>
      </c>
      <c r="K294">
        <v>0.4</v>
      </c>
      <c r="L294">
        <f t="shared" si="30"/>
        <v>0.12566360000000001</v>
      </c>
      <c r="M294" t="s">
        <v>22</v>
      </c>
      <c r="N294">
        <v>4</v>
      </c>
      <c r="O294">
        <v>1.1100000000000001</v>
      </c>
      <c r="P294">
        <f t="shared" si="27"/>
        <v>0.96768825975000017</v>
      </c>
      <c r="Q294" s="2" t="s">
        <v>23</v>
      </c>
      <c r="R294" s="2">
        <v>41</v>
      </c>
      <c r="S294">
        <v>4.8899999999999997</v>
      </c>
      <c r="T294">
        <f t="shared" si="28"/>
        <v>18.780503559749995</v>
      </c>
      <c r="U294" s="2" t="s">
        <v>23</v>
      </c>
      <c r="V294">
        <v>20</v>
      </c>
      <c r="W294">
        <v>0.74</v>
      </c>
      <c r="X294">
        <f t="shared" si="29"/>
        <v>0.43008367099999995</v>
      </c>
    </row>
    <row r="295" spans="1:24">
      <c r="A295" s="2" t="s">
        <v>25</v>
      </c>
      <c r="B295">
        <v>31</v>
      </c>
      <c r="C295">
        <v>0.43</v>
      </c>
      <c r="D295">
        <f t="shared" si="25"/>
        <v>0.14521999774999997</v>
      </c>
      <c r="E295" s="2" t="s">
        <v>24</v>
      </c>
      <c r="F295">
        <v>4</v>
      </c>
      <c r="G295">
        <v>0.84</v>
      </c>
      <c r="H295">
        <f t="shared" si="26"/>
        <v>0.55417647599999986</v>
      </c>
      <c r="I295" s="2" t="s">
        <v>22</v>
      </c>
      <c r="J295" s="2">
        <v>2</v>
      </c>
      <c r="K295">
        <v>0.8</v>
      </c>
      <c r="L295">
        <f t="shared" si="30"/>
        <v>0.50265440000000006</v>
      </c>
      <c r="M295" t="s">
        <v>22</v>
      </c>
      <c r="N295">
        <v>4</v>
      </c>
      <c r="O295">
        <v>1.26</v>
      </c>
      <c r="P295">
        <f t="shared" si="27"/>
        <v>1.246897071</v>
      </c>
      <c r="Q295" s="2" t="s">
        <v>23</v>
      </c>
      <c r="R295" s="2">
        <v>41</v>
      </c>
      <c r="S295">
        <v>2.5499999999999998</v>
      </c>
      <c r="T295">
        <f t="shared" si="28"/>
        <v>5.1070472437499994</v>
      </c>
      <c r="U295" s="2" t="s">
        <v>23</v>
      </c>
      <c r="V295">
        <v>20</v>
      </c>
      <c r="W295">
        <v>0.84</v>
      </c>
      <c r="X295">
        <f t="shared" si="29"/>
        <v>0.55417647599999986</v>
      </c>
    </row>
    <row r="296" spans="1:24">
      <c r="A296" s="2" t="s">
        <v>25</v>
      </c>
      <c r="B296">
        <v>31</v>
      </c>
      <c r="C296">
        <v>0.6</v>
      </c>
      <c r="D296">
        <f t="shared" si="25"/>
        <v>0.28274309999999997</v>
      </c>
      <c r="E296" s="2" t="s">
        <v>24</v>
      </c>
      <c r="F296">
        <v>4</v>
      </c>
      <c r="G296">
        <v>1.28</v>
      </c>
      <c r="H296">
        <f t="shared" si="26"/>
        <v>1.286795264</v>
      </c>
      <c r="I296" s="2" t="s">
        <v>22</v>
      </c>
      <c r="J296" s="2">
        <v>2</v>
      </c>
      <c r="K296">
        <v>1</v>
      </c>
      <c r="L296">
        <f t="shared" si="30"/>
        <v>0.78539749999999997</v>
      </c>
      <c r="M296" t="s">
        <v>22</v>
      </c>
      <c r="N296">
        <v>4</v>
      </c>
      <c r="O296">
        <v>1.4</v>
      </c>
      <c r="P296">
        <f t="shared" si="27"/>
        <v>1.5393790999999997</v>
      </c>
      <c r="Q296" s="2" t="s">
        <v>23</v>
      </c>
      <c r="R296" s="2">
        <v>41</v>
      </c>
      <c r="S296">
        <v>3.9</v>
      </c>
      <c r="T296">
        <f t="shared" si="28"/>
        <v>11.945895974999999</v>
      </c>
      <c r="U296" s="2" t="s">
        <v>23</v>
      </c>
      <c r="V296">
        <v>20</v>
      </c>
      <c r="W296">
        <v>0.68</v>
      </c>
      <c r="X296">
        <f t="shared" si="29"/>
        <v>0.36316780400000004</v>
      </c>
    </row>
    <row r="297" spans="1:24">
      <c r="A297" s="2" t="s">
        <v>25</v>
      </c>
      <c r="B297">
        <v>31</v>
      </c>
      <c r="C297">
        <v>0.3</v>
      </c>
      <c r="D297">
        <f t="shared" si="25"/>
        <v>7.0685774999999992E-2</v>
      </c>
      <c r="E297" s="2" t="s">
        <v>24</v>
      </c>
      <c r="F297">
        <v>4</v>
      </c>
      <c r="G297">
        <v>1.18</v>
      </c>
      <c r="H297">
        <f t="shared" si="26"/>
        <v>1.0935874789999998</v>
      </c>
      <c r="I297" s="2" t="s">
        <v>22</v>
      </c>
      <c r="J297" s="2">
        <v>2</v>
      </c>
      <c r="K297">
        <v>0.75</v>
      </c>
      <c r="L297">
        <f t="shared" si="30"/>
        <v>0.44178609375</v>
      </c>
      <c r="M297" t="s">
        <v>22</v>
      </c>
      <c r="N297">
        <v>4</v>
      </c>
      <c r="O297">
        <v>2.2999999999999998</v>
      </c>
      <c r="P297">
        <f t="shared" si="27"/>
        <v>4.1547527749999995</v>
      </c>
      <c r="Q297" s="2" t="s">
        <v>23</v>
      </c>
      <c r="R297" s="2">
        <v>38</v>
      </c>
      <c r="S297">
        <v>2.0699999999999998</v>
      </c>
      <c r="T297">
        <f t="shared" si="28"/>
        <v>3.3653497477499994</v>
      </c>
      <c r="U297" s="2" t="s">
        <v>23</v>
      </c>
      <c r="V297">
        <v>20</v>
      </c>
      <c r="W297">
        <v>0.95</v>
      </c>
      <c r="X297">
        <f t="shared" si="29"/>
        <v>0.70882124375</v>
      </c>
    </row>
    <row r="298" spans="1:24">
      <c r="A298" s="2" t="s">
        <v>25</v>
      </c>
      <c r="B298">
        <v>31</v>
      </c>
      <c r="C298">
        <v>0.62</v>
      </c>
      <c r="D298">
        <f t="shared" si="25"/>
        <v>0.301906799</v>
      </c>
      <c r="E298" s="2" t="s">
        <v>24</v>
      </c>
      <c r="F298">
        <v>4</v>
      </c>
      <c r="G298">
        <v>0.74</v>
      </c>
      <c r="H298">
        <f t="shared" si="26"/>
        <v>0.43008367099999995</v>
      </c>
      <c r="I298" s="2" t="s">
        <v>22</v>
      </c>
      <c r="J298" s="2">
        <v>2</v>
      </c>
      <c r="K298">
        <v>1.1000000000000001</v>
      </c>
      <c r="L298">
        <f t="shared" si="30"/>
        <v>0.95033097500000008</v>
      </c>
      <c r="M298" t="s">
        <v>22</v>
      </c>
      <c r="N298">
        <v>4</v>
      </c>
      <c r="O298">
        <v>1.2</v>
      </c>
      <c r="P298">
        <f t="shared" si="27"/>
        <v>1.1309723999999999</v>
      </c>
      <c r="Q298" s="2" t="s">
        <v>23</v>
      </c>
      <c r="R298" s="2">
        <v>38</v>
      </c>
      <c r="S298">
        <v>0.68</v>
      </c>
      <c r="T298">
        <f t="shared" si="28"/>
        <v>0.36316780400000004</v>
      </c>
      <c r="U298" s="2" t="s">
        <v>23</v>
      </c>
      <c r="V298">
        <v>20</v>
      </c>
      <c r="W298">
        <v>0.62</v>
      </c>
      <c r="X298">
        <f t="shared" si="29"/>
        <v>0.301906799</v>
      </c>
    </row>
    <row r="299" spans="1:24">
      <c r="A299" s="2" t="s">
        <v>25</v>
      </c>
      <c r="B299">
        <v>31</v>
      </c>
      <c r="C299">
        <v>0.51</v>
      </c>
      <c r="D299">
        <f t="shared" si="25"/>
        <v>0.20428188975</v>
      </c>
      <c r="E299" s="2" t="s">
        <v>24</v>
      </c>
      <c r="F299">
        <v>4</v>
      </c>
      <c r="G299">
        <v>0.77</v>
      </c>
      <c r="H299">
        <f t="shared" si="26"/>
        <v>0.46566217774999996</v>
      </c>
      <c r="I299" s="2" t="s">
        <v>22</v>
      </c>
      <c r="J299" s="2">
        <v>2</v>
      </c>
      <c r="K299" s="1">
        <v>1.2</v>
      </c>
      <c r="L299">
        <f t="shared" si="30"/>
        <v>1.1309723999999999</v>
      </c>
      <c r="M299" t="s">
        <v>22</v>
      </c>
      <c r="N299">
        <v>4</v>
      </c>
      <c r="O299">
        <v>1.3</v>
      </c>
      <c r="P299">
        <f t="shared" si="27"/>
        <v>1.3273217750000001</v>
      </c>
      <c r="Q299" s="2" t="s">
        <v>23</v>
      </c>
      <c r="R299" s="2">
        <v>38</v>
      </c>
      <c r="S299">
        <v>0.37</v>
      </c>
      <c r="T299">
        <f t="shared" si="28"/>
        <v>0.10752091774999999</v>
      </c>
      <c r="U299" s="2" t="s">
        <v>23</v>
      </c>
      <c r="V299">
        <v>20</v>
      </c>
      <c r="W299">
        <v>0.74</v>
      </c>
      <c r="X299">
        <f t="shared" si="29"/>
        <v>0.43008367099999995</v>
      </c>
    </row>
    <row r="300" spans="1:24">
      <c r="A300" s="2" t="s">
        <v>25</v>
      </c>
      <c r="B300">
        <v>31</v>
      </c>
      <c r="C300">
        <v>0.48</v>
      </c>
      <c r="D300">
        <f t="shared" si="25"/>
        <v>0.18095558399999997</v>
      </c>
      <c r="E300" s="2" t="s">
        <v>24</v>
      </c>
      <c r="F300">
        <v>4</v>
      </c>
      <c r="G300">
        <v>0.6</v>
      </c>
      <c r="H300">
        <f t="shared" si="26"/>
        <v>0.28274309999999997</v>
      </c>
      <c r="I300" s="2" t="s">
        <v>22</v>
      </c>
      <c r="J300" s="2">
        <v>2</v>
      </c>
      <c r="K300">
        <v>1.5</v>
      </c>
      <c r="L300">
        <f t="shared" si="30"/>
        <v>1.767144375</v>
      </c>
      <c r="M300" t="s">
        <v>22</v>
      </c>
      <c r="N300">
        <v>4</v>
      </c>
      <c r="O300">
        <v>1.33</v>
      </c>
      <c r="P300">
        <f t="shared" si="27"/>
        <v>1.3892896377500001</v>
      </c>
      <c r="Q300" s="2" t="s">
        <v>23</v>
      </c>
      <c r="R300" s="2">
        <v>38</v>
      </c>
      <c r="S300">
        <v>0.26</v>
      </c>
      <c r="T300">
        <f t="shared" si="28"/>
        <v>5.3092871000000007E-2</v>
      </c>
      <c r="U300" s="2" t="s">
        <v>23</v>
      </c>
      <c r="V300">
        <v>20</v>
      </c>
      <c r="W300">
        <v>0.68</v>
      </c>
      <c r="X300">
        <f t="shared" si="29"/>
        <v>0.36316780400000004</v>
      </c>
    </row>
    <row r="301" spans="1:24">
      <c r="A301" s="2" t="s">
        <v>25</v>
      </c>
      <c r="B301">
        <v>31</v>
      </c>
      <c r="C301">
        <v>0.57999999999999996</v>
      </c>
      <c r="D301">
        <f t="shared" si="25"/>
        <v>0.26420771899999995</v>
      </c>
      <c r="E301" s="2" t="s">
        <v>24</v>
      </c>
      <c r="F301">
        <v>4</v>
      </c>
      <c r="G301">
        <v>0.85</v>
      </c>
      <c r="H301">
        <f t="shared" si="26"/>
        <v>0.56744969374999987</v>
      </c>
      <c r="I301" s="2" t="s">
        <v>22</v>
      </c>
      <c r="J301" s="2">
        <v>2</v>
      </c>
      <c r="K301">
        <v>0.4</v>
      </c>
      <c r="L301">
        <f t="shared" si="30"/>
        <v>0.12566360000000001</v>
      </c>
      <c r="M301" t="s">
        <v>22</v>
      </c>
      <c r="N301">
        <v>4</v>
      </c>
      <c r="O301">
        <v>1.67</v>
      </c>
      <c r="P301">
        <f t="shared" si="27"/>
        <v>2.1903950877499998</v>
      </c>
      <c r="Q301" s="2" t="s">
        <v>23</v>
      </c>
      <c r="R301" s="2">
        <v>38</v>
      </c>
      <c r="S301">
        <v>0.27</v>
      </c>
      <c r="T301">
        <f t="shared" si="28"/>
        <v>5.7255477750000006E-2</v>
      </c>
      <c r="U301" s="2" t="s">
        <v>23</v>
      </c>
      <c r="V301">
        <v>20</v>
      </c>
      <c r="W301">
        <v>0.76</v>
      </c>
      <c r="X301">
        <f t="shared" si="29"/>
        <v>0.45364559599999998</v>
      </c>
    </row>
    <row r="302" spans="1:24">
      <c r="A302" s="2" t="s">
        <v>25</v>
      </c>
      <c r="B302">
        <v>31</v>
      </c>
      <c r="C302">
        <v>0.77</v>
      </c>
      <c r="D302">
        <f t="shared" si="25"/>
        <v>0.46566217774999996</v>
      </c>
      <c r="E302" s="2" t="s">
        <v>24</v>
      </c>
      <c r="F302">
        <v>4</v>
      </c>
      <c r="G302">
        <v>0.73</v>
      </c>
      <c r="H302">
        <f t="shared" si="26"/>
        <v>0.41853832774999994</v>
      </c>
      <c r="I302" s="2" t="s">
        <v>22</v>
      </c>
      <c r="J302" s="2">
        <v>2</v>
      </c>
      <c r="K302">
        <v>0.7</v>
      </c>
      <c r="L302">
        <f t="shared" si="30"/>
        <v>0.38484477499999992</v>
      </c>
      <c r="M302" t="s">
        <v>22</v>
      </c>
      <c r="N302">
        <v>4</v>
      </c>
      <c r="O302">
        <v>2.48</v>
      </c>
      <c r="P302">
        <f t="shared" si="27"/>
        <v>4.8305087840000001</v>
      </c>
      <c r="Q302" s="2" t="s">
        <v>23</v>
      </c>
      <c r="R302" s="2">
        <v>38</v>
      </c>
      <c r="S302">
        <v>0.82</v>
      </c>
      <c r="T302">
        <f t="shared" si="28"/>
        <v>0.52810127899999992</v>
      </c>
      <c r="U302" s="2" t="s">
        <v>23</v>
      </c>
      <c r="V302">
        <v>20</v>
      </c>
      <c r="W302">
        <v>0.35</v>
      </c>
      <c r="X302">
        <f t="shared" si="29"/>
        <v>9.6211193749999979E-2</v>
      </c>
    </row>
    <row r="303" spans="1:24">
      <c r="A303" s="2" t="s">
        <v>25</v>
      </c>
      <c r="B303">
        <v>31</v>
      </c>
      <c r="C303">
        <v>0.6</v>
      </c>
      <c r="D303">
        <f t="shared" si="25"/>
        <v>0.28274309999999997</v>
      </c>
      <c r="E303" s="2" t="s">
        <v>24</v>
      </c>
      <c r="F303">
        <v>21</v>
      </c>
      <c r="G303">
        <v>0.72</v>
      </c>
      <c r="H303">
        <f t="shared" si="26"/>
        <v>0.40715006399999998</v>
      </c>
      <c r="I303" s="2" t="s">
        <v>22</v>
      </c>
      <c r="J303" s="2">
        <v>2</v>
      </c>
      <c r="K303">
        <v>1.8</v>
      </c>
      <c r="L303">
        <f t="shared" si="30"/>
        <v>2.5446879</v>
      </c>
      <c r="M303" t="s">
        <v>22</v>
      </c>
      <c r="N303">
        <v>4</v>
      </c>
      <c r="O303">
        <v>1.68</v>
      </c>
      <c r="P303">
        <f t="shared" si="27"/>
        <v>2.2167059039999994</v>
      </c>
      <c r="Q303" s="2" t="s">
        <v>23</v>
      </c>
      <c r="R303" s="2">
        <v>38</v>
      </c>
      <c r="S303">
        <v>0.65</v>
      </c>
      <c r="T303">
        <f t="shared" si="28"/>
        <v>0.33183044375000004</v>
      </c>
      <c r="U303" s="2" t="s">
        <v>23</v>
      </c>
      <c r="V303">
        <v>20</v>
      </c>
      <c r="W303">
        <v>0.37</v>
      </c>
      <c r="X303">
        <f t="shared" si="29"/>
        <v>0.10752091774999999</v>
      </c>
    </row>
    <row r="304" spans="1:24">
      <c r="A304" s="2" t="s">
        <v>25</v>
      </c>
      <c r="B304">
        <v>31</v>
      </c>
      <c r="C304">
        <v>0.62</v>
      </c>
      <c r="D304">
        <f t="shared" si="25"/>
        <v>0.301906799</v>
      </c>
      <c r="E304" s="2" t="s">
        <v>24</v>
      </c>
      <c r="F304">
        <v>21</v>
      </c>
      <c r="G304">
        <v>1.38</v>
      </c>
      <c r="H304">
        <f t="shared" si="26"/>
        <v>1.4957109989999997</v>
      </c>
      <c r="I304" s="2" t="s">
        <v>22</v>
      </c>
      <c r="J304" s="2">
        <v>2</v>
      </c>
      <c r="K304">
        <v>1.77</v>
      </c>
      <c r="L304">
        <f t="shared" si="30"/>
        <v>2.4605718277499999</v>
      </c>
      <c r="M304" t="s">
        <v>22</v>
      </c>
      <c r="N304">
        <v>4</v>
      </c>
      <c r="O304">
        <v>1.37</v>
      </c>
      <c r="P304">
        <f t="shared" si="27"/>
        <v>1.4741125677500002</v>
      </c>
      <c r="Q304" s="2" t="s">
        <v>23</v>
      </c>
      <c r="R304" s="2">
        <v>38</v>
      </c>
      <c r="S304">
        <v>0.73</v>
      </c>
      <c r="T304">
        <f t="shared" si="28"/>
        <v>0.41853832774999994</v>
      </c>
      <c r="U304" s="2" t="s">
        <v>23</v>
      </c>
      <c r="V304">
        <v>20</v>
      </c>
      <c r="W304">
        <v>0.38</v>
      </c>
      <c r="X304">
        <f t="shared" si="29"/>
        <v>0.113411399</v>
      </c>
    </row>
    <row r="305" spans="1:24">
      <c r="A305" s="2" t="s">
        <v>25</v>
      </c>
      <c r="B305">
        <v>31</v>
      </c>
      <c r="C305">
        <v>0.67</v>
      </c>
      <c r="D305">
        <f t="shared" si="25"/>
        <v>0.35256493775000003</v>
      </c>
      <c r="E305" s="2" t="s">
        <v>24</v>
      </c>
      <c r="F305">
        <v>21</v>
      </c>
      <c r="G305">
        <v>1.43</v>
      </c>
      <c r="H305">
        <f t="shared" si="26"/>
        <v>1.6060593477499998</v>
      </c>
      <c r="I305" s="2" t="s">
        <v>22</v>
      </c>
      <c r="J305" s="2">
        <v>2</v>
      </c>
      <c r="K305">
        <v>2.92</v>
      </c>
      <c r="L305">
        <f t="shared" si="30"/>
        <v>6.696613243999999</v>
      </c>
      <c r="M305" t="s">
        <v>22</v>
      </c>
      <c r="N305">
        <v>4</v>
      </c>
      <c r="O305">
        <v>2.1</v>
      </c>
      <c r="P305">
        <f t="shared" si="27"/>
        <v>3.4636029750000001</v>
      </c>
      <c r="Q305" s="2" t="s">
        <v>23</v>
      </c>
      <c r="R305" s="2">
        <v>38</v>
      </c>
      <c r="S305">
        <v>0.73</v>
      </c>
      <c r="T305">
        <f t="shared" si="28"/>
        <v>0.41853832774999994</v>
      </c>
      <c r="U305" s="2" t="s">
        <v>23</v>
      </c>
      <c r="V305">
        <v>20</v>
      </c>
      <c r="W305">
        <v>0.9</v>
      </c>
      <c r="X305">
        <f t="shared" si="29"/>
        <v>0.636171975</v>
      </c>
    </row>
    <row r="306" spans="1:24">
      <c r="A306" s="2" t="s">
        <v>25</v>
      </c>
      <c r="B306">
        <v>31</v>
      </c>
      <c r="C306">
        <v>0.55000000000000004</v>
      </c>
      <c r="D306">
        <f t="shared" si="25"/>
        <v>0.23758274375000002</v>
      </c>
      <c r="E306" s="2" t="s">
        <v>24</v>
      </c>
      <c r="F306">
        <v>21</v>
      </c>
      <c r="G306">
        <v>1.52</v>
      </c>
      <c r="H306">
        <f t="shared" si="26"/>
        <v>1.8145823839999999</v>
      </c>
      <c r="I306" s="2" t="s">
        <v>22</v>
      </c>
      <c r="J306" s="2">
        <v>2</v>
      </c>
      <c r="K306">
        <v>1.1000000000000001</v>
      </c>
      <c r="L306">
        <f t="shared" si="30"/>
        <v>0.95033097500000008</v>
      </c>
      <c r="M306" t="s">
        <v>22</v>
      </c>
      <c r="N306">
        <v>4</v>
      </c>
      <c r="O306">
        <v>1.7</v>
      </c>
      <c r="P306">
        <f t="shared" si="27"/>
        <v>2.2697987749999995</v>
      </c>
      <c r="Q306" s="2" t="s">
        <v>23</v>
      </c>
      <c r="R306" s="2">
        <v>38</v>
      </c>
      <c r="S306">
        <v>0.73</v>
      </c>
      <c r="T306">
        <f t="shared" si="28"/>
        <v>0.41853832774999994</v>
      </c>
      <c r="U306" s="2" t="s">
        <v>23</v>
      </c>
      <c r="V306">
        <v>20</v>
      </c>
      <c r="W306">
        <v>1.0900000000000001</v>
      </c>
      <c r="X306">
        <f t="shared" si="29"/>
        <v>0.93313076975000009</v>
      </c>
    </row>
    <row r="307" spans="1:24">
      <c r="A307" s="2" t="s">
        <v>25</v>
      </c>
      <c r="B307">
        <v>31</v>
      </c>
      <c r="C307">
        <v>0.9</v>
      </c>
      <c r="D307">
        <f t="shared" si="25"/>
        <v>0.636171975</v>
      </c>
      <c r="E307" s="2" t="s">
        <v>24</v>
      </c>
      <c r="F307">
        <v>21</v>
      </c>
      <c r="G307">
        <v>1.66</v>
      </c>
      <c r="H307">
        <f t="shared" si="26"/>
        <v>2.1642413509999998</v>
      </c>
      <c r="I307" s="2" t="s">
        <v>22</v>
      </c>
      <c r="J307" s="2">
        <v>2</v>
      </c>
      <c r="K307">
        <v>1.08</v>
      </c>
      <c r="L307">
        <f t="shared" si="30"/>
        <v>0.91608764400000009</v>
      </c>
      <c r="M307" t="s">
        <v>22</v>
      </c>
      <c r="N307">
        <v>4</v>
      </c>
      <c r="O307">
        <v>1.85</v>
      </c>
      <c r="P307">
        <f t="shared" si="27"/>
        <v>2.6880229437500001</v>
      </c>
      <c r="Q307" s="2" t="s">
        <v>23</v>
      </c>
      <c r="R307" s="2">
        <v>38</v>
      </c>
      <c r="S307">
        <v>0.72</v>
      </c>
      <c r="T307">
        <f t="shared" si="28"/>
        <v>0.40715006399999998</v>
      </c>
      <c r="U307" s="2" t="s">
        <v>23</v>
      </c>
      <c r="V307">
        <v>20</v>
      </c>
      <c r="W307">
        <v>1.05</v>
      </c>
      <c r="X307">
        <f t="shared" si="29"/>
        <v>0.86590074375000003</v>
      </c>
    </row>
    <row r="308" spans="1:24">
      <c r="A308" s="2" t="s">
        <v>25</v>
      </c>
      <c r="B308">
        <v>31</v>
      </c>
      <c r="C308">
        <v>0.64</v>
      </c>
      <c r="D308">
        <f t="shared" si="25"/>
        <v>0.321698816</v>
      </c>
      <c r="E308" s="2" t="s">
        <v>24</v>
      </c>
      <c r="F308">
        <v>21</v>
      </c>
      <c r="G308">
        <v>0.98</v>
      </c>
      <c r="H308">
        <f t="shared" si="26"/>
        <v>0.7542957589999999</v>
      </c>
      <c r="I308" s="2" t="s">
        <v>22</v>
      </c>
      <c r="J308" s="2">
        <v>2</v>
      </c>
      <c r="K308">
        <v>1</v>
      </c>
      <c r="L308">
        <f t="shared" si="30"/>
        <v>0.78539749999999997</v>
      </c>
      <c r="M308" t="s">
        <v>22</v>
      </c>
      <c r="N308">
        <v>4</v>
      </c>
      <c r="O308">
        <v>2.04</v>
      </c>
      <c r="P308">
        <f t="shared" si="27"/>
        <v>3.268510236</v>
      </c>
      <c r="Q308" s="2" t="s">
        <v>23</v>
      </c>
      <c r="R308" s="2">
        <v>38</v>
      </c>
      <c r="S308">
        <v>0.93</v>
      </c>
      <c r="T308">
        <f t="shared" si="28"/>
        <v>0.67929029775000005</v>
      </c>
      <c r="U308" s="2" t="s">
        <v>23</v>
      </c>
      <c r="V308">
        <v>20</v>
      </c>
      <c r="W308">
        <v>1.55</v>
      </c>
      <c r="X308">
        <f t="shared" si="29"/>
        <v>1.8869174937500002</v>
      </c>
    </row>
    <row r="309" spans="1:24">
      <c r="A309" s="2" t="s">
        <v>25</v>
      </c>
      <c r="B309">
        <v>31</v>
      </c>
      <c r="C309">
        <v>0.7</v>
      </c>
      <c r="D309">
        <f t="shared" si="25"/>
        <v>0.38484477499999992</v>
      </c>
      <c r="E309" s="2" t="s">
        <v>24</v>
      </c>
      <c r="F309">
        <v>21</v>
      </c>
      <c r="G309">
        <v>0.76</v>
      </c>
      <c r="H309">
        <f t="shared" si="26"/>
        <v>0.45364559599999998</v>
      </c>
      <c r="I309" s="2" t="s">
        <v>22</v>
      </c>
      <c r="J309" s="2">
        <v>2</v>
      </c>
      <c r="K309">
        <v>1.05</v>
      </c>
      <c r="L309">
        <f t="shared" si="30"/>
        <v>0.86590074375000003</v>
      </c>
      <c r="M309" t="s">
        <v>22</v>
      </c>
      <c r="N309">
        <v>4</v>
      </c>
      <c r="O309">
        <v>1.73</v>
      </c>
      <c r="P309">
        <f t="shared" si="27"/>
        <v>2.3506161777500001</v>
      </c>
      <c r="Q309" s="2" t="s">
        <v>23</v>
      </c>
      <c r="R309" s="2">
        <v>38</v>
      </c>
      <c r="S309">
        <v>1.03</v>
      </c>
      <c r="T309">
        <f t="shared" si="28"/>
        <v>0.83322820774999995</v>
      </c>
      <c r="U309" s="2" t="s">
        <v>23</v>
      </c>
      <c r="V309">
        <v>20</v>
      </c>
      <c r="W309">
        <v>1.1499999999999999</v>
      </c>
      <c r="X309">
        <f t="shared" si="29"/>
        <v>1.0386881937499999</v>
      </c>
    </row>
    <row r="310" spans="1:24">
      <c r="A310" s="2" t="s">
        <v>25</v>
      </c>
      <c r="B310">
        <v>31</v>
      </c>
      <c r="C310">
        <v>0.68</v>
      </c>
      <c r="D310">
        <f t="shared" si="25"/>
        <v>0.36316780400000004</v>
      </c>
      <c r="E310" s="2" t="s">
        <v>24</v>
      </c>
      <c r="F310">
        <v>21</v>
      </c>
      <c r="G310">
        <v>0.75</v>
      </c>
      <c r="H310">
        <f t="shared" si="26"/>
        <v>0.44178609375</v>
      </c>
      <c r="I310" s="2" t="s">
        <v>22</v>
      </c>
      <c r="J310" s="2">
        <v>2</v>
      </c>
      <c r="K310">
        <v>1.73</v>
      </c>
      <c r="L310">
        <f t="shared" si="30"/>
        <v>2.3506161777500001</v>
      </c>
      <c r="M310" t="s">
        <v>22</v>
      </c>
      <c r="N310">
        <v>4</v>
      </c>
      <c r="O310">
        <v>1.46</v>
      </c>
      <c r="P310">
        <f t="shared" si="27"/>
        <v>1.6741533109999998</v>
      </c>
      <c r="Q310" s="2" t="s">
        <v>23</v>
      </c>
      <c r="R310" s="2">
        <v>21</v>
      </c>
      <c r="S310">
        <v>0.88</v>
      </c>
      <c r="T310">
        <f t="shared" si="28"/>
        <v>0.60821182399999996</v>
      </c>
      <c r="U310" s="2" t="s">
        <v>23</v>
      </c>
      <c r="V310">
        <v>20</v>
      </c>
      <c r="W310">
        <v>0.89</v>
      </c>
      <c r="X310">
        <f t="shared" si="29"/>
        <v>0.62211335975000004</v>
      </c>
    </row>
    <row r="311" spans="1:24">
      <c r="A311" s="2" t="s">
        <v>25</v>
      </c>
      <c r="B311">
        <v>31</v>
      </c>
      <c r="C311">
        <v>0.65</v>
      </c>
      <c r="D311">
        <f t="shared" si="25"/>
        <v>0.33183044375000004</v>
      </c>
      <c r="E311" s="2" t="s">
        <v>24</v>
      </c>
      <c r="F311">
        <v>23</v>
      </c>
      <c r="G311">
        <v>0.79</v>
      </c>
      <c r="H311">
        <f t="shared" si="26"/>
        <v>0.49016657975000005</v>
      </c>
      <c r="I311" s="2" t="s">
        <v>22</v>
      </c>
      <c r="J311" s="2">
        <v>2</v>
      </c>
      <c r="K311">
        <v>1.27</v>
      </c>
      <c r="L311">
        <f t="shared" si="30"/>
        <v>1.26676762775</v>
      </c>
      <c r="M311" t="s">
        <v>22</v>
      </c>
      <c r="N311">
        <v>4</v>
      </c>
      <c r="O311">
        <v>2.5299999999999998</v>
      </c>
      <c r="P311">
        <f t="shared" si="27"/>
        <v>5.0272508577499995</v>
      </c>
      <c r="Q311" s="2" t="s">
        <v>23</v>
      </c>
      <c r="R311" s="2">
        <v>21</v>
      </c>
      <c r="S311">
        <v>1.26</v>
      </c>
      <c r="T311">
        <f t="shared" si="28"/>
        <v>1.246897071</v>
      </c>
      <c r="U311" s="2" t="s">
        <v>23</v>
      </c>
      <c r="V311">
        <v>20</v>
      </c>
      <c r="W311">
        <v>1.05</v>
      </c>
      <c r="X311">
        <f t="shared" si="29"/>
        <v>0.86590074375000003</v>
      </c>
    </row>
    <row r="312" spans="1:24">
      <c r="A312" s="2" t="s">
        <v>25</v>
      </c>
      <c r="B312">
        <v>31</v>
      </c>
      <c r="C312">
        <v>0.74</v>
      </c>
      <c r="D312">
        <f t="shared" si="25"/>
        <v>0.43008367099999995</v>
      </c>
      <c r="E312" s="2" t="s">
        <v>24</v>
      </c>
      <c r="F312">
        <v>23</v>
      </c>
      <c r="G312">
        <v>0.75</v>
      </c>
      <c r="H312">
        <f t="shared" si="26"/>
        <v>0.44178609375</v>
      </c>
      <c r="I312" s="2" t="s">
        <v>22</v>
      </c>
      <c r="J312" s="2">
        <v>2</v>
      </c>
      <c r="K312">
        <v>1.43</v>
      </c>
      <c r="L312">
        <f t="shared" si="30"/>
        <v>1.6060593477499998</v>
      </c>
      <c r="M312" t="s">
        <v>22</v>
      </c>
      <c r="N312">
        <v>4</v>
      </c>
      <c r="O312">
        <v>2.25</v>
      </c>
      <c r="P312">
        <f t="shared" si="27"/>
        <v>3.9760748437499998</v>
      </c>
      <c r="Q312" s="2" t="s">
        <v>23</v>
      </c>
      <c r="R312" s="2">
        <v>21</v>
      </c>
      <c r="S312">
        <v>0.93</v>
      </c>
      <c r="T312">
        <f t="shared" si="28"/>
        <v>0.67929029775000005</v>
      </c>
      <c r="U312" s="2" t="s">
        <v>23</v>
      </c>
      <c r="V312">
        <v>20</v>
      </c>
      <c r="W312">
        <v>1.44</v>
      </c>
      <c r="X312">
        <f t="shared" si="29"/>
        <v>1.6286002559999999</v>
      </c>
    </row>
    <row r="313" spans="1:24">
      <c r="A313" s="2" t="s">
        <v>25</v>
      </c>
      <c r="B313">
        <v>31</v>
      </c>
      <c r="C313">
        <v>0.6</v>
      </c>
      <c r="D313">
        <f t="shared" si="25"/>
        <v>0.28274309999999997</v>
      </c>
      <c r="E313" s="2" t="s">
        <v>24</v>
      </c>
      <c r="F313">
        <v>23</v>
      </c>
      <c r="G313">
        <v>1.03</v>
      </c>
      <c r="H313">
        <f t="shared" si="26"/>
        <v>0.83322820774999995</v>
      </c>
      <c r="I313" s="2" t="s">
        <v>22</v>
      </c>
      <c r="J313" s="2">
        <v>2</v>
      </c>
      <c r="K313">
        <v>1.1000000000000001</v>
      </c>
      <c r="L313">
        <f t="shared" si="30"/>
        <v>0.95033097500000008</v>
      </c>
      <c r="M313" t="s">
        <v>22</v>
      </c>
      <c r="N313">
        <v>4</v>
      </c>
      <c r="O313">
        <v>1.6</v>
      </c>
      <c r="P313">
        <f t="shared" si="27"/>
        <v>2.0106176000000002</v>
      </c>
      <c r="Q313" s="2" t="s">
        <v>23</v>
      </c>
      <c r="R313" s="2">
        <v>21</v>
      </c>
      <c r="S313">
        <v>0.72</v>
      </c>
      <c r="T313">
        <f t="shared" si="28"/>
        <v>0.40715006399999998</v>
      </c>
      <c r="U313" s="2" t="s">
        <v>23</v>
      </c>
      <c r="V313">
        <v>20</v>
      </c>
      <c r="W313">
        <v>0.9</v>
      </c>
      <c r="X313">
        <f t="shared" si="29"/>
        <v>0.636171975</v>
      </c>
    </row>
    <row r="314" spans="1:24">
      <c r="A314" s="2" t="s">
        <v>25</v>
      </c>
      <c r="B314">
        <v>31</v>
      </c>
      <c r="C314">
        <v>0.7</v>
      </c>
      <c r="D314">
        <f t="shared" si="25"/>
        <v>0.38484477499999992</v>
      </c>
      <c r="E314" s="2" t="s">
        <v>24</v>
      </c>
      <c r="F314">
        <v>23</v>
      </c>
      <c r="G314">
        <v>0.83</v>
      </c>
      <c r="H314">
        <f t="shared" si="26"/>
        <v>0.54106033774999995</v>
      </c>
      <c r="I314" s="2" t="s">
        <v>22</v>
      </c>
      <c r="J314" s="2">
        <v>2</v>
      </c>
      <c r="K314">
        <v>1.9</v>
      </c>
      <c r="L314">
        <f t="shared" si="30"/>
        <v>2.835284975</v>
      </c>
      <c r="M314" t="s">
        <v>22</v>
      </c>
      <c r="N314">
        <v>4</v>
      </c>
      <c r="O314">
        <v>2.52</v>
      </c>
      <c r="P314">
        <f t="shared" si="27"/>
        <v>4.9875882840000001</v>
      </c>
      <c r="Q314" s="2" t="s">
        <v>23</v>
      </c>
      <c r="R314" s="2">
        <v>21</v>
      </c>
      <c r="S314">
        <v>0.99</v>
      </c>
      <c r="T314">
        <f t="shared" si="28"/>
        <v>0.76976808975</v>
      </c>
      <c r="U314" s="2" t="s">
        <v>23</v>
      </c>
      <c r="V314">
        <v>20</v>
      </c>
      <c r="W314">
        <v>1.89</v>
      </c>
      <c r="X314">
        <f t="shared" si="29"/>
        <v>2.8055184097499999</v>
      </c>
    </row>
    <row r="315" spans="1:24">
      <c r="A315" s="2" t="s">
        <v>25</v>
      </c>
      <c r="B315">
        <v>31</v>
      </c>
      <c r="C315">
        <v>0.65</v>
      </c>
      <c r="D315">
        <f t="shared" si="25"/>
        <v>0.33183044375000004</v>
      </c>
      <c r="E315" s="2" t="s">
        <v>24</v>
      </c>
      <c r="F315">
        <v>23</v>
      </c>
      <c r="G315">
        <v>0.98</v>
      </c>
      <c r="H315">
        <f t="shared" si="26"/>
        <v>0.7542957589999999</v>
      </c>
      <c r="I315" s="2" t="s">
        <v>22</v>
      </c>
      <c r="J315" s="2">
        <v>2</v>
      </c>
      <c r="K315">
        <v>0.98</v>
      </c>
      <c r="L315">
        <f t="shared" si="30"/>
        <v>0.7542957589999999</v>
      </c>
      <c r="M315" t="s">
        <v>22</v>
      </c>
      <c r="N315">
        <v>4</v>
      </c>
      <c r="O315">
        <v>1.94</v>
      </c>
      <c r="P315">
        <f t="shared" si="27"/>
        <v>2.9559220309999996</v>
      </c>
      <c r="Q315" s="2" t="s">
        <v>23</v>
      </c>
      <c r="R315" s="2">
        <v>21</v>
      </c>
      <c r="S315">
        <v>0.97</v>
      </c>
      <c r="T315">
        <f t="shared" si="28"/>
        <v>0.7389805077499999</v>
      </c>
      <c r="U315" s="2" t="s">
        <v>23</v>
      </c>
      <c r="V315">
        <v>20</v>
      </c>
      <c r="W315">
        <v>1.84</v>
      </c>
      <c r="X315">
        <f t="shared" si="29"/>
        <v>2.659041776</v>
      </c>
    </row>
    <row r="316" spans="1:24">
      <c r="A316" s="2" t="s">
        <v>25</v>
      </c>
      <c r="B316">
        <v>31</v>
      </c>
      <c r="C316">
        <v>0.73</v>
      </c>
      <c r="D316">
        <f t="shared" si="25"/>
        <v>0.41853832774999994</v>
      </c>
      <c r="E316" s="2" t="s">
        <v>24</v>
      </c>
      <c r="F316">
        <v>23</v>
      </c>
      <c r="G316">
        <v>0.53</v>
      </c>
      <c r="H316">
        <f t="shared" si="26"/>
        <v>0.22061815775000002</v>
      </c>
      <c r="I316" s="2" t="s">
        <v>22</v>
      </c>
      <c r="J316" s="2">
        <v>2</v>
      </c>
      <c r="K316">
        <v>2.34</v>
      </c>
      <c r="L316">
        <f t="shared" si="30"/>
        <v>4.3005225509999994</v>
      </c>
      <c r="M316" t="s">
        <v>22</v>
      </c>
      <c r="N316">
        <v>4</v>
      </c>
      <c r="O316">
        <v>2.27</v>
      </c>
      <c r="P316">
        <f t="shared" si="27"/>
        <v>4.0470747777499998</v>
      </c>
      <c r="Q316" s="2" t="s">
        <v>23</v>
      </c>
      <c r="R316" s="2">
        <v>21</v>
      </c>
      <c r="S316">
        <v>0.59</v>
      </c>
      <c r="T316">
        <f t="shared" si="28"/>
        <v>0.27339686974999994</v>
      </c>
      <c r="U316" s="2" t="s">
        <v>23</v>
      </c>
      <c r="V316">
        <v>20</v>
      </c>
      <c r="W316">
        <v>0.84</v>
      </c>
      <c r="X316">
        <f t="shared" si="29"/>
        <v>0.55417647599999986</v>
      </c>
    </row>
    <row r="317" spans="1:24">
      <c r="A317" s="2" t="s">
        <v>25</v>
      </c>
      <c r="B317">
        <v>31</v>
      </c>
      <c r="C317">
        <v>0.75</v>
      </c>
      <c r="D317">
        <f t="shared" si="25"/>
        <v>0.44178609375</v>
      </c>
      <c r="E317" s="2" t="s">
        <v>24</v>
      </c>
      <c r="F317">
        <v>23</v>
      </c>
      <c r="G317">
        <v>0.38</v>
      </c>
      <c r="H317">
        <f t="shared" si="26"/>
        <v>0.113411399</v>
      </c>
      <c r="I317" s="2" t="s">
        <v>22</v>
      </c>
      <c r="J317" s="2">
        <v>2</v>
      </c>
      <c r="K317">
        <v>1.95</v>
      </c>
      <c r="L317">
        <f t="shared" si="30"/>
        <v>2.9864739937499998</v>
      </c>
      <c r="M317" t="s">
        <v>22</v>
      </c>
      <c r="N317">
        <v>4</v>
      </c>
      <c r="O317">
        <v>1.76</v>
      </c>
      <c r="P317">
        <f t="shared" si="27"/>
        <v>2.4328472959999998</v>
      </c>
      <c r="Q317" s="2" t="s">
        <v>23</v>
      </c>
      <c r="R317" s="2">
        <v>21</v>
      </c>
      <c r="S317">
        <v>0.7</v>
      </c>
      <c r="T317">
        <f t="shared" si="28"/>
        <v>0.38484477499999992</v>
      </c>
      <c r="U317" s="2" t="s">
        <v>23</v>
      </c>
      <c r="V317">
        <v>20</v>
      </c>
      <c r="W317">
        <v>1.85</v>
      </c>
      <c r="X317">
        <f t="shared" si="29"/>
        <v>2.6880229437500001</v>
      </c>
    </row>
    <row r="318" spans="1:24">
      <c r="A318" s="2" t="s">
        <v>25</v>
      </c>
      <c r="B318">
        <v>31</v>
      </c>
      <c r="C318">
        <v>0.74</v>
      </c>
      <c r="D318">
        <f t="shared" si="25"/>
        <v>0.43008367099999995</v>
      </c>
      <c r="E318" s="2" t="s">
        <v>24</v>
      </c>
      <c r="F318">
        <v>23</v>
      </c>
      <c r="G318">
        <v>0.57999999999999996</v>
      </c>
      <c r="H318">
        <f t="shared" si="26"/>
        <v>0.26420771899999995</v>
      </c>
      <c r="I318" s="2" t="s">
        <v>22</v>
      </c>
      <c r="J318" s="2">
        <v>2</v>
      </c>
      <c r="K318">
        <v>2.46</v>
      </c>
      <c r="L318">
        <f t="shared" si="30"/>
        <v>4.7529115109999998</v>
      </c>
      <c r="M318" t="s">
        <v>22</v>
      </c>
      <c r="N318">
        <v>4</v>
      </c>
      <c r="O318">
        <v>1.05</v>
      </c>
      <c r="P318">
        <f t="shared" si="27"/>
        <v>0.86590074375000003</v>
      </c>
      <c r="Q318" s="2" t="s">
        <v>23</v>
      </c>
      <c r="R318" s="2">
        <v>21</v>
      </c>
      <c r="S318">
        <v>0.96</v>
      </c>
      <c r="T318">
        <f t="shared" si="28"/>
        <v>0.7238223359999999</v>
      </c>
      <c r="U318" s="2" t="s">
        <v>23</v>
      </c>
      <c r="V318">
        <v>20</v>
      </c>
      <c r="W318">
        <v>1.04</v>
      </c>
      <c r="X318">
        <f t="shared" si="29"/>
        <v>0.84948593600000011</v>
      </c>
    </row>
    <row r="319" spans="1:24">
      <c r="A319" s="2" t="s">
        <v>25</v>
      </c>
      <c r="B319">
        <v>31</v>
      </c>
      <c r="C319">
        <v>0.78</v>
      </c>
      <c r="D319">
        <f t="shared" si="25"/>
        <v>0.47783583900000004</v>
      </c>
      <c r="E319" s="2" t="s">
        <v>24</v>
      </c>
      <c r="F319">
        <v>23</v>
      </c>
      <c r="G319">
        <v>0.36</v>
      </c>
      <c r="H319">
        <f t="shared" si="26"/>
        <v>0.10178751599999999</v>
      </c>
      <c r="I319" s="2" t="s">
        <v>23</v>
      </c>
      <c r="J319" s="2">
        <v>53</v>
      </c>
      <c r="K319">
        <v>3.33</v>
      </c>
      <c r="L319">
        <f t="shared" si="30"/>
        <v>8.7091943377500005</v>
      </c>
      <c r="M319" t="s">
        <v>22</v>
      </c>
      <c r="N319">
        <v>4</v>
      </c>
      <c r="O319">
        <v>1.44</v>
      </c>
      <c r="P319">
        <f t="shared" si="27"/>
        <v>1.6286002559999999</v>
      </c>
      <c r="Q319" s="2" t="s">
        <v>23</v>
      </c>
      <c r="R319" s="2">
        <v>21</v>
      </c>
      <c r="S319">
        <v>0.67</v>
      </c>
      <c r="T319">
        <f t="shared" si="28"/>
        <v>0.35256493775000003</v>
      </c>
      <c r="U319" s="2" t="s">
        <v>23</v>
      </c>
      <c r="V319">
        <v>20</v>
      </c>
      <c r="W319">
        <v>0.95</v>
      </c>
      <c r="X319">
        <f t="shared" si="29"/>
        <v>0.70882124375</v>
      </c>
    </row>
    <row r="320" spans="1:24">
      <c r="A320" s="2" t="s">
        <v>25</v>
      </c>
      <c r="B320">
        <v>31</v>
      </c>
      <c r="C320">
        <v>0.84</v>
      </c>
      <c r="D320">
        <f t="shared" si="25"/>
        <v>0.55417647599999986</v>
      </c>
      <c r="E320" t="s">
        <v>24</v>
      </c>
      <c r="F320">
        <v>43</v>
      </c>
      <c r="G320">
        <v>1.75</v>
      </c>
      <c r="H320">
        <f t="shared" si="26"/>
        <v>2.4052798437499998</v>
      </c>
      <c r="I320" s="2" t="s">
        <v>23</v>
      </c>
      <c r="J320" s="2">
        <v>53</v>
      </c>
      <c r="K320">
        <v>3.96</v>
      </c>
      <c r="L320">
        <f t="shared" si="30"/>
        <v>12.316289436</v>
      </c>
      <c r="M320" t="s">
        <v>22</v>
      </c>
      <c r="N320">
        <v>4</v>
      </c>
      <c r="O320">
        <v>1.84</v>
      </c>
      <c r="P320">
        <f t="shared" si="27"/>
        <v>2.659041776</v>
      </c>
      <c r="Q320" s="2" t="s">
        <v>23</v>
      </c>
      <c r="R320" s="2">
        <v>21</v>
      </c>
      <c r="S320">
        <v>0.4</v>
      </c>
      <c r="T320">
        <f t="shared" si="28"/>
        <v>0.12566360000000001</v>
      </c>
      <c r="U320" s="2" t="s">
        <v>23</v>
      </c>
      <c r="V320">
        <v>20</v>
      </c>
      <c r="W320">
        <v>0.72</v>
      </c>
      <c r="X320">
        <f t="shared" si="29"/>
        <v>0.40715006399999998</v>
      </c>
    </row>
    <row r="321" spans="1:24">
      <c r="A321" s="2" t="s">
        <v>25</v>
      </c>
      <c r="B321">
        <v>31</v>
      </c>
      <c r="C321">
        <v>1.05</v>
      </c>
      <c r="D321">
        <f t="shared" si="25"/>
        <v>0.86590074375000003</v>
      </c>
      <c r="E321" t="s">
        <v>24</v>
      </c>
      <c r="F321">
        <v>43</v>
      </c>
      <c r="G321">
        <v>1.61</v>
      </c>
      <c r="H321">
        <f t="shared" si="26"/>
        <v>2.0358288597500001</v>
      </c>
      <c r="I321" s="2" t="s">
        <v>23</v>
      </c>
      <c r="J321" s="2">
        <v>53</v>
      </c>
      <c r="K321">
        <v>3.95</v>
      </c>
      <c r="L321">
        <f t="shared" si="30"/>
        <v>12.25416449375</v>
      </c>
      <c r="M321" t="s">
        <v>22</v>
      </c>
      <c r="N321">
        <v>4</v>
      </c>
      <c r="O321">
        <v>2.1800000000000002</v>
      </c>
      <c r="P321">
        <f t="shared" si="27"/>
        <v>3.7325230790000004</v>
      </c>
      <c r="Q321" s="2" t="s">
        <v>23</v>
      </c>
      <c r="R321" s="2">
        <v>21</v>
      </c>
      <c r="S321">
        <v>0.45</v>
      </c>
      <c r="T321">
        <f t="shared" si="28"/>
        <v>0.15904299375</v>
      </c>
      <c r="U321" s="2" t="s">
        <v>23</v>
      </c>
      <c r="V321">
        <v>20</v>
      </c>
      <c r="W321">
        <v>0.9</v>
      </c>
      <c r="X321">
        <f t="shared" si="29"/>
        <v>0.636171975</v>
      </c>
    </row>
    <row r="322" spans="1:24">
      <c r="A322" s="2" t="s">
        <v>25</v>
      </c>
      <c r="B322">
        <v>31</v>
      </c>
      <c r="C322">
        <v>0.83</v>
      </c>
      <c r="D322">
        <f t="shared" si="25"/>
        <v>0.54106033774999995</v>
      </c>
      <c r="E322" t="s">
        <v>24</v>
      </c>
      <c r="F322">
        <v>43</v>
      </c>
      <c r="G322">
        <v>1.64</v>
      </c>
      <c r="H322">
        <f t="shared" si="26"/>
        <v>2.1124051159999997</v>
      </c>
      <c r="I322" s="2" t="s">
        <v>23</v>
      </c>
      <c r="J322" s="2">
        <v>53</v>
      </c>
      <c r="K322">
        <v>2.67</v>
      </c>
      <c r="L322">
        <f t="shared" si="30"/>
        <v>5.5990202377499996</v>
      </c>
      <c r="M322" t="s">
        <v>22</v>
      </c>
      <c r="N322">
        <v>4</v>
      </c>
      <c r="O322">
        <v>2.37</v>
      </c>
      <c r="P322">
        <f t="shared" si="27"/>
        <v>4.4114992177500003</v>
      </c>
      <c r="Q322" s="2" t="s">
        <v>23</v>
      </c>
      <c r="R322" s="2">
        <v>21</v>
      </c>
      <c r="S322">
        <v>0.33</v>
      </c>
      <c r="T322">
        <f t="shared" si="28"/>
        <v>8.5529787750000003E-2</v>
      </c>
      <c r="U322" s="2" t="s">
        <v>23</v>
      </c>
      <c r="V322">
        <v>20</v>
      </c>
      <c r="W322">
        <v>1.1000000000000001</v>
      </c>
      <c r="X322">
        <f t="shared" si="29"/>
        <v>0.95033097500000008</v>
      </c>
    </row>
    <row r="323" spans="1:24">
      <c r="A323" s="2" t="s">
        <v>25</v>
      </c>
      <c r="B323">
        <v>31</v>
      </c>
      <c r="C323">
        <v>0.65</v>
      </c>
      <c r="D323">
        <f t="shared" si="25"/>
        <v>0.33183044375000004</v>
      </c>
      <c r="E323" t="s">
        <v>24</v>
      </c>
      <c r="F323">
        <v>43</v>
      </c>
      <c r="G323">
        <v>0.9</v>
      </c>
      <c r="H323">
        <f t="shared" si="26"/>
        <v>0.636171975</v>
      </c>
      <c r="I323" s="2" t="s">
        <v>23</v>
      </c>
      <c r="J323" s="2">
        <v>53</v>
      </c>
      <c r="K323">
        <v>2.4</v>
      </c>
      <c r="L323">
        <f t="shared" si="30"/>
        <v>4.5238895999999995</v>
      </c>
      <c r="M323" t="s">
        <v>22</v>
      </c>
      <c r="N323">
        <v>4</v>
      </c>
      <c r="O323">
        <v>1.33</v>
      </c>
      <c r="P323">
        <f t="shared" si="27"/>
        <v>1.3892896377500001</v>
      </c>
      <c r="Q323" s="2" t="s">
        <v>23</v>
      </c>
      <c r="R323" s="2">
        <v>21</v>
      </c>
      <c r="S323">
        <v>1.17</v>
      </c>
      <c r="T323">
        <f t="shared" si="28"/>
        <v>1.0751306377499998</v>
      </c>
      <c r="U323" s="2" t="s">
        <v>23</v>
      </c>
      <c r="V323">
        <v>20</v>
      </c>
      <c r="W323">
        <v>0.91</v>
      </c>
      <c r="X323">
        <f t="shared" si="29"/>
        <v>0.65038766975000006</v>
      </c>
    </row>
    <row r="324" spans="1:24">
      <c r="A324" s="2" t="s">
        <v>25</v>
      </c>
      <c r="B324">
        <v>31</v>
      </c>
      <c r="C324">
        <v>0.7</v>
      </c>
      <c r="D324">
        <f t="shared" si="25"/>
        <v>0.38484477499999992</v>
      </c>
      <c r="E324" t="s">
        <v>24</v>
      </c>
      <c r="F324">
        <v>43</v>
      </c>
      <c r="G324">
        <v>1.08</v>
      </c>
      <c r="H324">
        <f t="shared" si="26"/>
        <v>0.91608764400000009</v>
      </c>
      <c r="I324" s="2" t="s">
        <v>23</v>
      </c>
      <c r="J324" s="2">
        <v>50</v>
      </c>
      <c r="K324">
        <v>5.79</v>
      </c>
      <c r="L324">
        <f t="shared" si="30"/>
        <v>26.329744329749996</v>
      </c>
      <c r="M324" t="s">
        <v>22</v>
      </c>
      <c r="N324">
        <v>4</v>
      </c>
      <c r="O324">
        <v>2</v>
      </c>
      <c r="P324">
        <f t="shared" si="27"/>
        <v>3.1415899999999999</v>
      </c>
      <c r="Q324" s="2" t="s">
        <v>23</v>
      </c>
      <c r="R324" s="2">
        <v>21</v>
      </c>
      <c r="S324">
        <v>0.74</v>
      </c>
      <c r="T324">
        <f t="shared" si="28"/>
        <v>0.43008367099999995</v>
      </c>
      <c r="U324" s="2" t="s">
        <v>23</v>
      </c>
      <c r="V324">
        <v>20</v>
      </c>
      <c r="W324">
        <v>0.85</v>
      </c>
      <c r="X324">
        <f t="shared" si="29"/>
        <v>0.56744969374999987</v>
      </c>
    </row>
    <row r="325" spans="1:24">
      <c r="A325" s="2" t="s">
        <v>25</v>
      </c>
      <c r="B325">
        <v>31</v>
      </c>
      <c r="C325">
        <v>0.67</v>
      </c>
      <c r="D325">
        <f t="shared" ref="D325:D388" si="31">(C325/2)^2*3.14159</f>
        <v>0.35256493775000003</v>
      </c>
      <c r="E325" t="s">
        <v>24</v>
      </c>
      <c r="F325">
        <v>43</v>
      </c>
      <c r="G325">
        <v>1.39</v>
      </c>
      <c r="H325">
        <f t="shared" ref="H325:H388" si="32">(G325/2)^2*3.14159</f>
        <v>1.5174665097499997</v>
      </c>
      <c r="I325" s="2" t="s">
        <v>23</v>
      </c>
      <c r="J325" s="2">
        <v>50</v>
      </c>
      <c r="K325">
        <v>2.87</v>
      </c>
      <c r="L325">
        <f t="shared" si="30"/>
        <v>6.4692406677500003</v>
      </c>
      <c r="M325" t="s">
        <v>22</v>
      </c>
      <c r="N325">
        <v>4</v>
      </c>
      <c r="O325">
        <v>1.56</v>
      </c>
      <c r="P325">
        <f t="shared" ref="P325:P388" si="33">(O325/2)^2*(3.14159)</f>
        <v>1.9113433560000002</v>
      </c>
      <c r="Q325" s="2" t="s">
        <v>23</v>
      </c>
      <c r="R325" s="2">
        <v>21</v>
      </c>
      <c r="S325">
        <v>0.53</v>
      </c>
      <c r="T325">
        <f t="shared" ref="T325:T388" si="34">(S325/2)^2*(3.14159)</f>
        <v>0.22061815775000002</v>
      </c>
      <c r="U325" s="2" t="s">
        <v>23</v>
      </c>
      <c r="V325">
        <v>20</v>
      </c>
      <c r="W325">
        <v>1</v>
      </c>
      <c r="X325">
        <f t="shared" si="29"/>
        <v>0.78539749999999997</v>
      </c>
    </row>
    <row r="326" spans="1:24">
      <c r="A326" s="2" t="s">
        <v>25</v>
      </c>
      <c r="B326">
        <v>31</v>
      </c>
      <c r="C326">
        <v>0.82</v>
      </c>
      <c r="D326">
        <f t="shared" si="31"/>
        <v>0.52810127899999992</v>
      </c>
      <c r="E326" t="s">
        <v>24</v>
      </c>
      <c r="F326">
        <v>43</v>
      </c>
      <c r="G326">
        <v>1.7</v>
      </c>
      <c r="H326">
        <f t="shared" si="32"/>
        <v>2.2697987749999995</v>
      </c>
      <c r="I326" s="2" t="s">
        <v>23</v>
      </c>
      <c r="J326" s="2">
        <v>50</v>
      </c>
      <c r="K326">
        <v>1.5</v>
      </c>
      <c r="L326">
        <f t="shared" si="30"/>
        <v>1.767144375</v>
      </c>
      <c r="M326" t="s">
        <v>22</v>
      </c>
      <c r="N326">
        <v>4</v>
      </c>
      <c r="O326">
        <v>1.89</v>
      </c>
      <c r="P326">
        <f t="shared" si="33"/>
        <v>2.8055184097499999</v>
      </c>
      <c r="Q326" s="2" t="s">
        <v>23</v>
      </c>
      <c r="R326" s="2">
        <v>21</v>
      </c>
      <c r="S326">
        <v>0.39</v>
      </c>
      <c r="T326">
        <f t="shared" si="34"/>
        <v>0.11945895975000001</v>
      </c>
      <c r="U326" s="2" t="s">
        <v>23</v>
      </c>
      <c r="V326">
        <v>20</v>
      </c>
      <c r="W326">
        <v>0.79</v>
      </c>
      <c r="X326">
        <f t="shared" ref="X326:X389" si="35">(W326/2)^2*(3.14159)</f>
        <v>0.49016657975000005</v>
      </c>
    </row>
    <row r="327" spans="1:24">
      <c r="A327" s="2" t="s">
        <v>25</v>
      </c>
      <c r="B327">
        <v>31</v>
      </c>
      <c r="C327">
        <v>0.72</v>
      </c>
      <c r="D327">
        <f t="shared" si="31"/>
        <v>0.40715006399999998</v>
      </c>
      <c r="E327" t="s">
        <v>24</v>
      </c>
      <c r="F327">
        <v>43</v>
      </c>
      <c r="G327">
        <v>1.2</v>
      </c>
      <c r="H327">
        <f t="shared" si="32"/>
        <v>1.1309723999999999</v>
      </c>
      <c r="I327" s="2" t="s">
        <v>23</v>
      </c>
      <c r="J327" s="2">
        <v>50</v>
      </c>
      <c r="K327">
        <v>3</v>
      </c>
      <c r="L327">
        <f t="shared" si="30"/>
        <v>7.0685775</v>
      </c>
      <c r="M327" t="s">
        <v>22</v>
      </c>
      <c r="N327">
        <v>4</v>
      </c>
      <c r="O327">
        <v>2.14</v>
      </c>
      <c r="P327">
        <f t="shared" si="33"/>
        <v>3.5968063909999999</v>
      </c>
      <c r="Q327" s="2" t="s">
        <v>23</v>
      </c>
      <c r="R327" s="2">
        <v>21</v>
      </c>
      <c r="S327">
        <v>0.75</v>
      </c>
      <c r="T327">
        <f t="shared" si="34"/>
        <v>0.44178609375</v>
      </c>
      <c r="U327" s="2" t="s">
        <v>23</v>
      </c>
      <c r="V327">
        <v>20</v>
      </c>
      <c r="W327">
        <v>0.65</v>
      </c>
      <c r="X327">
        <f t="shared" si="35"/>
        <v>0.33183044375000004</v>
      </c>
    </row>
    <row r="328" spans="1:24">
      <c r="A328" s="2" t="s">
        <v>25</v>
      </c>
      <c r="B328">
        <v>31</v>
      </c>
      <c r="C328">
        <v>0.84</v>
      </c>
      <c r="D328">
        <f t="shared" si="31"/>
        <v>0.55417647599999986</v>
      </c>
      <c r="E328" t="s">
        <v>24</v>
      </c>
      <c r="F328">
        <v>43</v>
      </c>
      <c r="G328">
        <v>1.74</v>
      </c>
      <c r="H328">
        <f t="shared" si="32"/>
        <v>2.3778694709999999</v>
      </c>
      <c r="I328" s="2" t="s">
        <v>23</v>
      </c>
      <c r="J328" s="2">
        <v>50</v>
      </c>
      <c r="K328">
        <v>2.9</v>
      </c>
      <c r="L328">
        <f t="shared" si="30"/>
        <v>6.6051929749999996</v>
      </c>
      <c r="M328" t="s">
        <v>22</v>
      </c>
      <c r="N328">
        <v>4</v>
      </c>
      <c r="O328">
        <v>2.0099999999999998</v>
      </c>
      <c r="P328">
        <f t="shared" si="33"/>
        <v>3.1730844397499989</v>
      </c>
      <c r="Q328" s="2" t="s">
        <v>23</v>
      </c>
      <c r="R328" s="2">
        <v>21</v>
      </c>
      <c r="S328">
        <v>0.5</v>
      </c>
      <c r="T328">
        <f t="shared" si="34"/>
        <v>0.19634937499999999</v>
      </c>
      <c r="U328" s="2" t="s">
        <v>23</v>
      </c>
      <c r="V328">
        <v>20</v>
      </c>
      <c r="W328">
        <v>1.1200000000000001</v>
      </c>
      <c r="X328">
        <f t="shared" si="35"/>
        <v>0.98520262400000014</v>
      </c>
    </row>
    <row r="329" spans="1:24">
      <c r="A329" s="2" t="s">
        <v>25</v>
      </c>
      <c r="B329">
        <v>31</v>
      </c>
      <c r="C329">
        <v>0.77</v>
      </c>
      <c r="D329">
        <f t="shared" si="31"/>
        <v>0.46566217774999996</v>
      </c>
      <c r="E329" t="s">
        <v>24</v>
      </c>
      <c r="F329">
        <v>43</v>
      </c>
      <c r="G329">
        <v>1.52</v>
      </c>
      <c r="H329">
        <f t="shared" si="32"/>
        <v>1.8145823839999999</v>
      </c>
      <c r="I329" s="2" t="s">
        <v>23</v>
      </c>
      <c r="J329" s="2">
        <v>50</v>
      </c>
      <c r="K329">
        <v>1.78</v>
      </c>
      <c r="L329">
        <f t="shared" si="30"/>
        <v>2.4884534390000002</v>
      </c>
      <c r="M329" t="s">
        <v>22</v>
      </c>
      <c r="N329">
        <v>4</v>
      </c>
      <c r="O329">
        <v>2.31</v>
      </c>
      <c r="P329">
        <f t="shared" si="33"/>
        <v>4.1909595997500002</v>
      </c>
      <c r="Q329" s="2" t="s">
        <v>23</v>
      </c>
      <c r="R329" s="2">
        <v>21</v>
      </c>
      <c r="S329">
        <v>0.75</v>
      </c>
      <c r="T329">
        <f t="shared" si="34"/>
        <v>0.44178609375</v>
      </c>
      <c r="U329" s="2" t="s">
        <v>23</v>
      </c>
      <c r="V329">
        <v>20</v>
      </c>
      <c r="W329">
        <v>0.69</v>
      </c>
      <c r="X329">
        <f t="shared" si="35"/>
        <v>0.37392774974999993</v>
      </c>
    </row>
    <row r="330" spans="1:24">
      <c r="A330" s="2" t="s">
        <v>25</v>
      </c>
      <c r="B330">
        <v>31</v>
      </c>
      <c r="C330">
        <v>0.85</v>
      </c>
      <c r="D330">
        <f t="shared" si="31"/>
        <v>0.56744969374999987</v>
      </c>
      <c r="E330" t="s">
        <v>24</v>
      </c>
      <c r="F330">
        <v>43</v>
      </c>
      <c r="G330">
        <v>1.44</v>
      </c>
      <c r="H330">
        <f t="shared" si="32"/>
        <v>1.6286002559999999</v>
      </c>
      <c r="I330" s="2" t="s">
        <v>23</v>
      </c>
      <c r="J330" s="2">
        <v>50</v>
      </c>
      <c r="K330">
        <v>5.45</v>
      </c>
      <c r="L330">
        <f t="shared" si="30"/>
        <v>23.32826924375</v>
      </c>
      <c r="M330" t="s">
        <v>22</v>
      </c>
      <c r="N330">
        <v>4</v>
      </c>
      <c r="O330">
        <v>2.57</v>
      </c>
      <c r="P330">
        <f t="shared" si="33"/>
        <v>5.1874719477499989</v>
      </c>
      <c r="Q330" s="2" t="s">
        <v>23</v>
      </c>
      <c r="R330" s="2">
        <v>21</v>
      </c>
      <c r="S330">
        <v>0.75</v>
      </c>
      <c r="T330">
        <f t="shared" si="34"/>
        <v>0.44178609375</v>
      </c>
      <c r="U330" s="2" t="s">
        <v>23</v>
      </c>
      <c r="V330">
        <v>20</v>
      </c>
      <c r="W330">
        <v>1</v>
      </c>
      <c r="X330">
        <f t="shared" si="35"/>
        <v>0.78539749999999997</v>
      </c>
    </row>
    <row r="331" spans="1:24">
      <c r="A331" s="2" t="s">
        <v>25</v>
      </c>
      <c r="B331">
        <v>31</v>
      </c>
      <c r="C331">
        <v>0.92</v>
      </c>
      <c r="D331">
        <f t="shared" si="31"/>
        <v>0.66476044400000001</v>
      </c>
      <c r="E331" t="s">
        <v>24</v>
      </c>
      <c r="F331">
        <v>43</v>
      </c>
      <c r="G331">
        <v>0.81</v>
      </c>
      <c r="H331">
        <f t="shared" si="32"/>
        <v>0.51529929975000011</v>
      </c>
      <c r="I331" s="2" t="s">
        <v>23</v>
      </c>
      <c r="J331" s="2">
        <v>50</v>
      </c>
      <c r="K331">
        <v>2.35</v>
      </c>
      <c r="L331">
        <f t="shared" si="30"/>
        <v>4.3373576937500005</v>
      </c>
      <c r="M331" t="s">
        <v>22</v>
      </c>
      <c r="N331">
        <v>4</v>
      </c>
      <c r="O331">
        <v>2.7</v>
      </c>
      <c r="P331">
        <f t="shared" si="33"/>
        <v>5.7255477750000008</v>
      </c>
      <c r="Q331" s="2" t="s">
        <v>23</v>
      </c>
      <c r="R331" s="2">
        <v>21</v>
      </c>
      <c r="S331">
        <v>0.5</v>
      </c>
      <c r="T331">
        <f t="shared" si="34"/>
        <v>0.19634937499999999</v>
      </c>
      <c r="U331" s="2" t="s">
        <v>23</v>
      </c>
      <c r="V331">
        <v>20</v>
      </c>
      <c r="W331">
        <v>1.0900000000000001</v>
      </c>
      <c r="X331">
        <f t="shared" si="35"/>
        <v>0.93313076975000009</v>
      </c>
    </row>
    <row r="332" spans="1:24">
      <c r="A332" s="2" t="s">
        <v>25</v>
      </c>
      <c r="B332">
        <v>31</v>
      </c>
      <c r="C332">
        <v>0.8</v>
      </c>
      <c r="D332">
        <f t="shared" si="31"/>
        <v>0.50265440000000006</v>
      </c>
      <c r="E332" t="s">
        <v>24</v>
      </c>
      <c r="F332">
        <v>43</v>
      </c>
      <c r="G332">
        <v>1.02</v>
      </c>
      <c r="H332">
        <f t="shared" si="32"/>
        <v>0.817127559</v>
      </c>
      <c r="I332" s="2" t="s">
        <v>23</v>
      </c>
      <c r="J332" s="2">
        <v>50</v>
      </c>
      <c r="K332">
        <v>2.15</v>
      </c>
      <c r="L332">
        <f t="shared" si="30"/>
        <v>3.6304999437499994</v>
      </c>
      <c r="M332" t="s">
        <v>22</v>
      </c>
      <c r="N332">
        <v>4</v>
      </c>
      <c r="O332">
        <v>3.52</v>
      </c>
      <c r="P332">
        <f t="shared" si="33"/>
        <v>9.7313891839999993</v>
      </c>
      <c r="Q332" s="2" t="s">
        <v>23</v>
      </c>
      <c r="R332" s="2">
        <v>21</v>
      </c>
      <c r="S332">
        <v>0.49</v>
      </c>
      <c r="T332">
        <f t="shared" si="34"/>
        <v>0.18857393974999997</v>
      </c>
      <c r="U332" s="2" t="s">
        <v>23</v>
      </c>
      <c r="V332">
        <v>20</v>
      </c>
      <c r="W332">
        <v>0.92</v>
      </c>
      <c r="X332">
        <f t="shared" si="35"/>
        <v>0.66476044400000001</v>
      </c>
    </row>
    <row r="333" spans="1:24">
      <c r="A333" s="2" t="s">
        <v>25</v>
      </c>
      <c r="B333">
        <v>31</v>
      </c>
      <c r="C333">
        <v>0.75</v>
      </c>
      <c r="D333">
        <f t="shared" si="31"/>
        <v>0.44178609375</v>
      </c>
      <c r="E333" t="s">
        <v>24</v>
      </c>
      <c r="F333">
        <v>43</v>
      </c>
      <c r="G333">
        <v>1.55</v>
      </c>
      <c r="H333">
        <f t="shared" si="32"/>
        <v>1.8869174937500002</v>
      </c>
      <c r="I333" s="2" t="s">
        <v>23</v>
      </c>
      <c r="J333" s="2">
        <v>50</v>
      </c>
      <c r="K333">
        <v>2.11</v>
      </c>
      <c r="L333">
        <f t="shared" si="30"/>
        <v>3.4966682097499997</v>
      </c>
      <c r="M333" t="s">
        <v>22</v>
      </c>
      <c r="N333">
        <v>4</v>
      </c>
      <c r="O333">
        <v>1.38</v>
      </c>
      <c r="P333">
        <f t="shared" si="33"/>
        <v>1.4957109989999997</v>
      </c>
      <c r="Q333" s="2" t="s">
        <v>23</v>
      </c>
      <c r="R333" s="2">
        <v>21</v>
      </c>
      <c r="S333">
        <v>0.79</v>
      </c>
      <c r="T333">
        <f t="shared" si="34"/>
        <v>0.49016657975000005</v>
      </c>
      <c r="U333" s="2" t="s">
        <v>23</v>
      </c>
      <c r="V333">
        <v>20</v>
      </c>
      <c r="W333">
        <v>1.24</v>
      </c>
      <c r="X333">
        <f t="shared" si="35"/>
        <v>1.207627196</v>
      </c>
    </row>
    <row r="334" spans="1:24">
      <c r="A334" s="2" t="s">
        <v>25</v>
      </c>
      <c r="B334">
        <v>31</v>
      </c>
      <c r="C334">
        <v>0.87</v>
      </c>
      <c r="D334">
        <f t="shared" si="31"/>
        <v>0.59446736774999998</v>
      </c>
      <c r="E334" t="s">
        <v>24</v>
      </c>
      <c r="F334">
        <v>43</v>
      </c>
      <c r="G334">
        <v>0.97</v>
      </c>
      <c r="H334">
        <f t="shared" si="32"/>
        <v>0.7389805077499999</v>
      </c>
      <c r="I334" s="2" t="s">
        <v>23</v>
      </c>
      <c r="J334" s="2">
        <v>50</v>
      </c>
      <c r="K334">
        <v>1.74</v>
      </c>
      <c r="L334">
        <f t="shared" si="30"/>
        <v>2.3778694709999999</v>
      </c>
      <c r="M334" t="s">
        <v>22</v>
      </c>
      <c r="N334">
        <v>5</v>
      </c>
      <c r="O334">
        <v>1.1499999999999999</v>
      </c>
      <c r="P334">
        <f t="shared" si="33"/>
        <v>1.0386881937499999</v>
      </c>
      <c r="Q334" s="2" t="s">
        <v>23</v>
      </c>
      <c r="R334" s="2">
        <v>21</v>
      </c>
      <c r="S334">
        <v>0.67</v>
      </c>
      <c r="T334">
        <f t="shared" si="34"/>
        <v>0.35256493775000003</v>
      </c>
      <c r="U334" s="2" t="s">
        <v>23</v>
      </c>
      <c r="V334">
        <v>20</v>
      </c>
      <c r="W334">
        <v>0.79</v>
      </c>
      <c r="X334">
        <f t="shared" si="35"/>
        <v>0.49016657975000005</v>
      </c>
    </row>
    <row r="335" spans="1:24">
      <c r="A335" s="2" t="s">
        <v>25</v>
      </c>
      <c r="B335">
        <v>31</v>
      </c>
      <c r="C335">
        <v>0.78</v>
      </c>
      <c r="D335">
        <f t="shared" si="31"/>
        <v>0.47783583900000004</v>
      </c>
      <c r="E335" t="s">
        <v>24</v>
      </c>
      <c r="F335">
        <v>43</v>
      </c>
      <c r="G335">
        <v>0.6</v>
      </c>
      <c r="H335">
        <f t="shared" si="32"/>
        <v>0.28274309999999997</v>
      </c>
      <c r="I335" s="2" t="s">
        <v>23</v>
      </c>
      <c r="J335" s="2">
        <v>50</v>
      </c>
      <c r="K335">
        <v>1.49</v>
      </c>
      <c r="L335">
        <f t="shared" si="30"/>
        <v>1.7436609897499999</v>
      </c>
      <c r="M335" t="s">
        <v>22</v>
      </c>
      <c r="N335">
        <v>5</v>
      </c>
      <c r="O335">
        <v>1.5</v>
      </c>
      <c r="P335">
        <f t="shared" si="33"/>
        <v>1.767144375</v>
      </c>
      <c r="Q335" s="2" t="s">
        <v>23</v>
      </c>
      <c r="R335" s="2">
        <v>21</v>
      </c>
      <c r="S335">
        <v>0.43</v>
      </c>
      <c r="T335">
        <f t="shared" si="34"/>
        <v>0.14521999774999997</v>
      </c>
      <c r="U335" s="2" t="s">
        <v>23</v>
      </c>
      <c r="V335">
        <v>20</v>
      </c>
      <c r="W335">
        <v>0.66</v>
      </c>
      <c r="X335">
        <f t="shared" si="35"/>
        <v>0.34211915100000001</v>
      </c>
    </row>
    <row r="336" spans="1:24">
      <c r="A336" s="2" t="s">
        <v>25</v>
      </c>
      <c r="B336">
        <v>31</v>
      </c>
      <c r="C336">
        <v>0.94</v>
      </c>
      <c r="D336">
        <f t="shared" si="31"/>
        <v>0.69397723099999997</v>
      </c>
      <c r="E336" t="s">
        <v>24</v>
      </c>
      <c r="F336">
        <v>45</v>
      </c>
      <c r="G336">
        <v>1.94</v>
      </c>
      <c r="H336">
        <f t="shared" si="32"/>
        <v>2.9559220309999996</v>
      </c>
      <c r="I336" s="2" t="s">
        <v>23</v>
      </c>
      <c r="J336" s="2">
        <v>50</v>
      </c>
      <c r="K336">
        <v>1.34</v>
      </c>
      <c r="L336">
        <f t="shared" si="30"/>
        <v>1.4102597510000001</v>
      </c>
      <c r="M336" t="s">
        <v>22</v>
      </c>
      <c r="N336">
        <v>5</v>
      </c>
      <c r="O336">
        <v>1.5</v>
      </c>
      <c r="P336">
        <f t="shared" si="33"/>
        <v>1.767144375</v>
      </c>
      <c r="Q336" s="2" t="s">
        <v>23</v>
      </c>
      <c r="R336" s="2">
        <v>21</v>
      </c>
      <c r="S336">
        <v>0.4</v>
      </c>
      <c r="T336">
        <f t="shared" si="34"/>
        <v>0.12566360000000001</v>
      </c>
      <c r="U336" s="2" t="s">
        <v>23</v>
      </c>
      <c r="V336">
        <v>20</v>
      </c>
      <c r="W336">
        <v>1.0900000000000001</v>
      </c>
      <c r="X336">
        <f t="shared" si="35"/>
        <v>0.93313076975000009</v>
      </c>
    </row>
    <row r="337" spans="1:24">
      <c r="A337" s="2" t="s">
        <v>25</v>
      </c>
      <c r="B337">
        <v>31</v>
      </c>
      <c r="C337">
        <v>0.88</v>
      </c>
      <c r="D337">
        <f t="shared" si="31"/>
        <v>0.60821182399999996</v>
      </c>
      <c r="E337" t="s">
        <v>24</v>
      </c>
      <c r="F337">
        <v>45</v>
      </c>
      <c r="G337">
        <v>1.85</v>
      </c>
      <c r="H337">
        <f t="shared" si="32"/>
        <v>2.6880229437500001</v>
      </c>
      <c r="I337" s="2" t="s">
        <v>23</v>
      </c>
      <c r="J337" s="2">
        <v>50</v>
      </c>
      <c r="K337">
        <v>1.1499999999999999</v>
      </c>
      <c r="L337">
        <f t="shared" si="30"/>
        <v>1.0386881937499999</v>
      </c>
      <c r="M337" t="s">
        <v>22</v>
      </c>
      <c r="N337">
        <v>5</v>
      </c>
      <c r="O337">
        <v>1.2</v>
      </c>
      <c r="P337">
        <f t="shared" si="33"/>
        <v>1.1309723999999999</v>
      </c>
      <c r="Q337" s="2" t="s">
        <v>23</v>
      </c>
      <c r="R337" s="2">
        <v>21</v>
      </c>
      <c r="S337">
        <v>0.48</v>
      </c>
      <c r="T337">
        <f t="shared" si="34"/>
        <v>0.18095558399999997</v>
      </c>
      <c r="U337" s="2" t="s">
        <v>23</v>
      </c>
      <c r="V337">
        <v>20</v>
      </c>
      <c r="W337">
        <v>0.57999999999999996</v>
      </c>
      <c r="X337">
        <f t="shared" si="35"/>
        <v>0.26420771899999995</v>
      </c>
    </row>
    <row r="338" spans="1:24">
      <c r="A338" s="2" t="s">
        <v>25</v>
      </c>
      <c r="B338">
        <v>31</v>
      </c>
      <c r="C338">
        <v>0.9</v>
      </c>
      <c r="D338">
        <f t="shared" si="31"/>
        <v>0.636171975</v>
      </c>
      <c r="E338" t="s">
        <v>24</v>
      </c>
      <c r="F338">
        <v>45</v>
      </c>
      <c r="G338">
        <v>1.41</v>
      </c>
      <c r="H338">
        <f t="shared" si="32"/>
        <v>1.5614487697499997</v>
      </c>
      <c r="I338" s="2" t="s">
        <v>23</v>
      </c>
      <c r="J338" s="2">
        <v>50</v>
      </c>
      <c r="K338">
        <v>1.6</v>
      </c>
      <c r="L338">
        <f t="shared" si="30"/>
        <v>2.0106176000000002</v>
      </c>
      <c r="M338" t="s">
        <v>22</v>
      </c>
      <c r="N338">
        <v>5</v>
      </c>
      <c r="O338">
        <v>0.82</v>
      </c>
      <c r="P338">
        <f t="shared" si="33"/>
        <v>0.52810127899999992</v>
      </c>
      <c r="Q338" s="2" t="s">
        <v>23</v>
      </c>
      <c r="R338" s="2">
        <v>21</v>
      </c>
      <c r="S338">
        <v>0.43</v>
      </c>
      <c r="T338">
        <f t="shared" si="34"/>
        <v>0.14521999774999997</v>
      </c>
      <c r="U338" s="2" t="s">
        <v>23</v>
      </c>
      <c r="V338">
        <v>20</v>
      </c>
      <c r="W338">
        <v>0.82</v>
      </c>
      <c r="X338">
        <f t="shared" si="35"/>
        <v>0.52810127899999992</v>
      </c>
    </row>
    <row r="339" spans="1:24">
      <c r="A339" s="2" t="s">
        <v>25</v>
      </c>
      <c r="B339">
        <v>31</v>
      </c>
      <c r="C339">
        <v>0.86</v>
      </c>
      <c r="D339">
        <f t="shared" si="31"/>
        <v>0.58087999099999987</v>
      </c>
      <c r="E339" t="s">
        <v>24</v>
      </c>
      <c r="F339">
        <v>45</v>
      </c>
      <c r="G339">
        <v>1.1299999999999999</v>
      </c>
      <c r="H339">
        <f t="shared" si="32"/>
        <v>1.0028740677499997</v>
      </c>
      <c r="I339" s="2" t="s">
        <v>23</v>
      </c>
      <c r="J339" s="2">
        <v>24</v>
      </c>
      <c r="K339">
        <v>0.82</v>
      </c>
      <c r="L339">
        <f t="shared" si="30"/>
        <v>0.52810127899999992</v>
      </c>
      <c r="M339" t="s">
        <v>22</v>
      </c>
      <c r="N339">
        <v>5</v>
      </c>
      <c r="O339">
        <v>0.96</v>
      </c>
      <c r="P339">
        <f t="shared" si="33"/>
        <v>0.7238223359999999</v>
      </c>
      <c r="Q339" s="2" t="s">
        <v>23</v>
      </c>
      <c r="R339" s="2">
        <v>21</v>
      </c>
      <c r="S339">
        <v>0.27</v>
      </c>
      <c r="T339">
        <f t="shared" si="34"/>
        <v>5.7255477750000006E-2</v>
      </c>
      <c r="U339" s="2" t="s">
        <v>23</v>
      </c>
      <c r="V339">
        <v>20</v>
      </c>
      <c r="W339">
        <v>0.83</v>
      </c>
      <c r="X339">
        <f t="shared" si="35"/>
        <v>0.54106033774999995</v>
      </c>
    </row>
    <row r="340" spans="1:24">
      <c r="A340" s="2" t="s">
        <v>25</v>
      </c>
      <c r="B340">
        <v>31</v>
      </c>
      <c r="C340">
        <v>0.76</v>
      </c>
      <c r="D340">
        <f t="shared" si="31"/>
        <v>0.45364559599999998</v>
      </c>
      <c r="E340" t="s">
        <v>24</v>
      </c>
      <c r="F340">
        <v>45</v>
      </c>
      <c r="G340">
        <v>1.57</v>
      </c>
      <c r="H340">
        <f t="shared" si="32"/>
        <v>1.93592629775</v>
      </c>
      <c r="I340" s="2" t="s">
        <v>23</v>
      </c>
      <c r="J340" s="2">
        <v>24</v>
      </c>
      <c r="K340">
        <v>1.5</v>
      </c>
      <c r="L340">
        <f t="shared" si="30"/>
        <v>1.767144375</v>
      </c>
      <c r="M340" t="s">
        <v>22</v>
      </c>
      <c r="N340">
        <v>5</v>
      </c>
      <c r="O340">
        <v>1.4</v>
      </c>
      <c r="P340">
        <f t="shared" si="33"/>
        <v>1.5393790999999997</v>
      </c>
      <c r="Q340" s="2" t="s">
        <v>23</v>
      </c>
      <c r="R340" s="2">
        <v>21</v>
      </c>
      <c r="S340">
        <v>1.1000000000000001</v>
      </c>
      <c r="T340">
        <f t="shared" si="34"/>
        <v>0.95033097500000008</v>
      </c>
      <c r="U340" s="2" t="s">
        <v>23</v>
      </c>
      <c r="V340">
        <v>20</v>
      </c>
      <c r="W340">
        <v>1.08</v>
      </c>
      <c r="X340">
        <f t="shared" si="35"/>
        <v>0.91608764400000009</v>
      </c>
    </row>
    <row r="341" spans="1:24">
      <c r="A341" s="2" t="s">
        <v>25</v>
      </c>
      <c r="B341">
        <v>31</v>
      </c>
      <c r="C341">
        <v>0.95</v>
      </c>
      <c r="D341">
        <f t="shared" si="31"/>
        <v>0.70882124375</v>
      </c>
      <c r="E341" t="s">
        <v>24</v>
      </c>
      <c r="F341">
        <v>45</v>
      </c>
      <c r="G341">
        <v>1.74</v>
      </c>
      <c r="H341">
        <f t="shared" si="32"/>
        <v>2.3778694709999999</v>
      </c>
      <c r="I341" s="2" t="s">
        <v>23</v>
      </c>
      <c r="J341" s="2">
        <v>24</v>
      </c>
      <c r="K341">
        <v>0.9</v>
      </c>
      <c r="L341">
        <f t="shared" si="30"/>
        <v>0.636171975</v>
      </c>
      <c r="M341" t="s">
        <v>22</v>
      </c>
      <c r="N341">
        <v>5</v>
      </c>
      <c r="O341">
        <v>0.98</v>
      </c>
      <c r="P341">
        <f t="shared" si="33"/>
        <v>0.7542957589999999</v>
      </c>
      <c r="Q341" s="2" t="s">
        <v>23</v>
      </c>
      <c r="R341" s="2">
        <v>21</v>
      </c>
      <c r="S341">
        <v>0.63</v>
      </c>
      <c r="T341">
        <f t="shared" si="34"/>
        <v>0.31172426775000001</v>
      </c>
      <c r="U341" s="2" t="s">
        <v>23</v>
      </c>
      <c r="V341">
        <v>20</v>
      </c>
      <c r="W341">
        <v>0.95</v>
      </c>
      <c r="X341">
        <f t="shared" si="35"/>
        <v>0.70882124375</v>
      </c>
    </row>
    <row r="342" spans="1:24">
      <c r="A342" s="2" t="s">
        <v>25</v>
      </c>
      <c r="B342">
        <v>31</v>
      </c>
      <c r="C342">
        <v>0.83</v>
      </c>
      <c r="D342">
        <f t="shared" si="31"/>
        <v>0.54106033774999995</v>
      </c>
      <c r="E342" t="s">
        <v>24</v>
      </c>
      <c r="F342">
        <v>45</v>
      </c>
      <c r="G342">
        <v>1.79</v>
      </c>
      <c r="H342">
        <f t="shared" si="32"/>
        <v>2.51649212975</v>
      </c>
      <c r="I342" s="2" t="s">
        <v>23</v>
      </c>
      <c r="J342" s="2">
        <v>24</v>
      </c>
      <c r="K342">
        <v>0.9</v>
      </c>
      <c r="L342">
        <f t="shared" ref="L342:L405" si="36">(K342/2)^2*(3.14159)</f>
        <v>0.636171975</v>
      </c>
      <c r="M342" t="s">
        <v>22</v>
      </c>
      <c r="N342">
        <v>5</v>
      </c>
      <c r="O342">
        <v>1.07</v>
      </c>
      <c r="P342">
        <f t="shared" si="33"/>
        <v>0.89920159774999997</v>
      </c>
      <c r="Q342" s="2" t="s">
        <v>23</v>
      </c>
      <c r="R342" s="2">
        <v>21</v>
      </c>
      <c r="S342">
        <v>0.23</v>
      </c>
      <c r="T342">
        <f t="shared" si="34"/>
        <v>4.154752775E-2</v>
      </c>
      <c r="U342" s="2" t="s">
        <v>23</v>
      </c>
      <c r="V342">
        <v>20</v>
      </c>
      <c r="W342">
        <v>0.73</v>
      </c>
      <c r="X342">
        <f t="shared" si="35"/>
        <v>0.41853832774999994</v>
      </c>
    </row>
    <row r="343" spans="1:24">
      <c r="A343" s="2" t="s">
        <v>25</v>
      </c>
      <c r="B343">
        <v>31</v>
      </c>
      <c r="C343">
        <v>0.88</v>
      </c>
      <c r="D343">
        <f t="shared" si="31"/>
        <v>0.60821182399999996</v>
      </c>
      <c r="E343" t="s">
        <v>24</v>
      </c>
      <c r="F343">
        <v>45</v>
      </c>
      <c r="G343">
        <v>0.86</v>
      </c>
      <c r="H343">
        <f t="shared" si="32"/>
        <v>0.58087999099999987</v>
      </c>
      <c r="I343" s="2" t="s">
        <v>23</v>
      </c>
      <c r="J343" s="2">
        <v>24</v>
      </c>
      <c r="K343">
        <v>1.93</v>
      </c>
      <c r="L343">
        <f t="shared" si="36"/>
        <v>2.92552714775</v>
      </c>
      <c r="M343" t="s">
        <v>22</v>
      </c>
      <c r="N343">
        <v>5</v>
      </c>
      <c r="O343">
        <v>1.27</v>
      </c>
      <c r="P343">
        <f t="shared" si="33"/>
        <v>1.26676762775</v>
      </c>
      <c r="Q343" s="2" t="s">
        <v>23</v>
      </c>
      <c r="R343" s="2">
        <v>21</v>
      </c>
      <c r="S343" s="1">
        <v>0.54</v>
      </c>
      <c r="T343">
        <f t="shared" si="34"/>
        <v>0.22902191100000002</v>
      </c>
      <c r="U343" s="2" t="s">
        <v>23</v>
      </c>
      <c r="V343">
        <v>20</v>
      </c>
      <c r="W343">
        <v>0.98</v>
      </c>
      <c r="X343">
        <f t="shared" si="35"/>
        <v>0.7542957589999999</v>
      </c>
    </row>
    <row r="344" spans="1:24">
      <c r="A344" s="2" t="s">
        <v>25</v>
      </c>
      <c r="B344">
        <v>31</v>
      </c>
      <c r="C344">
        <v>0.85</v>
      </c>
      <c r="D344">
        <f t="shared" si="31"/>
        <v>0.56744969374999987</v>
      </c>
      <c r="E344" t="s">
        <v>24</v>
      </c>
      <c r="F344">
        <v>45</v>
      </c>
      <c r="G344">
        <v>2.19</v>
      </c>
      <c r="H344">
        <f t="shared" si="32"/>
        <v>3.7668449497499998</v>
      </c>
      <c r="I344" s="2" t="s">
        <v>23</v>
      </c>
      <c r="J344" s="2">
        <v>24</v>
      </c>
      <c r="K344">
        <v>0.7</v>
      </c>
      <c r="L344">
        <f t="shared" si="36"/>
        <v>0.38484477499999992</v>
      </c>
      <c r="M344" t="s">
        <v>22</v>
      </c>
      <c r="N344">
        <v>5</v>
      </c>
      <c r="O344">
        <v>1</v>
      </c>
      <c r="P344">
        <f t="shared" si="33"/>
        <v>0.78539749999999997</v>
      </c>
      <c r="Q344" s="2" t="s">
        <v>23</v>
      </c>
      <c r="R344" s="2">
        <v>21</v>
      </c>
      <c r="S344">
        <v>0.55000000000000004</v>
      </c>
      <c r="T344">
        <f t="shared" si="34"/>
        <v>0.23758274375000002</v>
      </c>
      <c r="U344" s="2" t="s">
        <v>23</v>
      </c>
      <c r="V344">
        <v>20</v>
      </c>
      <c r="W344">
        <v>0.76</v>
      </c>
      <c r="X344">
        <f t="shared" si="35"/>
        <v>0.45364559599999998</v>
      </c>
    </row>
    <row r="345" spans="1:24">
      <c r="A345" s="2" t="s">
        <v>25</v>
      </c>
      <c r="B345">
        <v>31</v>
      </c>
      <c r="C345">
        <v>0.72</v>
      </c>
      <c r="D345">
        <f t="shared" si="31"/>
        <v>0.40715006399999998</v>
      </c>
      <c r="E345" t="s">
        <v>24</v>
      </c>
      <c r="F345">
        <v>45</v>
      </c>
      <c r="G345">
        <v>0.76</v>
      </c>
      <c r="H345">
        <f t="shared" si="32"/>
        <v>0.45364559599999998</v>
      </c>
      <c r="I345" s="2" t="s">
        <v>23</v>
      </c>
      <c r="J345" s="2">
        <v>24</v>
      </c>
      <c r="K345">
        <v>2.2999999999999998</v>
      </c>
      <c r="L345">
        <f t="shared" si="36"/>
        <v>4.1547527749999995</v>
      </c>
      <c r="M345" t="s">
        <v>22</v>
      </c>
      <c r="N345">
        <v>5</v>
      </c>
      <c r="O345">
        <v>1.1299999999999999</v>
      </c>
      <c r="P345">
        <f t="shared" si="33"/>
        <v>1.0028740677499997</v>
      </c>
      <c r="Q345" s="2" t="s">
        <v>23</v>
      </c>
      <c r="R345" s="2">
        <v>21</v>
      </c>
      <c r="S345">
        <v>0.78</v>
      </c>
      <c r="T345">
        <f t="shared" si="34"/>
        <v>0.47783583900000004</v>
      </c>
      <c r="U345" s="2" t="s">
        <v>23</v>
      </c>
      <c r="V345">
        <v>20</v>
      </c>
      <c r="W345">
        <v>0.69</v>
      </c>
      <c r="X345">
        <f t="shared" si="35"/>
        <v>0.37392774974999993</v>
      </c>
    </row>
    <row r="346" spans="1:24">
      <c r="A346" s="2" t="s">
        <v>25</v>
      </c>
      <c r="B346">
        <v>31</v>
      </c>
      <c r="C346">
        <v>0.9</v>
      </c>
      <c r="D346">
        <f t="shared" si="31"/>
        <v>0.636171975</v>
      </c>
      <c r="E346" t="s">
        <v>24</v>
      </c>
      <c r="F346">
        <v>45</v>
      </c>
      <c r="G346">
        <v>2.64</v>
      </c>
      <c r="H346">
        <f t="shared" si="32"/>
        <v>5.4739064160000002</v>
      </c>
      <c r="I346" s="2" t="s">
        <v>23</v>
      </c>
      <c r="J346" s="2">
        <v>24</v>
      </c>
      <c r="K346">
        <v>1.28</v>
      </c>
      <c r="L346">
        <f t="shared" si="36"/>
        <v>1.286795264</v>
      </c>
      <c r="M346" t="s">
        <v>22</v>
      </c>
      <c r="N346">
        <v>5</v>
      </c>
      <c r="O346">
        <v>1.45</v>
      </c>
      <c r="P346">
        <f t="shared" si="33"/>
        <v>1.6512982437499999</v>
      </c>
      <c r="Q346" s="2" t="s">
        <v>23</v>
      </c>
      <c r="R346" s="2">
        <v>21</v>
      </c>
      <c r="S346">
        <v>0.45</v>
      </c>
      <c r="T346">
        <f t="shared" si="34"/>
        <v>0.15904299375</v>
      </c>
      <c r="U346" s="2" t="s">
        <v>23</v>
      </c>
      <c r="V346">
        <v>20</v>
      </c>
      <c r="W346">
        <v>0.96</v>
      </c>
      <c r="X346">
        <f t="shared" si="35"/>
        <v>0.7238223359999999</v>
      </c>
    </row>
    <row r="347" spans="1:24">
      <c r="A347" s="2" t="s">
        <v>25</v>
      </c>
      <c r="B347">
        <v>31</v>
      </c>
      <c r="C347">
        <v>0.88</v>
      </c>
      <c r="D347">
        <f t="shared" si="31"/>
        <v>0.60821182399999996</v>
      </c>
      <c r="E347" s="2" t="s">
        <v>25</v>
      </c>
      <c r="F347">
        <v>2</v>
      </c>
      <c r="G347">
        <v>0.87</v>
      </c>
      <c r="H347">
        <f t="shared" si="32"/>
        <v>0.59446736774999998</v>
      </c>
      <c r="I347" s="2" t="s">
        <v>23</v>
      </c>
      <c r="J347" s="2">
        <v>24</v>
      </c>
      <c r="K347">
        <v>2.2599999999999998</v>
      </c>
      <c r="L347">
        <f t="shared" si="36"/>
        <v>4.0114962709999986</v>
      </c>
      <c r="M347" t="s">
        <v>22</v>
      </c>
      <c r="N347">
        <v>5</v>
      </c>
      <c r="O347">
        <v>1.23</v>
      </c>
      <c r="P347">
        <f t="shared" si="33"/>
        <v>1.1882278777499999</v>
      </c>
      <c r="Q347" s="2" t="s">
        <v>23</v>
      </c>
      <c r="R347" s="2">
        <v>21</v>
      </c>
      <c r="S347">
        <v>0.9</v>
      </c>
      <c r="T347">
        <f t="shared" si="34"/>
        <v>0.636171975</v>
      </c>
      <c r="U347" s="2" t="s">
        <v>23</v>
      </c>
      <c r="V347">
        <v>20</v>
      </c>
      <c r="W347">
        <v>0.82</v>
      </c>
      <c r="X347">
        <f t="shared" si="35"/>
        <v>0.52810127899999992</v>
      </c>
    </row>
    <row r="348" spans="1:24">
      <c r="A348" s="2" t="s">
        <v>25</v>
      </c>
      <c r="B348">
        <v>31</v>
      </c>
      <c r="C348">
        <v>0.85</v>
      </c>
      <c r="D348">
        <f t="shared" si="31"/>
        <v>0.56744969374999987</v>
      </c>
      <c r="E348" s="2" t="s">
        <v>25</v>
      </c>
      <c r="F348">
        <v>2</v>
      </c>
      <c r="G348">
        <v>1.1200000000000001</v>
      </c>
      <c r="H348">
        <f t="shared" si="32"/>
        <v>0.98520262400000014</v>
      </c>
      <c r="I348" s="2" t="s">
        <v>23</v>
      </c>
      <c r="J348" s="2">
        <v>24</v>
      </c>
      <c r="K348">
        <v>1.53</v>
      </c>
      <c r="L348">
        <f t="shared" si="36"/>
        <v>1.8385370077499998</v>
      </c>
      <c r="M348" t="s">
        <v>22</v>
      </c>
      <c r="N348">
        <v>5</v>
      </c>
      <c r="O348">
        <v>1.45</v>
      </c>
      <c r="P348">
        <f t="shared" si="33"/>
        <v>1.6512982437499999</v>
      </c>
      <c r="Q348" s="2" t="s">
        <v>23</v>
      </c>
      <c r="R348" s="2">
        <v>21</v>
      </c>
      <c r="S348">
        <v>1.1000000000000001</v>
      </c>
      <c r="T348">
        <f t="shared" si="34"/>
        <v>0.95033097500000008</v>
      </c>
      <c r="U348" s="2" t="s">
        <v>23</v>
      </c>
      <c r="V348">
        <v>20</v>
      </c>
      <c r="W348">
        <v>0.83</v>
      </c>
      <c r="X348">
        <f t="shared" si="35"/>
        <v>0.54106033774999995</v>
      </c>
    </row>
    <row r="349" spans="1:24">
      <c r="A349" s="2" t="s">
        <v>25</v>
      </c>
      <c r="B349">
        <v>31</v>
      </c>
      <c r="C349">
        <v>0.93</v>
      </c>
      <c r="D349">
        <f t="shared" si="31"/>
        <v>0.67929029775000005</v>
      </c>
      <c r="E349" s="2" t="s">
        <v>25</v>
      </c>
      <c r="F349">
        <v>2</v>
      </c>
      <c r="G349">
        <v>0.79</v>
      </c>
      <c r="H349">
        <f t="shared" si="32"/>
        <v>0.49016657975000005</v>
      </c>
      <c r="I349" s="2" t="s">
        <v>23</v>
      </c>
      <c r="J349" s="2">
        <v>24</v>
      </c>
      <c r="K349">
        <v>0.95</v>
      </c>
      <c r="L349">
        <f t="shared" si="36"/>
        <v>0.70882124375</v>
      </c>
      <c r="M349" t="s">
        <v>22</v>
      </c>
      <c r="N349">
        <v>5</v>
      </c>
      <c r="O349">
        <v>1.47</v>
      </c>
      <c r="P349">
        <f t="shared" si="33"/>
        <v>1.6971654577499997</v>
      </c>
      <c r="Q349" s="2" t="s">
        <v>23</v>
      </c>
      <c r="R349" s="2">
        <v>21</v>
      </c>
      <c r="S349">
        <v>0.6</v>
      </c>
      <c r="T349">
        <f t="shared" si="34"/>
        <v>0.28274309999999997</v>
      </c>
      <c r="U349" s="2" t="s">
        <v>23</v>
      </c>
      <c r="V349">
        <v>20</v>
      </c>
      <c r="W349">
        <v>0.86</v>
      </c>
      <c r="X349">
        <f t="shared" si="35"/>
        <v>0.58087999099999987</v>
      </c>
    </row>
    <row r="350" spans="1:24">
      <c r="A350" s="2" t="s">
        <v>25</v>
      </c>
      <c r="B350">
        <v>31</v>
      </c>
      <c r="C350">
        <v>1.05</v>
      </c>
      <c r="D350">
        <f t="shared" si="31"/>
        <v>0.86590074375000003</v>
      </c>
      <c r="E350" s="2" t="s">
        <v>25</v>
      </c>
      <c r="F350">
        <v>2</v>
      </c>
      <c r="G350">
        <v>0.76</v>
      </c>
      <c r="H350">
        <f t="shared" si="32"/>
        <v>0.45364559599999998</v>
      </c>
      <c r="I350" s="2" t="s">
        <v>23</v>
      </c>
      <c r="J350" s="2">
        <v>24</v>
      </c>
      <c r="K350">
        <v>1.7</v>
      </c>
      <c r="L350">
        <f t="shared" si="36"/>
        <v>2.2697987749999995</v>
      </c>
      <c r="M350" t="s">
        <v>22</v>
      </c>
      <c r="N350">
        <v>5</v>
      </c>
      <c r="O350">
        <v>1.75</v>
      </c>
      <c r="P350">
        <f t="shared" si="33"/>
        <v>2.4052798437499998</v>
      </c>
      <c r="Q350" s="2" t="s">
        <v>23</v>
      </c>
      <c r="R350" s="2">
        <v>21</v>
      </c>
      <c r="S350">
        <v>1.02</v>
      </c>
      <c r="T350">
        <f t="shared" si="34"/>
        <v>0.817127559</v>
      </c>
      <c r="U350" s="2" t="s">
        <v>23</v>
      </c>
      <c r="V350">
        <v>20</v>
      </c>
      <c r="W350">
        <v>0.86</v>
      </c>
      <c r="X350">
        <f t="shared" si="35"/>
        <v>0.58087999099999987</v>
      </c>
    </row>
    <row r="351" spans="1:24">
      <c r="A351" s="2" t="s">
        <v>25</v>
      </c>
      <c r="B351">
        <v>31</v>
      </c>
      <c r="C351">
        <v>0.85</v>
      </c>
      <c r="D351">
        <f t="shared" si="31"/>
        <v>0.56744969374999987</v>
      </c>
      <c r="E351" s="2" t="s">
        <v>25</v>
      </c>
      <c r="F351">
        <v>2</v>
      </c>
      <c r="G351">
        <v>0.56000000000000005</v>
      </c>
      <c r="H351">
        <f t="shared" si="32"/>
        <v>0.24630065600000003</v>
      </c>
      <c r="I351" s="2" t="s">
        <v>23</v>
      </c>
      <c r="J351" s="2">
        <v>24</v>
      </c>
      <c r="K351">
        <v>0.74</v>
      </c>
      <c r="L351">
        <f t="shared" si="36"/>
        <v>0.43008367099999995</v>
      </c>
      <c r="M351" t="s">
        <v>22</v>
      </c>
      <c r="N351">
        <v>5</v>
      </c>
      <c r="O351">
        <v>2.23</v>
      </c>
      <c r="P351">
        <f t="shared" si="33"/>
        <v>3.9057032277500001</v>
      </c>
      <c r="Q351" s="2" t="s">
        <v>23</v>
      </c>
      <c r="R351" s="2">
        <v>21</v>
      </c>
      <c r="S351">
        <v>1.05</v>
      </c>
      <c r="T351">
        <f t="shared" si="34"/>
        <v>0.86590074375000003</v>
      </c>
      <c r="U351" s="2" t="s">
        <v>23</v>
      </c>
      <c r="V351">
        <v>20</v>
      </c>
      <c r="W351">
        <v>1.1499999999999999</v>
      </c>
      <c r="X351">
        <f t="shared" si="35"/>
        <v>1.0386881937499999</v>
      </c>
    </row>
    <row r="352" spans="1:24">
      <c r="A352" s="2" t="s">
        <v>25</v>
      </c>
      <c r="B352">
        <v>31</v>
      </c>
      <c r="C352">
        <v>0.95</v>
      </c>
      <c r="D352">
        <f t="shared" si="31"/>
        <v>0.70882124375</v>
      </c>
      <c r="E352" s="2" t="s">
        <v>25</v>
      </c>
      <c r="F352">
        <v>2</v>
      </c>
      <c r="G352">
        <v>1.06</v>
      </c>
      <c r="H352">
        <f t="shared" si="32"/>
        <v>0.88247263100000006</v>
      </c>
      <c r="I352" s="2" t="s">
        <v>23</v>
      </c>
      <c r="J352" s="2">
        <v>27</v>
      </c>
      <c r="K352">
        <v>0.25</v>
      </c>
      <c r="L352">
        <f t="shared" si="36"/>
        <v>4.9087343749999998E-2</v>
      </c>
      <c r="M352" t="s">
        <v>22</v>
      </c>
      <c r="N352">
        <v>5</v>
      </c>
      <c r="O352">
        <v>1.26</v>
      </c>
      <c r="P352">
        <f t="shared" si="33"/>
        <v>1.246897071</v>
      </c>
      <c r="Q352" s="2" t="s">
        <v>23</v>
      </c>
      <c r="R352" s="2">
        <v>21</v>
      </c>
      <c r="S352">
        <v>0.45</v>
      </c>
      <c r="T352">
        <f t="shared" si="34"/>
        <v>0.15904299375</v>
      </c>
      <c r="U352" s="2" t="s">
        <v>23</v>
      </c>
      <c r="V352">
        <v>20</v>
      </c>
      <c r="W352">
        <v>0.86</v>
      </c>
      <c r="X352">
        <f t="shared" si="35"/>
        <v>0.58087999099999987</v>
      </c>
    </row>
    <row r="353" spans="1:24">
      <c r="A353" s="2" t="s">
        <v>25</v>
      </c>
      <c r="B353">
        <v>31</v>
      </c>
      <c r="C353">
        <v>0.9</v>
      </c>
      <c r="D353">
        <f t="shared" si="31"/>
        <v>0.636171975</v>
      </c>
      <c r="E353" s="2" t="s">
        <v>25</v>
      </c>
      <c r="F353">
        <v>2</v>
      </c>
      <c r="G353">
        <v>0.95</v>
      </c>
      <c r="H353">
        <f t="shared" si="32"/>
        <v>0.70882124375</v>
      </c>
      <c r="I353" s="2" t="s">
        <v>23</v>
      </c>
      <c r="J353" s="2">
        <v>27</v>
      </c>
      <c r="K353">
        <v>0.2</v>
      </c>
      <c r="L353">
        <f t="shared" si="36"/>
        <v>3.1415900000000004E-2</v>
      </c>
      <c r="M353" t="s">
        <v>22</v>
      </c>
      <c r="N353">
        <v>5</v>
      </c>
      <c r="O353">
        <v>1.5</v>
      </c>
      <c r="P353">
        <f t="shared" si="33"/>
        <v>1.767144375</v>
      </c>
      <c r="Q353" s="2" t="s">
        <v>23</v>
      </c>
      <c r="R353" s="2">
        <v>21</v>
      </c>
      <c r="S353">
        <v>1.02</v>
      </c>
      <c r="T353">
        <f t="shared" si="34"/>
        <v>0.817127559</v>
      </c>
      <c r="U353" s="2" t="s">
        <v>23</v>
      </c>
      <c r="V353">
        <v>20</v>
      </c>
      <c r="W353">
        <v>0.76</v>
      </c>
      <c r="X353">
        <f t="shared" si="35"/>
        <v>0.45364559599999998</v>
      </c>
    </row>
    <row r="354" spans="1:24">
      <c r="A354" s="2" t="s">
        <v>25</v>
      </c>
      <c r="B354">
        <v>31</v>
      </c>
      <c r="C354">
        <v>0.82</v>
      </c>
      <c r="D354">
        <f t="shared" si="31"/>
        <v>0.52810127899999992</v>
      </c>
      <c r="E354" s="2" t="s">
        <v>25</v>
      </c>
      <c r="F354">
        <v>2</v>
      </c>
      <c r="G354">
        <v>0.6</v>
      </c>
      <c r="H354">
        <f t="shared" si="32"/>
        <v>0.28274309999999997</v>
      </c>
      <c r="I354" s="2" t="s">
        <v>23</v>
      </c>
      <c r="J354" s="2">
        <v>27</v>
      </c>
      <c r="K354">
        <v>0.25</v>
      </c>
      <c r="L354">
        <f t="shared" si="36"/>
        <v>4.9087343749999998E-2</v>
      </c>
      <c r="M354" t="s">
        <v>22</v>
      </c>
      <c r="N354">
        <v>5</v>
      </c>
      <c r="O354">
        <v>1.8</v>
      </c>
      <c r="P354">
        <f t="shared" si="33"/>
        <v>2.5446879</v>
      </c>
      <c r="Q354" s="2" t="s">
        <v>23</v>
      </c>
      <c r="R354" s="2">
        <v>21</v>
      </c>
      <c r="S354">
        <v>0.78</v>
      </c>
      <c r="T354">
        <f t="shared" si="34"/>
        <v>0.47783583900000004</v>
      </c>
      <c r="U354" s="2" t="s">
        <v>23</v>
      </c>
      <c r="V354">
        <v>20</v>
      </c>
      <c r="W354">
        <v>1.39</v>
      </c>
      <c r="X354">
        <f t="shared" si="35"/>
        <v>1.5174665097499997</v>
      </c>
    </row>
    <row r="355" spans="1:24">
      <c r="A355" s="2" t="s">
        <v>25</v>
      </c>
      <c r="B355">
        <v>31</v>
      </c>
      <c r="C355">
        <v>0.78</v>
      </c>
      <c r="D355">
        <f t="shared" si="31"/>
        <v>0.47783583900000004</v>
      </c>
      <c r="E355" s="2" t="s">
        <v>25</v>
      </c>
      <c r="F355">
        <v>2</v>
      </c>
      <c r="G355">
        <v>0.5</v>
      </c>
      <c r="H355">
        <f t="shared" si="32"/>
        <v>0.19634937499999999</v>
      </c>
      <c r="I355" s="2" t="s">
        <v>23</v>
      </c>
      <c r="J355" s="2">
        <v>27</v>
      </c>
      <c r="K355">
        <v>0.25</v>
      </c>
      <c r="L355">
        <f t="shared" si="36"/>
        <v>4.9087343749999998E-2</v>
      </c>
      <c r="M355" t="s">
        <v>22</v>
      </c>
      <c r="N355">
        <v>5</v>
      </c>
      <c r="O355">
        <v>1.36</v>
      </c>
      <c r="P355">
        <f t="shared" si="33"/>
        <v>1.4526712160000002</v>
      </c>
      <c r="Q355" s="2" t="s">
        <v>23</v>
      </c>
      <c r="R355" s="2">
        <v>21</v>
      </c>
      <c r="S355">
        <v>0.9</v>
      </c>
      <c r="T355">
        <f t="shared" si="34"/>
        <v>0.636171975</v>
      </c>
      <c r="U355" s="2" t="s">
        <v>23</v>
      </c>
      <c r="V355">
        <v>20</v>
      </c>
      <c r="W355">
        <v>1.25</v>
      </c>
      <c r="X355">
        <f t="shared" si="35"/>
        <v>1.22718359375</v>
      </c>
    </row>
    <row r="356" spans="1:24">
      <c r="A356" s="2" t="s">
        <v>25</v>
      </c>
      <c r="B356">
        <v>31</v>
      </c>
      <c r="C356">
        <v>0.9</v>
      </c>
      <c r="D356">
        <f t="shared" si="31"/>
        <v>0.636171975</v>
      </c>
      <c r="E356" s="2" t="s">
        <v>25</v>
      </c>
      <c r="F356">
        <v>2</v>
      </c>
      <c r="G356">
        <v>0.67</v>
      </c>
      <c r="H356">
        <f t="shared" si="32"/>
        <v>0.35256493775000003</v>
      </c>
      <c r="I356" s="2" t="s">
        <v>23</v>
      </c>
      <c r="J356" s="2">
        <v>27</v>
      </c>
      <c r="K356">
        <v>0.6</v>
      </c>
      <c r="L356">
        <f t="shared" si="36"/>
        <v>0.28274309999999997</v>
      </c>
      <c r="M356" t="s">
        <v>22</v>
      </c>
      <c r="N356">
        <v>5</v>
      </c>
      <c r="O356">
        <v>1.64</v>
      </c>
      <c r="P356">
        <f t="shared" si="33"/>
        <v>2.1124051159999997</v>
      </c>
      <c r="Q356" s="2" t="s">
        <v>23</v>
      </c>
      <c r="R356" s="2">
        <v>21</v>
      </c>
      <c r="S356">
        <v>0.7</v>
      </c>
      <c r="T356">
        <f t="shared" si="34"/>
        <v>0.38484477499999992</v>
      </c>
      <c r="U356" s="2" t="s">
        <v>23</v>
      </c>
      <c r="V356">
        <v>20</v>
      </c>
      <c r="W356">
        <v>1.6</v>
      </c>
      <c r="X356">
        <f t="shared" si="35"/>
        <v>2.0106176000000002</v>
      </c>
    </row>
    <row r="357" spans="1:24">
      <c r="A357" s="2" t="s">
        <v>25</v>
      </c>
      <c r="B357">
        <v>31</v>
      </c>
      <c r="C357">
        <v>0.87</v>
      </c>
      <c r="D357">
        <f t="shared" si="31"/>
        <v>0.59446736774999998</v>
      </c>
      <c r="E357" s="2" t="s">
        <v>25</v>
      </c>
      <c r="F357">
        <v>2</v>
      </c>
      <c r="G357">
        <v>0.54</v>
      </c>
      <c r="H357">
        <f t="shared" si="32"/>
        <v>0.22902191100000002</v>
      </c>
      <c r="I357" s="2" t="s">
        <v>23</v>
      </c>
      <c r="J357" s="2">
        <v>27</v>
      </c>
      <c r="K357">
        <v>1.1000000000000001</v>
      </c>
      <c r="L357">
        <f t="shared" si="36"/>
        <v>0.95033097500000008</v>
      </c>
      <c r="M357" t="s">
        <v>22</v>
      </c>
      <c r="N357">
        <v>5</v>
      </c>
      <c r="O357">
        <v>1.76</v>
      </c>
      <c r="P357">
        <f t="shared" si="33"/>
        <v>2.4328472959999998</v>
      </c>
      <c r="Q357" s="2" t="s">
        <v>23</v>
      </c>
      <c r="R357" s="2">
        <v>21</v>
      </c>
      <c r="S357">
        <v>0.6</v>
      </c>
      <c r="T357">
        <f t="shared" si="34"/>
        <v>0.28274309999999997</v>
      </c>
      <c r="U357" s="2" t="s">
        <v>23</v>
      </c>
      <c r="V357">
        <v>20</v>
      </c>
      <c r="W357">
        <v>1.62</v>
      </c>
      <c r="X357">
        <f t="shared" si="35"/>
        <v>2.0611971990000004</v>
      </c>
    </row>
    <row r="358" spans="1:24">
      <c r="A358" s="2" t="s">
        <v>25</v>
      </c>
      <c r="B358">
        <v>31</v>
      </c>
      <c r="C358">
        <v>1.07</v>
      </c>
      <c r="D358">
        <f t="shared" si="31"/>
        <v>0.89920159774999997</v>
      </c>
      <c r="E358" t="s">
        <v>25</v>
      </c>
      <c r="F358">
        <v>15</v>
      </c>
      <c r="G358">
        <v>1.49</v>
      </c>
      <c r="H358">
        <f t="shared" si="32"/>
        <v>1.7436609897499999</v>
      </c>
      <c r="I358" s="2" t="s">
        <v>23</v>
      </c>
      <c r="J358" s="2">
        <v>27</v>
      </c>
      <c r="K358">
        <v>0.45</v>
      </c>
      <c r="L358">
        <f t="shared" si="36"/>
        <v>0.15904299375</v>
      </c>
      <c r="M358" t="s">
        <v>22</v>
      </c>
      <c r="N358">
        <v>5</v>
      </c>
      <c r="O358">
        <v>2</v>
      </c>
      <c r="P358">
        <f t="shared" si="33"/>
        <v>3.1415899999999999</v>
      </c>
      <c r="Q358" s="2" t="s">
        <v>23</v>
      </c>
      <c r="R358" s="2">
        <v>21</v>
      </c>
      <c r="S358">
        <v>1.05</v>
      </c>
      <c r="T358">
        <f t="shared" si="34"/>
        <v>0.86590074375000003</v>
      </c>
      <c r="U358" s="2" t="s">
        <v>23</v>
      </c>
      <c r="V358">
        <v>20</v>
      </c>
      <c r="W358">
        <v>1.0900000000000001</v>
      </c>
      <c r="X358">
        <f t="shared" si="35"/>
        <v>0.93313076975000009</v>
      </c>
    </row>
    <row r="359" spans="1:24">
      <c r="A359" s="2" t="s">
        <v>25</v>
      </c>
      <c r="B359">
        <v>31</v>
      </c>
      <c r="C359">
        <v>0.9</v>
      </c>
      <c r="D359">
        <f t="shared" si="31"/>
        <v>0.636171975</v>
      </c>
      <c r="E359" t="s">
        <v>25</v>
      </c>
      <c r="F359">
        <v>15</v>
      </c>
      <c r="G359">
        <v>1.06</v>
      </c>
      <c r="H359">
        <f t="shared" si="32"/>
        <v>0.88247263100000006</v>
      </c>
      <c r="I359" s="2" t="s">
        <v>23</v>
      </c>
      <c r="J359" s="2">
        <v>27</v>
      </c>
      <c r="K359">
        <v>1.4</v>
      </c>
      <c r="L359">
        <f t="shared" si="36"/>
        <v>1.5393790999999997</v>
      </c>
      <c r="M359" t="s">
        <v>22</v>
      </c>
      <c r="N359">
        <v>5</v>
      </c>
      <c r="O359">
        <v>2.2999999999999998</v>
      </c>
      <c r="P359">
        <f t="shared" si="33"/>
        <v>4.1547527749999995</v>
      </c>
      <c r="Q359" s="2" t="s">
        <v>23</v>
      </c>
      <c r="R359" s="2">
        <v>21</v>
      </c>
      <c r="S359">
        <v>0.45</v>
      </c>
      <c r="T359">
        <f t="shared" si="34"/>
        <v>0.15904299375</v>
      </c>
      <c r="U359" s="2" t="s">
        <v>23</v>
      </c>
      <c r="V359">
        <v>8</v>
      </c>
      <c r="W359">
        <v>1.48</v>
      </c>
      <c r="X359">
        <f t="shared" si="35"/>
        <v>1.7203346839999998</v>
      </c>
    </row>
    <row r="360" spans="1:24">
      <c r="A360" s="2" t="s">
        <v>25</v>
      </c>
      <c r="B360">
        <v>31</v>
      </c>
      <c r="C360">
        <v>1.1000000000000001</v>
      </c>
      <c r="D360">
        <f t="shared" si="31"/>
        <v>0.95033097500000008</v>
      </c>
      <c r="E360" t="s">
        <v>25</v>
      </c>
      <c r="F360">
        <v>15</v>
      </c>
      <c r="G360">
        <v>1.0900000000000001</v>
      </c>
      <c r="H360">
        <f t="shared" si="32"/>
        <v>0.93313076975000009</v>
      </c>
      <c r="I360" s="2" t="s">
        <v>23</v>
      </c>
      <c r="J360" s="2">
        <v>27</v>
      </c>
      <c r="K360">
        <v>0.63</v>
      </c>
      <c r="L360">
        <f t="shared" si="36"/>
        <v>0.31172426775000001</v>
      </c>
      <c r="M360" t="s">
        <v>22</v>
      </c>
      <c r="N360">
        <v>5</v>
      </c>
      <c r="O360">
        <v>1.55</v>
      </c>
      <c r="P360">
        <f t="shared" si="33"/>
        <v>1.8869174937500002</v>
      </c>
      <c r="Q360" s="2" t="s">
        <v>23</v>
      </c>
      <c r="R360" s="2">
        <v>21</v>
      </c>
      <c r="S360">
        <v>0.92</v>
      </c>
      <c r="T360">
        <f t="shared" si="34"/>
        <v>0.66476044400000001</v>
      </c>
      <c r="U360" s="2" t="s">
        <v>23</v>
      </c>
      <c r="V360">
        <v>8</v>
      </c>
      <c r="W360">
        <v>0.8</v>
      </c>
      <c r="X360">
        <f t="shared" si="35"/>
        <v>0.50265440000000006</v>
      </c>
    </row>
    <row r="361" spans="1:24">
      <c r="A361" s="2" t="s">
        <v>25</v>
      </c>
      <c r="B361">
        <v>31</v>
      </c>
      <c r="C361">
        <v>1.1000000000000001</v>
      </c>
      <c r="D361">
        <f t="shared" si="31"/>
        <v>0.95033097500000008</v>
      </c>
      <c r="E361" t="s">
        <v>25</v>
      </c>
      <c r="F361">
        <v>15</v>
      </c>
      <c r="G361">
        <v>1.07</v>
      </c>
      <c r="H361">
        <f t="shared" si="32"/>
        <v>0.89920159774999997</v>
      </c>
      <c r="I361" s="2" t="s">
        <v>23</v>
      </c>
      <c r="J361" s="2">
        <v>27</v>
      </c>
      <c r="K361">
        <v>0.2</v>
      </c>
      <c r="L361">
        <f t="shared" si="36"/>
        <v>3.1415900000000004E-2</v>
      </c>
      <c r="M361" t="s">
        <v>22</v>
      </c>
      <c r="N361">
        <v>5</v>
      </c>
      <c r="O361">
        <v>2.2999999999999998</v>
      </c>
      <c r="P361">
        <f t="shared" si="33"/>
        <v>4.1547527749999995</v>
      </c>
      <c r="Q361" s="2" t="s">
        <v>23</v>
      </c>
      <c r="R361" s="2">
        <v>21</v>
      </c>
      <c r="S361">
        <v>0.6</v>
      </c>
      <c r="T361">
        <f t="shared" si="34"/>
        <v>0.28274309999999997</v>
      </c>
      <c r="U361" s="2" t="s">
        <v>23</v>
      </c>
      <c r="V361">
        <v>8</v>
      </c>
      <c r="W361">
        <v>1.3</v>
      </c>
      <c r="X361">
        <f t="shared" si="35"/>
        <v>1.3273217750000001</v>
      </c>
    </row>
    <row r="362" spans="1:24">
      <c r="A362" s="2" t="s">
        <v>25</v>
      </c>
      <c r="B362">
        <v>31</v>
      </c>
      <c r="C362">
        <v>0.99</v>
      </c>
      <c r="D362">
        <f t="shared" si="31"/>
        <v>0.76976808975</v>
      </c>
      <c r="E362" t="s">
        <v>25</v>
      </c>
      <c r="F362">
        <v>15</v>
      </c>
      <c r="G362">
        <v>0.84</v>
      </c>
      <c r="H362">
        <f t="shared" si="32"/>
        <v>0.55417647599999986</v>
      </c>
      <c r="I362" s="2" t="s">
        <v>23</v>
      </c>
      <c r="J362" s="2">
        <v>27</v>
      </c>
      <c r="K362">
        <v>0.15</v>
      </c>
      <c r="L362">
        <f t="shared" si="36"/>
        <v>1.7671443749999998E-2</v>
      </c>
      <c r="M362" t="s">
        <v>22</v>
      </c>
      <c r="N362">
        <v>5</v>
      </c>
      <c r="O362">
        <v>1.38</v>
      </c>
      <c r="P362">
        <f t="shared" si="33"/>
        <v>1.4957109989999997</v>
      </c>
      <c r="Q362" s="2" t="s">
        <v>23</v>
      </c>
      <c r="R362" s="2">
        <v>21</v>
      </c>
      <c r="S362">
        <v>0.87</v>
      </c>
      <c r="T362">
        <f t="shared" si="34"/>
        <v>0.59446736774999998</v>
      </c>
      <c r="U362" s="2" t="s">
        <v>23</v>
      </c>
      <c r="V362">
        <v>8</v>
      </c>
      <c r="W362">
        <v>1.65</v>
      </c>
      <c r="X362">
        <f t="shared" si="35"/>
        <v>2.1382446937499995</v>
      </c>
    </row>
    <row r="363" spans="1:24">
      <c r="A363" s="2" t="s">
        <v>25</v>
      </c>
      <c r="B363">
        <v>31</v>
      </c>
      <c r="C363">
        <v>0.95</v>
      </c>
      <c r="D363">
        <f t="shared" si="31"/>
        <v>0.70882124375</v>
      </c>
      <c r="E363" t="s">
        <v>25</v>
      </c>
      <c r="F363">
        <v>15</v>
      </c>
      <c r="G363">
        <v>0.96</v>
      </c>
      <c r="H363">
        <f t="shared" si="32"/>
        <v>0.7238223359999999</v>
      </c>
      <c r="I363" s="2" t="s">
        <v>23</v>
      </c>
      <c r="J363" s="2">
        <v>27</v>
      </c>
      <c r="K363">
        <v>0.2</v>
      </c>
      <c r="L363">
        <f t="shared" si="36"/>
        <v>3.1415900000000004E-2</v>
      </c>
      <c r="M363" t="s">
        <v>22</v>
      </c>
      <c r="N363">
        <v>5</v>
      </c>
      <c r="O363">
        <v>2.1</v>
      </c>
      <c r="P363">
        <f t="shared" si="33"/>
        <v>3.4636029750000001</v>
      </c>
      <c r="Q363" s="2" t="s">
        <v>23</v>
      </c>
      <c r="R363" s="2">
        <v>21</v>
      </c>
      <c r="S363">
        <v>0.7</v>
      </c>
      <c r="T363">
        <f t="shared" si="34"/>
        <v>0.38484477499999992</v>
      </c>
      <c r="U363" s="2" t="s">
        <v>23</v>
      </c>
      <c r="V363">
        <v>8</v>
      </c>
      <c r="W363">
        <v>1.45</v>
      </c>
      <c r="X363">
        <f t="shared" si="35"/>
        <v>1.6512982437499999</v>
      </c>
    </row>
    <row r="364" spans="1:24">
      <c r="A364" s="2" t="s">
        <v>25</v>
      </c>
      <c r="B364">
        <v>31</v>
      </c>
      <c r="C364">
        <v>0.98</v>
      </c>
      <c r="D364">
        <f t="shared" si="31"/>
        <v>0.7542957589999999</v>
      </c>
      <c r="E364" t="s">
        <v>25</v>
      </c>
      <c r="F364">
        <v>15</v>
      </c>
      <c r="G364">
        <v>0.76</v>
      </c>
      <c r="H364">
        <f t="shared" si="32"/>
        <v>0.45364559599999998</v>
      </c>
      <c r="I364" s="2" t="s">
        <v>23</v>
      </c>
      <c r="J364" s="2">
        <v>27</v>
      </c>
      <c r="K364">
        <v>0.4</v>
      </c>
      <c r="L364">
        <f t="shared" si="36"/>
        <v>0.12566360000000001</v>
      </c>
      <c r="M364" t="s">
        <v>22</v>
      </c>
      <c r="N364">
        <v>5</v>
      </c>
      <c r="O364">
        <v>1.66</v>
      </c>
      <c r="P364">
        <f t="shared" si="33"/>
        <v>2.1642413509999998</v>
      </c>
      <c r="Q364" s="2" t="s">
        <v>23</v>
      </c>
      <c r="R364" s="2">
        <v>21</v>
      </c>
      <c r="S364">
        <v>0.8</v>
      </c>
      <c r="T364">
        <f t="shared" si="34"/>
        <v>0.50265440000000006</v>
      </c>
      <c r="U364" s="2" t="s">
        <v>23</v>
      </c>
      <c r="V364">
        <v>8</v>
      </c>
      <c r="W364">
        <v>0.9</v>
      </c>
      <c r="X364">
        <f t="shared" si="35"/>
        <v>0.636171975</v>
      </c>
    </row>
    <row r="365" spans="1:24">
      <c r="A365" s="2" t="s">
        <v>25</v>
      </c>
      <c r="B365">
        <v>31</v>
      </c>
      <c r="C365">
        <v>1.02</v>
      </c>
      <c r="D365">
        <f t="shared" si="31"/>
        <v>0.817127559</v>
      </c>
      <c r="E365" t="s">
        <v>25</v>
      </c>
      <c r="F365">
        <v>15</v>
      </c>
      <c r="G365">
        <v>0.46</v>
      </c>
      <c r="H365">
        <f t="shared" si="32"/>
        <v>0.166190111</v>
      </c>
      <c r="I365" s="2" t="s">
        <v>23</v>
      </c>
      <c r="J365" s="2">
        <v>27</v>
      </c>
      <c r="K365">
        <v>0.8</v>
      </c>
      <c r="L365">
        <f t="shared" si="36"/>
        <v>0.50265440000000006</v>
      </c>
      <c r="M365" t="s">
        <v>22</v>
      </c>
      <c r="N365">
        <v>5</v>
      </c>
      <c r="O365">
        <v>2.0499999999999998</v>
      </c>
      <c r="P365">
        <f t="shared" si="33"/>
        <v>3.3006329937499994</v>
      </c>
      <c r="Q365" s="2" t="s">
        <v>23</v>
      </c>
      <c r="R365" s="2">
        <v>21</v>
      </c>
      <c r="S365">
        <v>0.8</v>
      </c>
      <c r="T365">
        <f t="shared" si="34"/>
        <v>0.50265440000000006</v>
      </c>
      <c r="U365" s="2" t="s">
        <v>23</v>
      </c>
      <c r="V365">
        <v>8</v>
      </c>
      <c r="W365">
        <v>1.49</v>
      </c>
      <c r="X365">
        <f t="shared" si="35"/>
        <v>1.7436609897499999</v>
      </c>
    </row>
    <row r="366" spans="1:24">
      <c r="A366" s="2" t="s">
        <v>25</v>
      </c>
      <c r="B366">
        <v>31</v>
      </c>
      <c r="C366">
        <v>1.7</v>
      </c>
      <c r="D366">
        <f t="shared" si="31"/>
        <v>2.2697987749999995</v>
      </c>
      <c r="E366" t="s">
        <v>25</v>
      </c>
      <c r="F366">
        <v>15</v>
      </c>
      <c r="G366">
        <v>0.78</v>
      </c>
      <c r="H366">
        <f t="shared" si="32"/>
        <v>0.47783583900000004</v>
      </c>
      <c r="I366" s="2" t="s">
        <v>23</v>
      </c>
      <c r="J366" s="2">
        <v>27</v>
      </c>
      <c r="K366">
        <v>0.4</v>
      </c>
      <c r="L366">
        <f t="shared" si="36"/>
        <v>0.12566360000000001</v>
      </c>
      <c r="M366" t="s">
        <v>22</v>
      </c>
      <c r="N366">
        <v>5</v>
      </c>
      <c r="O366">
        <v>2.76</v>
      </c>
      <c r="P366">
        <f t="shared" si="33"/>
        <v>5.9828439959999988</v>
      </c>
      <c r="Q366" s="2" t="s">
        <v>23</v>
      </c>
      <c r="R366" s="2">
        <v>21</v>
      </c>
      <c r="S366">
        <v>0.53</v>
      </c>
      <c r="T366">
        <f t="shared" si="34"/>
        <v>0.22061815775000002</v>
      </c>
      <c r="U366" s="2" t="s">
        <v>23</v>
      </c>
      <c r="V366">
        <v>8</v>
      </c>
      <c r="W366">
        <v>0.78</v>
      </c>
      <c r="X366">
        <f t="shared" si="35"/>
        <v>0.47783583900000004</v>
      </c>
    </row>
    <row r="367" spans="1:24">
      <c r="A367" s="2" t="s">
        <v>25</v>
      </c>
      <c r="B367">
        <v>31</v>
      </c>
      <c r="C367">
        <v>1.65</v>
      </c>
      <c r="D367">
        <f t="shared" si="31"/>
        <v>2.1382446937499995</v>
      </c>
      <c r="E367" t="s">
        <v>25</v>
      </c>
      <c r="F367">
        <v>15</v>
      </c>
      <c r="G367">
        <v>0.95</v>
      </c>
      <c r="H367">
        <f t="shared" si="32"/>
        <v>0.70882124375</v>
      </c>
      <c r="I367" s="2" t="s">
        <v>23</v>
      </c>
      <c r="J367" s="2">
        <v>27</v>
      </c>
      <c r="K367">
        <v>0.43</v>
      </c>
      <c r="L367">
        <f t="shared" si="36"/>
        <v>0.14521999774999997</v>
      </c>
      <c r="M367" t="s">
        <v>22</v>
      </c>
      <c r="N367">
        <v>5</v>
      </c>
      <c r="O367">
        <v>1.65</v>
      </c>
      <c r="P367">
        <f t="shared" si="33"/>
        <v>2.1382446937499995</v>
      </c>
      <c r="Q367" s="2" t="s">
        <v>23</v>
      </c>
      <c r="R367" s="2">
        <v>21</v>
      </c>
      <c r="S367">
        <v>0.48</v>
      </c>
      <c r="T367">
        <f t="shared" si="34"/>
        <v>0.18095558399999997</v>
      </c>
      <c r="U367" s="2" t="s">
        <v>23</v>
      </c>
      <c r="V367">
        <v>8</v>
      </c>
      <c r="W367">
        <v>1.22</v>
      </c>
      <c r="X367">
        <f t="shared" si="35"/>
        <v>1.168985639</v>
      </c>
    </row>
    <row r="368" spans="1:24">
      <c r="A368" s="2" t="s">
        <v>25</v>
      </c>
      <c r="B368">
        <v>31</v>
      </c>
      <c r="C368">
        <v>6.3</v>
      </c>
      <c r="D368">
        <f t="shared" si="31"/>
        <v>31.172426774999998</v>
      </c>
      <c r="E368" t="s">
        <v>25</v>
      </c>
      <c r="F368">
        <v>15</v>
      </c>
      <c r="G368">
        <v>1.25</v>
      </c>
      <c r="H368">
        <f t="shared" si="32"/>
        <v>1.22718359375</v>
      </c>
      <c r="I368" s="2" t="s">
        <v>23</v>
      </c>
      <c r="J368" s="2">
        <v>27</v>
      </c>
      <c r="K368">
        <v>0.55000000000000004</v>
      </c>
      <c r="L368">
        <f t="shared" si="36"/>
        <v>0.23758274375000002</v>
      </c>
      <c r="M368" t="s">
        <v>22</v>
      </c>
      <c r="N368">
        <v>5</v>
      </c>
      <c r="O368">
        <v>3.5</v>
      </c>
      <c r="P368">
        <f t="shared" si="33"/>
        <v>9.6211193749999993</v>
      </c>
      <c r="Q368" s="2" t="s">
        <v>23</v>
      </c>
      <c r="R368" s="2">
        <v>21</v>
      </c>
      <c r="S368">
        <v>1.02</v>
      </c>
      <c r="T368">
        <f t="shared" si="34"/>
        <v>0.817127559</v>
      </c>
      <c r="U368" s="2" t="s">
        <v>23</v>
      </c>
      <c r="V368">
        <v>8</v>
      </c>
      <c r="W368">
        <v>0.69</v>
      </c>
      <c r="X368">
        <f t="shared" si="35"/>
        <v>0.37392774974999993</v>
      </c>
    </row>
    <row r="369" spans="1:24">
      <c r="A369" s="2" t="s">
        <v>25</v>
      </c>
      <c r="B369">
        <v>46</v>
      </c>
      <c r="C369">
        <v>2.5</v>
      </c>
      <c r="D369">
        <f t="shared" si="31"/>
        <v>4.9087343749999999</v>
      </c>
      <c r="E369" t="s">
        <v>25</v>
      </c>
      <c r="F369">
        <v>15</v>
      </c>
      <c r="G369">
        <v>0.94</v>
      </c>
      <c r="H369">
        <f t="shared" si="32"/>
        <v>0.69397723099999997</v>
      </c>
      <c r="I369" s="2" t="s">
        <v>23</v>
      </c>
      <c r="J369" s="2">
        <v>27</v>
      </c>
      <c r="K369">
        <v>0.5</v>
      </c>
      <c r="L369">
        <f t="shared" si="36"/>
        <v>0.19634937499999999</v>
      </c>
      <c r="M369" t="s">
        <v>22</v>
      </c>
      <c r="N369">
        <v>5</v>
      </c>
      <c r="O369">
        <v>1.84</v>
      </c>
      <c r="P369">
        <f t="shared" si="33"/>
        <v>2.659041776</v>
      </c>
      <c r="Q369" s="2" t="s">
        <v>23</v>
      </c>
      <c r="R369" s="2">
        <v>21</v>
      </c>
      <c r="S369">
        <v>0.45</v>
      </c>
      <c r="T369">
        <f t="shared" si="34"/>
        <v>0.15904299375</v>
      </c>
      <c r="U369" s="2" t="s">
        <v>23</v>
      </c>
      <c r="V369">
        <v>8</v>
      </c>
      <c r="W369">
        <v>2.65</v>
      </c>
      <c r="X369">
        <f t="shared" si="35"/>
        <v>5.5154539437499999</v>
      </c>
    </row>
    <row r="370" spans="1:24">
      <c r="A370" s="2" t="s">
        <v>25</v>
      </c>
      <c r="B370">
        <v>46</v>
      </c>
      <c r="C370">
        <v>1.5</v>
      </c>
      <c r="D370">
        <f t="shared" si="31"/>
        <v>1.767144375</v>
      </c>
      <c r="E370" t="s">
        <v>25</v>
      </c>
      <c r="F370">
        <v>15</v>
      </c>
      <c r="G370">
        <v>0.67</v>
      </c>
      <c r="H370">
        <f t="shared" si="32"/>
        <v>0.35256493775000003</v>
      </c>
      <c r="I370" s="2" t="s">
        <v>23</v>
      </c>
      <c r="J370" s="2">
        <v>27</v>
      </c>
      <c r="K370">
        <v>0.2</v>
      </c>
      <c r="L370">
        <f t="shared" si="36"/>
        <v>3.1415900000000004E-2</v>
      </c>
      <c r="M370" t="s">
        <v>22</v>
      </c>
      <c r="N370">
        <v>5</v>
      </c>
      <c r="O370">
        <v>1.93</v>
      </c>
      <c r="P370">
        <f t="shared" si="33"/>
        <v>2.92552714775</v>
      </c>
      <c r="Q370" s="2" t="s">
        <v>23</v>
      </c>
      <c r="R370" s="2">
        <v>21</v>
      </c>
      <c r="S370">
        <v>0.68</v>
      </c>
      <c r="T370">
        <f t="shared" si="34"/>
        <v>0.36316780400000004</v>
      </c>
      <c r="U370" s="2" t="s">
        <v>23</v>
      </c>
      <c r="V370">
        <v>8</v>
      </c>
      <c r="W370">
        <v>1.32</v>
      </c>
      <c r="X370">
        <f t="shared" si="35"/>
        <v>1.368476604</v>
      </c>
    </row>
    <row r="371" spans="1:24">
      <c r="A371" s="2" t="s">
        <v>25</v>
      </c>
      <c r="B371">
        <v>46</v>
      </c>
      <c r="C371">
        <v>1.9</v>
      </c>
      <c r="D371">
        <f t="shared" si="31"/>
        <v>2.835284975</v>
      </c>
      <c r="E371" s="2" t="s">
        <v>25</v>
      </c>
      <c r="F371">
        <v>22</v>
      </c>
      <c r="G371">
        <v>0.59</v>
      </c>
      <c r="H371">
        <f t="shared" si="32"/>
        <v>0.27339686974999994</v>
      </c>
      <c r="I371" s="2" t="s">
        <v>23</v>
      </c>
      <c r="J371" s="2">
        <v>27</v>
      </c>
      <c r="K371">
        <v>0.2</v>
      </c>
      <c r="L371">
        <f t="shared" si="36"/>
        <v>3.1415900000000004E-2</v>
      </c>
      <c r="M371" t="s">
        <v>22</v>
      </c>
      <c r="N371">
        <v>5</v>
      </c>
      <c r="O371">
        <v>2.25</v>
      </c>
      <c r="P371">
        <f t="shared" si="33"/>
        <v>3.9760748437499998</v>
      </c>
      <c r="Q371" s="2" t="s">
        <v>23</v>
      </c>
      <c r="R371" s="2">
        <v>21</v>
      </c>
      <c r="S371">
        <v>0.3</v>
      </c>
      <c r="T371">
        <f t="shared" si="34"/>
        <v>7.0685774999999992E-2</v>
      </c>
      <c r="U371" s="2" t="s">
        <v>23</v>
      </c>
      <c r="V371">
        <v>8</v>
      </c>
      <c r="W371">
        <v>1.6</v>
      </c>
      <c r="X371">
        <f t="shared" si="35"/>
        <v>2.0106176000000002</v>
      </c>
    </row>
    <row r="372" spans="1:24">
      <c r="A372" s="2" t="s">
        <v>25</v>
      </c>
      <c r="B372">
        <v>46</v>
      </c>
      <c r="C372">
        <v>2.2799999999999998</v>
      </c>
      <c r="D372">
        <f t="shared" si="31"/>
        <v>4.0828103639999993</v>
      </c>
      <c r="E372" s="2" t="s">
        <v>25</v>
      </c>
      <c r="F372">
        <v>22</v>
      </c>
      <c r="G372">
        <v>0.76</v>
      </c>
      <c r="H372">
        <f t="shared" si="32"/>
        <v>0.45364559599999998</v>
      </c>
      <c r="I372" s="2" t="s">
        <v>23</v>
      </c>
      <c r="J372" s="2">
        <v>27</v>
      </c>
      <c r="K372">
        <v>0.13</v>
      </c>
      <c r="L372">
        <f t="shared" si="36"/>
        <v>1.3273217750000002E-2</v>
      </c>
      <c r="M372" t="s">
        <v>22</v>
      </c>
      <c r="N372">
        <v>5</v>
      </c>
      <c r="O372">
        <v>1.65</v>
      </c>
      <c r="P372">
        <f t="shared" si="33"/>
        <v>2.1382446937499995</v>
      </c>
      <c r="Q372" s="2" t="s">
        <v>23</v>
      </c>
      <c r="R372" s="2">
        <v>21</v>
      </c>
      <c r="S372">
        <v>0.75</v>
      </c>
      <c r="T372">
        <f t="shared" si="34"/>
        <v>0.44178609375</v>
      </c>
      <c r="U372" s="2" t="s">
        <v>23</v>
      </c>
      <c r="V372">
        <v>8</v>
      </c>
      <c r="W372">
        <v>1</v>
      </c>
      <c r="X372">
        <f t="shared" si="35"/>
        <v>0.78539749999999997</v>
      </c>
    </row>
    <row r="373" spans="1:24">
      <c r="A373" s="2" t="s">
        <v>25</v>
      </c>
      <c r="B373">
        <v>46</v>
      </c>
      <c r="C373">
        <v>1.93</v>
      </c>
      <c r="D373">
        <f t="shared" si="31"/>
        <v>2.92552714775</v>
      </c>
      <c r="E373" s="2" t="s">
        <v>25</v>
      </c>
      <c r="F373">
        <v>22</v>
      </c>
      <c r="G373">
        <v>0.56999999999999995</v>
      </c>
      <c r="H373">
        <f t="shared" si="32"/>
        <v>0.25517564774999996</v>
      </c>
      <c r="I373" s="2" t="s">
        <v>23</v>
      </c>
      <c r="J373" s="2">
        <v>27</v>
      </c>
      <c r="K373">
        <v>0.45</v>
      </c>
      <c r="L373">
        <f t="shared" si="36"/>
        <v>0.15904299375</v>
      </c>
      <c r="M373" t="s">
        <v>22</v>
      </c>
      <c r="N373">
        <v>5</v>
      </c>
      <c r="O373">
        <v>2.0299999999999998</v>
      </c>
      <c r="P373">
        <f t="shared" si="33"/>
        <v>3.2365445577499989</v>
      </c>
      <c r="Q373" s="2" t="s">
        <v>23</v>
      </c>
      <c r="R373" s="2">
        <v>21</v>
      </c>
      <c r="S373">
        <v>0.72</v>
      </c>
      <c r="T373">
        <f t="shared" si="34"/>
        <v>0.40715006399999998</v>
      </c>
      <c r="U373" s="2" t="s">
        <v>23</v>
      </c>
      <c r="V373">
        <v>8</v>
      </c>
      <c r="W373">
        <v>1.6</v>
      </c>
      <c r="X373">
        <f t="shared" si="35"/>
        <v>2.0106176000000002</v>
      </c>
    </row>
    <row r="374" spans="1:24">
      <c r="A374" s="2" t="s">
        <v>25</v>
      </c>
      <c r="B374">
        <v>46</v>
      </c>
      <c r="C374">
        <v>1.4</v>
      </c>
      <c r="D374">
        <f t="shared" si="31"/>
        <v>1.5393790999999997</v>
      </c>
      <c r="E374" s="2" t="s">
        <v>25</v>
      </c>
      <c r="F374">
        <v>22</v>
      </c>
      <c r="G374">
        <v>0.69</v>
      </c>
      <c r="H374">
        <f t="shared" si="32"/>
        <v>0.37392774974999993</v>
      </c>
      <c r="I374" s="2" t="s">
        <v>23</v>
      </c>
      <c r="J374" s="2">
        <v>27</v>
      </c>
      <c r="K374">
        <v>0.23</v>
      </c>
      <c r="L374">
        <f t="shared" si="36"/>
        <v>4.154752775E-2</v>
      </c>
      <c r="M374" t="s">
        <v>22</v>
      </c>
      <c r="N374">
        <v>5</v>
      </c>
      <c r="O374">
        <v>1.94</v>
      </c>
      <c r="P374">
        <f t="shared" si="33"/>
        <v>2.9559220309999996</v>
      </c>
      <c r="Q374" s="2" t="s">
        <v>23</v>
      </c>
      <c r="R374" s="2">
        <v>21</v>
      </c>
      <c r="S374">
        <v>0.48</v>
      </c>
      <c r="T374">
        <f t="shared" si="34"/>
        <v>0.18095558399999997</v>
      </c>
      <c r="U374" s="2" t="s">
        <v>23</v>
      </c>
      <c r="V374">
        <v>8</v>
      </c>
      <c r="W374">
        <v>1.63</v>
      </c>
      <c r="X374">
        <f t="shared" si="35"/>
        <v>2.0867226177499996</v>
      </c>
    </row>
    <row r="375" spans="1:24">
      <c r="A375" s="2" t="s">
        <v>25</v>
      </c>
      <c r="B375">
        <v>46</v>
      </c>
      <c r="C375">
        <v>0.65</v>
      </c>
      <c r="D375">
        <f t="shared" si="31"/>
        <v>0.33183044375000004</v>
      </c>
      <c r="E375" s="2" t="s">
        <v>25</v>
      </c>
      <c r="F375">
        <v>22</v>
      </c>
      <c r="G375">
        <v>0.8</v>
      </c>
      <c r="H375">
        <f t="shared" si="32"/>
        <v>0.50265440000000006</v>
      </c>
      <c r="I375" s="2" t="s">
        <v>23</v>
      </c>
      <c r="J375" s="2">
        <v>27</v>
      </c>
      <c r="K375">
        <v>0.35</v>
      </c>
      <c r="L375">
        <f t="shared" si="36"/>
        <v>9.6211193749999979E-2</v>
      </c>
      <c r="M375" t="s">
        <v>22</v>
      </c>
      <c r="N375">
        <v>5</v>
      </c>
      <c r="O375">
        <v>1.72</v>
      </c>
      <c r="P375">
        <f t="shared" si="33"/>
        <v>2.3235199639999995</v>
      </c>
      <c r="Q375" s="2" t="s">
        <v>23</v>
      </c>
      <c r="R375" s="2">
        <v>21</v>
      </c>
      <c r="S375">
        <v>0.23</v>
      </c>
      <c r="T375">
        <f t="shared" si="34"/>
        <v>4.154752775E-2</v>
      </c>
      <c r="U375" s="2" t="s">
        <v>23</v>
      </c>
      <c r="V375">
        <v>8</v>
      </c>
      <c r="W375">
        <v>1</v>
      </c>
      <c r="X375">
        <f t="shared" si="35"/>
        <v>0.78539749999999997</v>
      </c>
    </row>
    <row r="376" spans="1:24">
      <c r="A376" s="2" t="s">
        <v>25</v>
      </c>
      <c r="B376">
        <v>46</v>
      </c>
      <c r="C376">
        <v>1.3</v>
      </c>
      <c r="D376">
        <f t="shared" si="31"/>
        <v>1.3273217750000001</v>
      </c>
      <c r="E376" s="2" t="s">
        <v>25</v>
      </c>
      <c r="F376">
        <v>22</v>
      </c>
      <c r="G376">
        <v>0.6</v>
      </c>
      <c r="H376">
        <f t="shared" si="32"/>
        <v>0.28274309999999997</v>
      </c>
      <c r="I376" s="2" t="s">
        <v>23</v>
      </c>
      <c r="J376" s="2">
        <v>27</v>
      </c>
      <c r="K376">
        <v>0.75</v>
      </c>
      <c r="L376">
        <f t="shared" si="36"/>
        <v>0.44178609375</v>
      </c>
      <c r="M376" t="s">
        <v>22</v>
      </c>
      <c r="N376">
        <v>19</v>
      </c>
      <c r="O376">
        <v>0.75</v>
      </c>
      <c r="P376">
        <f t="shared" si="33"/>
        <v>0.44178609375</v>
      </c>
      <c r="Q376" s="2" t="s">
        <v>23</v>
      </c>
      <c r="R376" s="2">
        <v>21</v>
      </c>
      <c r="S376">
        <v>0.92</v>
      </c>
      <c r="T376">
        <f t="shared" si="34"/>
        <v>0.66476044400000001</v>
      </c>
      <c r="U376" s="2" t="s">
        <v>23</v>
      </c>
      <c r="V376">
        <v>8</v>
      </c>
      <c r="W376">
        <v>1.2</v>
      </c>
      <c r="X376">
        <f t="shared" si="35"/>
        <v>1.1309723999999999</v>
      </c>
    </row>
    <row r="377" spans="1:24">
      <c r="A377" s="2" t="s">
        <v>25</v>
      </c>
      <c r="B377">
        <v>46</v>
      </c>
      <c r="C377">
        <v>1.43</v>
      </c>
      <c r="D377">
        <f t="shared" si="31"/>
        <v>1.6060593477499998</v>
      </c>
      <c r="E377" s="2" t="s">
        <v>25</v>
      </c>
      <c r="F377">
        <v>22</v>
      </c>
      <c r="G377">
        <v>0.64</v>
      </c>
      <c r="H377">
        <f t="shared" si="32"/>
        <v>0.321698816</v>
      </c>
      <c r="I377" s="2" t="s">
        <v>23</v>
      </c>
      <c r="J377" s="2">
        <v>27</v>
      </c>
      <c r="K377">
        <v>0.9</v>
      </c>
      <c r="L377">
        <f t="shared" si="36"/>
        <v>0.636171975</v>
      </c>
      <c r="M377" t="s">
        <v>22</v>
      </c>
      <c r="N377">
        <v>19</v>
      </c>
      <c r="O377">
        <v>0.9</v>
      </c>
      <c r="P377">
        <f t="shared" si="33"/>
        <v>0.636171975</v>
      </c>
      <c r="Q377" s="2" t="s">
        <v>23</v>
      </c>
      <c r="R377" s="2">
        <v>21</v>
      </c>
      <c r="S377">
        <v>0.55000000000000004</v>
      </c>
      <c r="T377">
        <f t="shared" si="34"/>
        <v>0.23758274375000002</v>
      </c>
      <c r="U377" s="2" t="s">
        <v>23</v>
      </c>
      <c r="V377">
        <v>8</v>
      </c>
      <c r="W377">
        <v>2.1</v>
      </c>
      <c r="X377">
        <f t="shared" si="35"/>
        <v>3.4636029750000001</v>
      </c>
    </row>
    <row r="378" spans="1:24">
      <c r="A378" s="2" t="s">
        <v>25</v>
      </c>
      <c r="B378">
        <v>46</v>
      </c>
      <c r="C378">
        <v>5.68</v>
      </c>
      <c r="D378">
        <f t="shared" si="31"/>
        <v>25.338808303999997</v>
      </c>
      <c r="E378" s="2" t="s">
        <v>25</v>
      </c>
      <c r="F378">
        <v>22</v>
      </c>
      <c r="G378">
        <v>0.83</v>
      </c>
      <c r="H378">
        <f t="shared" si="32"/>
        <v>0.54106033774999995</v>
      </c>
      <c r="I378" s="2" t="s">
        <v>23</v>
      </c>
      <c r="J378" s="2">
        <v>27</v>
      </c>
      <c r="K378">
        <v>1.25</v>
      </c>
      <c r="L378">
        <f t="shared" si="36"/>
        <v>1.22718359375</v>
      </c>
      <c r="M378" t="s">
        <v>22</v>
      </c>
      <c r="N378">
        <v>19</v>
      </c>
      <c r="O378">
        <v>1</v>
      </c>
      <c r="P378">
        <f t="shared" si="33"/>
        <v>0.78539749999999997</v>
      </c>
      <c r="Q378" s="2" t="s">
        <v>23</v>
      </c>
      <c r="R378" s="2">
        <v>21</v>
      </c>
      <c r="S378">
        <v>0.36</v>
      </c>
      <c r="T378">
        <f t="shared" si="34"/>
        <v>0.10178751599999999</v>
      </c>
      <c r="U378" s="2" t="s">
        <v>23</v>
      </c>
      <c r="V378">
        <v>8</v>
      </c>
      <c r="W378">
        <v>1.96</v>
      </c>
      <c r="X378">
        <f t="shared" si="35"/>
        <v>3.0171830359999996</v>
      </c>
    </row>
    <row r="379" spans="1:24">
      <c r="A379" s="2" t="s">
        <v>25</v>
      </c>
      <c r="B379">
        <v>46</v>
      </c>
      <c r="C379">
        <v>7.67</v>
      </c>
      <c r="D379">
        <f t="shared" si="31"/>
        <v>46.204070987749994</v>
      </c>
      <c r="E379" s="2" t="s">
        <v>25</v>
      </c>
      <c r="F379">
        <v>22</v>
      </c>
      <c r="G379">
        <v>0.6</v>
      </c>
      <c r="H379">
        <f t="shared" si="32"/>
        <v>0.28274309999999997</v>
      </c>
      <c r="I379" s="2" t="s">
        <v>23</v>
      </c>
      <c r="J379" s="2">
        <v>27</v>
      </c>
      <c r="K379">
        <v>1.54</v>
      </c>
      <c r="L379">
        <f t="shared" si="36"/>
        <v>1.8626487109999998</v>
      </c>
      <c r="M379" t="s">
        <v>22</v>
      </c>
      <c r="N379">
        <v>19</v>
      </c>
      <c r="O379">
        <v>1.06</v>
      </c>
      <c r="P379">
        <f t="shared" si="33"/>
        <v>0.88247263100000006</v>
      </c>
      <c r="Q379" s="2" t="s">
        <v>23</v>
      </c>
      <c r="R379" s="2">
        <v>21</v>
      </c>
      <c r="S379">
        <v>0.87</v>
      </c>
      <c r="T379">
        <f t="shared" si="34"/>
        <v>0.59446736774999998</v>
      </c>
      <c r="U379" s="2" t="s">
        <v>23</v>
      </c>
      <c r="V379">
        <v>7</v>
      </c>
      <c r="W379">
        <v>0.89</v>
      </c>
      <c r="X379">
        <f t="shared" si="35"/>
        <v>0.62211335975000004</v>
      </c>
    </row>
    <row r="380" spans="1:24">
      <c r="A380" s="2" t="s">
        <v>25</v>
      </c>
      <c r="B380">
        <v>46</v>
      </c>
      <c r="C380">
        <v>7.63</v>
      </c>
      <c r="D380">
        <f t="shared" si="31"/>
        <v>45.723407717749993</v>
      </c>
      <c r="E380" s="2" t="s">
        <v>25</v>
      </c>
      <c r="F380">
        <v>22</v>
      </c>
      <c r="G380">
        <v>0.6</v>
      </c>
      <c r="H380">
        <f t="shared" si="32"/>
        <v>0.28274309999999997</v>
      </c>
      <c r="I380" s="2" t="s">
        <v>23</v>
      </c>
      <c r="J380" s="2">
        <v>27</v>
      </c>
      <c r="K380">
        <v>0.8</v>
      </c>
      <c r="L380">
        <f t="shared" si="36"/>
        <v>0.50265440000000006</v>
      </c>
      <c r="M380" t="s">
        <v>22</v>
      </c>
      <c r="N380">
        <v>19</v>
      </c>
      <c r="O380">
        <v>0.64</v>
      </c>
      <c r="P380">
        <f t="shared" si="33"/>
        <v>0.321698816</v>
      </c>
      <c r="Q380" s="2" t="s">
        <v>23</v>
      </c>
      <c r="R380" s="2">
        <v>21</v>
      </c>
      <c r="S380">
        <v>1.25</v>
      </c>
      <c r="T380">
        <f t="shared" si="34"/>
        <v>1.22718359375</v>
      </c>
      <c r="U380" s="2" t="s">
        <v>23</v>
      </c>
      <c r="V380">
        <v>7</v>
      </c>
      <c r="W380">
        <v>0.8</v>
      </c>
      <c r="X380">
        <f t="shared" si="35"/>
        <v>0.50265440000000006</v>
      </c>
    </row>
    <row r="381" spans="1:24">
      <c r="A381" s="2" t="s">
        <v>25</v>
      </c>
      <c r="B381">
        <v>46</v>
      </c>
      <c r="C381">
        <v>11.2</v>
      </c>
      <c r="D381">
        <f t="shared" si="31"/>
        <v>98.520262399999979</v>
      </c>
      <c r="E381" s="2" t="s">
        <v>25</v>
      </c>
      <c r="F381">
        <v>22</v>
      </c>
      <c r="G381">
        <v>0.84</v>
      </c>
      <c r="H381">
        <f t="shared" si="32"/>
        <v>0.55417647599999986</v>
      </c>
      <c r="I381" s="2" t="s">
        <v>23</v>
      </c>
      <c r="J381" s="2">
        <v>27</v>
      </c>
      <c r="K381">
        <v>0.95</v>
      </c>
      <c r="L381">
        <f t="shared" si="36"/>
        <v>0.70882124375</v>
      </c>
      <c r="M381" t="s">
        <v>22</v>
      </c>
      <c r="N381">
        <v>19</v>
      </c>
      <c r="O381">
        <v>1.35</v>
      </c>
      <c r="P381">
        <f t="shared" si="33"/>
        <v>1.4313869437500002</v>
      </c>
      <c r="Q381" s="2" t="s">
        <v>23</v>
      </c>
      <c r="R381" s="2">
        <v>21</v>
      </c>
      <c r="S381">
        <v>2.75</v>
      </c>
      <c r="T381">
        <f t="shared" si="34"/>
        <v>5.9395685937499998</v>
      </c>
      <c r="U381" s="2" t="s">
        <v>23</v>
      </c>
      <c r="V381">
        <v>7</v>
      </c>
      <c r="W381">
        <v>0.92</v>
      </c>
      <c r="X381">
        <f t="shared" si="35"/>
        <v>0.66476044400000001</v>
      </c>
    </row>
    <row r="382" spans="1:24">
      <c r="A382" t="s">
        <v>26</v>
      </c>
      <c r="B382">
        <v>2</v>
      </c>
      <c r="C382">
        <v>1.2</v>
      </c>
      <c r="D382">
        <f t="shared" si="31"/>
        <v>1.1309723999999999</v>
      </c>
      <c r="E382" s="2" t="s">
        <v>25</v>
      </c>
      <c r="F382">
        <v>22</v>
      </c>
      <c r="G382">
        <v>0.9</v>
      </c>
      <c r="H382">
        <f t="shared" si="32"/>
        <v>0.636171975</v>
      </c>
      <c r="I382" s="2" t="s">
        <v>23</v>
      </c>
      <c r="J382" s="2">
        <v>27</v>
      </c>
      <c r="K382">
        <v>0.4</v>
      </c>
      <c r="L382">
        <f t="shared" si="36"/>
        <v>0.12566360000000001</v>
      </c>
      <c r="M382" t="s">
        <v>22</v>
      </c>
      <c r="N382">
        <v>19</v>
      </c>
      <c r="O382">
        <v>0.4</v>
      </c>
      <c r="P382">
        <f t="shared" si="33"/>
        <v>0.12566360000000001</v>
      </c>
      <c r="Q382" s="2" t="s">
        <v>23</v>
      </c>
      <c r="R382" s="2">
        <v>21</v>
      </c>
      <c r="S382">
        <v>0.78</v>
      </c>
      <c r="T382">
        <f t="shared" si="34"/>
        <v>0.47783583900000004</v>
      </c>
      <c r="U382" s="2" t="s">
        <v>23</v>
      </c>
      <c r="V382">
        <v>7</v>
      </c>
      <c r="W382">
        <v>0.66</v>
      </c>
      <c r="X382">
        <f t="shared" si="35"/>
        <v>0.34211915100000001</v>
      </c>
    </row>
    <row r="383" spans="1:24">
      <c r="A383" t="s">
        <v>26</v>
      </c>
      <c r="B383">
        <v>2</v>
      </c>
      <c r="C383">
        <v>1.22</v>
      </c>
      <c r="D383">
        <f t="shared" si="31"/>
        <v>1.168985639</v>
      </c>
      <c r="E383" s="2" t="s">
        <v>25</v>
      </c>
      <c r="F383">
        <v>22</v>
      </c>
      <c r="G383">
        <v>1.04</v>
      </c>
      <c r="H383">
        <f t="shared" si="32"/>
        <v>0.84948593600000011</v>
      </c>
      <c r="I383" s="2" t="s">
        <v>23</v>
      </c>
      <c r="J383" s="2">
        <v>27</v>
      </c>
      <c r="K383">
        <v>0.85</v>
      </c>
      <c r="L383">
        <f t="shared" si="36"/>
        <v>0.56744969374999987</v>
      </c>
      <c r="M383" t="s">
        <v>22</v>
      </c>
      <c r="N383">
        <v>19</v>
      </c>
      <c r="O383">
        <v>0.76</v>
      </c>
      <c r="P383">
        <f t="shared" si="33"/>
        <v>0.45364559599999998</v>
      </c>
      <c r="Q383" s="2" t="s">
        <v>23</v>
      </c>
      <c r="R383" s="2">
        <v>21</v>
      </c>
      <c r="S383">
        <v>0.6</v>
      </c>
      <c r="T383">
        <f t="shared" si="34"/>
        <v>0.28274309999999997</v>
      </c>
      <c r="U383" s="2" t="s">
        <v>23</v>
      </c>
      <c r="V383">
        <v>7</v>
      </c>
      <c r="W383">
        <v>1.1499999999999999</v>
      </c>
      <c r="X383">
        <f t="shared" si="35"/>
        <v>1.0386881937499999</v>
      </c>
    </row>
    <row r="384" spans="1:24">
      <c r="A384" t="s">
        <v>26</v>
      </c>
      <c r="B384">
        <v>2</v>
      </c>
      <c r="C384">
        <v>1.27</v>
      </c>
      <c r="D384">
        <f t="shared" si="31"/>
        <v>1.26676762775</v>
      </c>
      <c r="E384" s="2" t="s">
        <v>25</v>
      </c>
      <c r="F384">
        <v>22</v>
      </c>
      <c r="G384">
        <v>0.99</v>
      </c>
      <c r="H384">
        <f t="shared" si="32"/>
        <v>0.76976808975</v>
      </c>
      <c r="I384" s="2" t="s">
        <v>23</v>
      </c>
      <c r="J384" s="2">
        <v>27</v>
      </c>
      <c r="K384">
        <v>0.75</v>
      </c>
      <c r="L384">
        <f t="shared" si="36"/>
        <v>0.44178609375</v>
      </c>
      <c r="M384" t="s">
        <v>22</v>
      </c>
      <c r="N384">
        <v>19</v>
      </c>
      <c r="O384">
        <v>1.25</v>
      </c>
      <c r="P384">
        <f t="shared" si="33"/>
        <v>1.22718359375</v>
      </c>
      <c r="Q384" s="2" t="s">
        <v>23</v>
      </c>
      <c r="R384" s="2">
        <v>21</v>
      </c>
      <c r="S384">
        <v>0.65</v>
      </c>
      <c r="T384">
        <f t="shared" si="34"/>
        <v>0.33183044375000004</v>
      </c>
      <c r="U384" s="2" t="s">
        <v>23</v>
      </c>
      <c r="V384">
        <v>7</v>
      </c>
      <c r="W384">
        <v>1.25</v>
      </c>
      <c r="X384">
        <f t="shared" si="35"/>
        <v>1.22718359375</v>
      </c>
    </row>
    <row r="385" spans="1:24">
      <c r="A385" t="s">
        <v>26</v>
      </c>
      <c r="B385">
        <v>2</v>
      </c>
      <c r="C385">
        <v>1.72</v>
      </c>
      <c r="D385">
        <f t="shared" si="31"/>
        <v>2.3235199639999995</v>
      </c>
      <c r="E385" s="2" t="s">
        <v>25</v>
      </c>
      <c r="F385">
        <v>22</v>
      </c>
      <c r="G385">
        <v>0.79</v>
      </c>
      <c r="H385">
        <f t="shared" si="32"/>
        <v>0.49016657975000005</v>
      </c>
      <c r="I385" s="2" t="s">
        <v>23</v>
      </c>
      <c r="J385" s="2">
        <v>27</v>
      </c>
      <c r="K385">
        <v>1.56</v>
      </c>
      <c r="L385">
        <f t="shared" si="36"/>
        <v>1.9113433560000002</v>
      </c>
      <c r="M385" t="s">
        <v>22</v>
      </c>
      <c r="N385">
        <v>19</v>
      </c>
      <c r="O385">
        <v>0.5</v>
      </c>
      <c r="P385">
        <f t="shared" si="33"/>
        <v>0.19634937499999999</v>
      </c>
      <c r="Q385" s="2" t="s">
        <v>23</v>
      </c>
      <c r="R385" s="2">
        <v>21</v>
      </c>
      <c r="S385">
        <v>0.63</v>
      </c>
      <c r="T385">
        <f t="shared" si="34"/>
        <v>0.31172426775000001</v>
      </c>
      <c r="U385" s="2" t="s">
        <v>23</v>
      </c>
      <c r="V385">
        <v>7</v>
      </c>
      <c r="W385">
        <v>1.22</v>
      </c>
      <c r="X385">
        <f t="shared" si="35"/>
        <v>1.168985639</v>
      </c>
    </row>
    <row r="386" spans="1:24">
      <c r="A386" t="s">
        <v>26</v>
      </c>
      <c r="B386">
        <v>2</v>
      </c>
      <c r="C386">
        <v>6.09</v>
      </c>
      <c r="D386">
        <f t="shared" si="31"/>
        <v>29.128901019749996</v>
      </c>
      <c r="E386" s="2" t="s">
        <v>25</v>
      </c>
      <c r="F386">
        <v>22</v>
      </c>
      <c r="G386">
        <v>1.33</v>
      </c>
      <c r="H386">
        <f t="shared" si="32"/>
        <v>1.3892896377500001</v>
      </c>
      <c r="I386" s="2" t="s">
        <v>23</v>
      </c>
      <c r="J386" s="2">
        <v>27</v>
      </c>
      <c r="K386">
        <v>1.74</v>
      </c>
      <c r="L386">
        <f t="shared" si="36"/>
        <v>2.3778694709999999</v>
      </c>
      <c r="M386" t="s">
        <v>22</v>
      </c>
      <c r="N386">
        <v>19</v>
      </c>
      <c r="O386">
        <v>1.1000000000000001</v>
      </c>
      <c r="P386">
        <f t="shared" si="33"/>
        <v>0.95033097500000008</v>
      </c>
      <c r="Q386" s="2" t="s">
        <v>23</v>
      </c>
      <c r="R386" s="2">
        <v>21</v>
      </c>
      <c r="S386">
        <v>1.8</v>
      </c>
      <c r="T386">
        <f t="shared" si="34"/>
        <v>2.5446879</v>
      </c>
      <c r="U386" s="2" t="s">
        <v>23</v>
      </c>
      <c r="V386">
        <v>7</v>
      </c>
      <c r="W386">
        <v>1.76</v>
      </c>
      <c r="X386">
        <f t="shared" si="35"/>
        <v>2.4328472959999998</v>
      </c>
    </row>
    <row r="387" spans="1:24">
      <c r="A387" t="s">
        <v>26</v>
      </c>
      <c r="B387">
        <v>2</v>
      </c>
      <c r="C387">
        <v>6.5</v>
      </c>
      <c r="D387">
        <f t="shared" si="31"/>
        <v>33.183044375000001</v>
      </c>
      <c r="E387" s="2" t="s">
        <v>25</v>
      </c>
      <c r="F387">
        <v>22</v>
      </c>
      <c r="G387">
        <v>1.37</v>
      </c>
      <c r="H387">
        <f t="shared" si="32"/>
        <v>1.4741125677500002</v>
      </c>
      <c r="I387" s="2" t="s">
        <v>23</v>
      </c>
      <c r="J387" s="2">
        <v>27</v>
      </c>
      <c r="K387">
        <v>0.92</v>
      </c>
      <c r="L387">
        <f t="shared" si="36"/>
        <v>0.66476044400000001</v>
      </c>
      <c r="M387" t="s">
        <v>22</v>
      </c>
      <c r="N387">
        <v>19</v>
      </c>
      <c r="O387">
        <v>1.02</v>
      </c>
      <c r="P387">
        <f t="shared" si="33"/>
        <v>0.817127559</v>
      </c>
      <c r="Q387" s="2" t="s">
        <v>23</v>
      </c>
      <c r="R387" s="2">
        <v>21</v>
      </c>
      <c r="S387">
        <v>0.55000000000000004</v>
      </c>
      <c r="T387">
        <f t="shared" si="34"/>
        <v>0.23758274375000002</v>
      </c>
      <c r="U387" s="2" t="s">
        <v>23</v>
      </c>
      <c r="V387">
        <v>7</v>
      </c>
      <c r="W387">
        <v>1.2</v>
      </c>
      <c r="X387">
        <f t="shared" si="35"/>
        <v>1.1309723999999999</v>
      </c>
    </row>
    <row r="388" spans="1:24">
      <c r="A388" t="s">
        <v>26</v>
      </c>
      <c r="B388">
        <v>2</v>
      </c>
      <c r="C388">
        <v>3.71</v>
      </c>
      <c r="D388">
        <f t="shared" si="31"/>
        <v>10.810289729749998</v>
      </c>
      <c r="E388" s="2" t="s">
        <v>25</v>
      </c>
      <c r="F388">
        <v>22</v>
      </c>
      <c r="G388">
        <v>1.43</v>
      </c>
      <c r="H388">
        <f t="shared" si="32"/>
        <v>1.6060593477499998</v>
      </c>
      <c r="I388" s="2" t="s">
        <v>23</v>
      </c>
      <c r="J388" s="2">
        <v>27</v>
      </c>
      <c r="K388">
        <v>0.8</v>
      </c>
      <c r="L388">
        <f t="shared" si="36"/>
        <v>0.50265440000000006</v>
      </c>
      <c r="M388" t="s">
        <v>22</v>
      </c>
      <c r="N388">
        <v>19</v>
      </c>
      <c r="O388">
        <v>1.3</v>
      </c>
      <c r="P388">
        <f t="shared" si="33"/>
        <v>1.3273217750000001</v>
      </c>
      <c r="Q388" s="2" t="s">
        <v>23</v>
      </c>
      <c r="R388" s="2">
        <v>21</v>
      </c>
      <c r="S388">
        <v>0.6</v>
      </c>
      <c r="T388">
        <f t="shared" si="34"/>
        <v>0.28274309999999997</v>
      </c>
      <c r="U388" s="2" t="s">
        <v>23</v>
      </c>
      <c r="V388">
        <v>7</v>
      </c>
      <c r="W388">
        <v>1.1599999999999999</v>
      </c>
      <c r="X388">
        <f t="shared" si="35"/>
        <v>1.0568308759999998</v>
      </c>
    </row>
    <row r="389" spans="1:24">
      <c r="A389" t="s">
        <v>26</v>
      </c>
      <c r="B389">
        <v>3</v>
      </c>
      <c r="C389">
        <v>0.71</v>
      </c>
      <c r="D389">
        <f t="shared" ref="D389:D452" si="37">(C389/2)^2*3.14159</f>
        <v>0.39591887974999995</v>
      </c>
      <c r="E389" s="2" t="s">
        <v>25</v>
      </c>
      <c r="F389">
        <v>22</v>
      </c>
      <c r="G389">
        <v>1.34</v>
      </c>
      <c r="H389">
        <f t="shared" ref="H389:H452" si="38">(G389/2)^2*3.14159</f>
        <v>1.4102597510000001</v>
      </c>
      <c r="I389" s="2" t="s">
        <v>23</v>
      </c>
      <c r="J389" s="2">
        <v>27</v>
      </c>
      <c r="K389">
        <v>0.27</v>
      </c>
      <c r="L389">
        <f t="shared" si="36"/>
        <v>5.7255477750000006E-2</v>
      </c>
      <c r="M389" t="s">
        <v>22</v>
      </c>
      <c r="N389">
        <v>19</v>
      </c>
      <c r="O389">
        <v>1.3</v>
      </c>
      <c r="P389">
        <f t="shared" ref="P389:P452" si="39">(O389/2)^2*(3.14159)</f>
        <v>1.3273217750000001</v>
      </c>
      <c r="Q389" s="2" t="s">
        <v>23</v>
      </c>
      <c r="R389" s="2">
        <v>21</v>
      </c>
      <c r="S389">
        <v>0.46</v>
      </c>
      <c r="T389">
        <f t="shared" ref="T389:T452" si="40">(S389/2)^2*(3.14159)</f>
        <v>0.166190111</v>
      </c>
      <c r="U389" s="2" t="s">
        <v>23</v>
      </c>
      <c r="V389">
        <v>7</v>
      </c>
      <c r="W389">
        <v>1.35</v>
      </c>
      <c r="X389">
        <f t="shared" si="35"/>
        <v>1.4313869437500002</v>
      </c>
    </row>
    <row r="390" spans="1:24">
      <c r="A390" t="s">
        <v>26</v>
      </c>
      <c r="B390">
        <v>3</v>
      </c>
      <c r="C390">
        <v>0.97</v>
      </c>
      <c r="D390">
        <f t="shared" si="37"/>
        <v>0.7389805077499999</v>
      </c>
      <c r="E390" s="2" t="s">
        <v>25</v>
      </c>
      <c r="F390">
        <v>22</v>
      </c>
      <c r="G390">
        <v>1.42</v>
      </c>
      <c r="H390">
        <f t="shared" si="38"/>
        <v>1.5836755189999998</v>
      </c>
      <c r="I390" s="2" t="s">
        <v>23</v>
      </c>
      <c r="J390" s="2">
        <v>27</v>
      </c>
      <c r="K390">
        <v>0.28999999999999998</v>
      </c>
      <c r="L390">
        <f t="shared" si="36"/>
        <v>6.6051929749999988E-2</v>
      </c>
      <c r="M390" t="s">
        <v>22</v>
      </c>
      <c r="N390">
        <v>19</v>
      </c>
      <c r="O390">
        <v>0.54</v>
      </c>
      <c r="P390">
        <f t="shared" si="39"/>
        <v>0.22902191100000002</v>
      </c>
      <c r="Q390" s="2" t="s">
        <v>23</v>
      </c>
      <c r="R390" s="2">
        <v>21</v>
      </c>
      <c r="S390">
        <v>0.72</v>
      </c>
      <c r="T390">
        <f t="shared" si="40"/>
        <v>0.40715006399999998</v>
      </c>
      <c r="U390" s="2" t="s">
        <v>23</v>
      </c>
      <c r="V390">
        <v>7</v>
      </c>
      <c r="W390">
        <v>1.32</v>
      </c>
      <c r="X390">
        <f t="shared" ref="X390:X453" si="41">(W390/2)^2*(3.14159)</f>
        <v>1.368476604</v>
      </c>
    </row>
    <row r="391" spans="1:24">
      <c r="A391" t="s">
        <v>26</v>
      </c>
      <c r="B391">
        <v>3</v>
      </c>
      <c r="C391">
        <v>1.1000000000000001</v>
      </c>
      <c r="D391">
        <f t="shared" si="37"/>
        <v>0.95033097500000008</v>
      </c>
      <c r="E391" s="2" t="s">
        <v>25</v>
      </c>
      <c r="F391">
        <v>22</v>
      </c>
      <c r="G391">
        <v>1.53</v>
      </c>
      <c r="H391">
        <f t="shared" si="38"/>
        <v>1.8385370077499998</v>
      </c>
      <c r="I391" s="2" t="s">
        <v>23</v>
      </c>
      <c r="J391" s="2">
        <v>27</v>
      </c>
      <c r="K391">
        <v>0.13</v>
      </c>
      <c r="L391">
        <f t="shared" si="36"/>
        <v>1.3273217750000002E-2</v>
      </c>
      <c r="M391" t="s">
        <v>22</v>
      </c>
      <c r="N391">
        <v>19</v>
      </c>
      <c r="O391">
        <v>0.55000000000000004</v>
      </c>
      <c r="P391">
        <f t="shared" si="39"/>
        <v>0.23758274375000002</v>
      </c>
      <c r="Q391" s="2" t="s">
        <v>23</v>
      </c>
      <c r="R391" s="2">
        <v>21</v>
      </c>
      <c r="S391">
        <v>0.5</v>
      </c>
      <c r="T391">
        <f t="shared" si="40"/>
        <v>0.19634937499999999</v>
      </c>
      <c r="U391" s="2" t="s">
        <v>23</v>
      </c>
      <c r="V391">
        <v>7</v>
      </c>
      <c r="W391">
        <v>0.96</v>
      </c>
      <c r="X391">
        <f t="shared" si="41"/>
        <v>0.7238223359999999</v>
      </c>
    </row>
    <row r="392" spans="1:24">
      <c r="A392" t="s">
        <v>26</v>
      </c>
      <c r="B392">
        <v>3</v>
      </c>
      <c r="C392">
        <v>1.18</v>
      </c>
      <c r="D392">
        <f t="shared" si="37"/>
        <v>1.0935874789999998</v>
      </c>
      <c r="E392" s="2" t="s">
        <v>25</v>
      </c>
      <c r="F392">
        <v>22</v>
      </c>
      <c r="G392">
        <v>1.42</v>
      </c>
      <c r="H392">
        <f t="shared" si="38"/>
        <v>1.5836755189999998</v>
      </c>
      <c r="I392" s="2" t="s">
        <v>23</v>
      </c>
      <c r="J392" s="2">
        <v>27</v>
      </c>
      <c r="K392">
        <v>0.3</v>
      </c>
      <c r="L392">
        <f t="shared" si="36"/>
        <v>7.0685774999999992E-2</v>
      </c>
      <c r="M392" t="s">
        <v>22</v>
      </c>
      <c r="N392">
        <v>19</v>
      </c>
      <c r="O392">
        <v>0.76</v>
      </c>
      <c r="P392">
        <f t="shared" si="39"/>
        <v>0.45364559599999998</v>
      </c>
      <c r="Q392" s="2" t="s">
        <v>23</v>
      </c>
      <c r="R392" s="2">
        <v>21</v>
      </c>
      <c r="S392">
        <v>0.65</v>
      </c>
      <c r="T392">
        <f t="shared" si="40"/>
        <v>0.33183044375000004</v>
      </c>
      <c r="U392" s="2" t="s">
        <v>23</v>
      </c>
      <c r="V392">
        <v>7</v>
      </c>
      <c r="W392">
        <v>0.85</v>
      </c>
      <c r="X392">
        <f t="shared" si="41"/>
        <v>0.56744969374999987</v>
      </c>
    </row>
    <row r="393" spans="1:24">
      <c r="A393" t="s">
        <v>26</v>
      </c>
      <c r="B393">
        <v>3</v>
      </c>
      <c r="C393">
        <v>1.58</v>
      </c>
      <c r="D393">
        <f t="shared" si="37"/>
        <v>1.9606663190000002</v>
      </c>
      <c r="E393" s="2" t="s">
        <v>25</v>
      </c>
      <c r="F393">
        <v>22</v>
      </c>
      <c r="G393">
        <v>1.81</v>
      </c>
      <c r="H393">
        <f t="shared" si="38"/>
        <v>2.5730407497500001</v>
      </c>
      <c r="I393" s="2" t="s">
        <v>23</v>
      </c>
      <c r="J393" s="2">
        <v>27</v>
      </c>
      <c r="K393">
        <v>0.2</v>
      </c>
      <c r="L393">
        <f t="shared" si="36"/>
        <v>3.1415900000000004E-2</v>
      </c>
      <c r="M393" t="s">
        <v>22</v>
      </c>
      <c r="N393">
        <v>19</v>
      </c>
      <c r="O393">
        <v>0.46</v>
      </c>
      <c r="P393">
        <f t="shared" si="39"/>
        <v>0.166190111</v>
      </c>
      <c r="Q393" s="2" t="s">
        <v>23</v>
      </c>
      <c r="R393" s="2">
        <v>21</v>
      </c>
      <c r="S393">
        <v>0.6</v>
      </c>
      <c r="T393">
        <f t="shared" si="40"/>
        <v>0.28274309999999997</v>
      </c>
      <c r="U393" s="2" t="s">
        <v>23</v>
      </c>
      <c r="V393">
        <v>7</v>
      </c>
      <c r="W393">
        <v>0.91</v>
      </c>
      <c r="X393">
        <f t="shared" si="41"/>
        <v>0.65038766975000006</v>
      </c>
    </row>
    <row r="394" spans="1:24">
      <c r="A394" t="s">
        <v>26</v>
      </c>
      <c r="B394">
        <v>3</v>
      </c>
      <c r="C394">
        <v>1.53</v>
      </c>
      <c r="D394">
        <f t="shared" si="37"/>
        <v>1.8385370077499998</v>
      </c>
      <c r="E394" s="2" t="s">
        <v>25</v>
      </c>
      <c r="F394">
        <v>22</v>
      </c>
      <c r="G394">
        <v>2.13</v>
      </c>
      <c r="H394">
        <f t="shared" si="38"/>
        <v>3.5632699177499991</v>
      </c>
      <c r="I394" s="2" t="s">
        <v>23</v>
      </c>
      <c r="J394" s="2">
        <v>27</v>
      </c>
      <c r="K394">
        <v>0.5</v>
      </c>
      <c r="L394">
        <f t="shared" si="36"/>
        <v>0.19634937499999999</v>
      </c>
      <c r="M394" t="s">
        <v>22</v>
      </c>
      <c r="N394">
        <v>19</v>
      </c>
      <c r="O394">
        <v>1</v>
      </c>
      <c r="P394">
        <f t="shared" si="39"/>
        <v>0.78539749999999997</v>
      </c>
      <c r="Q394" s="2" t="s">
        <v>23</v>
      </c>
      <c r="R394" s="2">
        <v>21</v>
      </c>
      <c r="S394">
        <v>0.82</v>
      </c>
      <c r="T394">
        <f t="shared" si="40"/>
        <v>0.52810127899999992</v>
      </c>
      <c r="U394" s="2" t="s">
        <v>23</v>
      </c>
      <c r="V394">
        <v>7</v>
      </c>
      <c r="W394">
        <v>1.03</v>
      </c>
      <c r="X394">
        <f t="shared" si="41"/>
        <v>0.83322820774999995</v>
      </c>
    </row>
    <row r="395" spans="1:24">
      <c r="A395" t="s">
        <v>26</v>
      </c>
      <c r="B395">
        <v>33</v>
      </c>
      <c r="C395">
        <v>0.86</v>
      </c>
      <c r="D395">
        <f t="shared" si="37"/>
        <v>0.58087999099999987</v>
      </c>
      <c r="E395" s="2" t="s">
        <v>25</v>
      </c>
      <c r="F395">
        <v>22</v>
      </c>
      <c r="G395">
        <v>0.52</v>
      </c>
      <c r="H395">
        <f t="shared" si="38"/>
        <v>0.21237148400000003</v>
      </c>
      <c r="I395" s="2" t="s">
        <v>23</v>
      </c>
      <c r="J395" s="2">
        <v>27</v>
      </c>
      <c r="K395">
        <v>0.65</v>
      </c>
      <c r="L395">
        <f t="shared" si="36"/>
        <v>0.33183044375000004</v>
      </c>
      <c r="M395" t="s">
        <v>22</v>
      </c>
      <c r="N395">
        <v>19</v>
      </c>
      <c r="O395">
        <v>0.6</v>
      </c>
      <c r="P395">
        <f t="shared" si="39"/>
        <v>0.28274309999999997</v>
      </c>
      <c r="Q395" s="2" t="s">
        <v>23</v>
      </c>
      <c r="R395" s="2">
        <v>21</v>
      </c>
      <c r="S395">
        <v>0.5</v>
      </c>
      <c r="T395">
        <f t="shared" si="40"/>
        <v>0.19634937499999999</v>
      </c>
      <c r="U395" s="2" t="s">
        <v>23</v>
      </c>
      <c r="V395">
        <v>7</v>
      </c>
      <c r="W395">
        <v>1.1499999999999999</v>
      </c>
      <c r="X395">
        <f t="shared" si="41"/>
        <v>1.0386881937499999</v>
      </c>
    </row>
    <row r="396" spans="1:24">
      <c r="A396" t="s">
        <v>26</v>
      </c>
      <c r="B396">
        <v>33</v>
      </c>
      <c r="C396">
        <v>6.22</v>
      </c>
      <c r="D396">
        <f t="shared" si="37"/>
        <v>30.385772638999995</v>
      </c>
      <c r="E396" s="2" t="s">
        <v>25</v>
      </c>
      <c r="F396">
        <v>22</v>
      </c>
      <c r="G396">
        <v>1.55</v>
      </c>
      <c r="H396">
        <f t="shared" si="38"/>
        <v>1.8869174937500002</v>
      </c>
      <c r="I396" s="2" t="s">
        <v>23</v>
      </c>
      <c r="J396" s="2">
        <v>27</v>
      </c>
      <c r="K396">
        <v>0.3</v>
      </c>
      <c r="L396">
        <f t="shared" si="36"/>
        <v>7.0685774999999992E-2</v>
      </c>
      <c r="M396" t="s">
        <v>22</v>
      </c>
      <c r="N396">
        <v>19</v>
      </c>
      <c r="O396">
        <v>0.5</v>
      </c>
      <c r="P396">
        <f t="shared" si="39"/>
        <v>0.19634937499999999</v>
      </c>
      <c r="Q396" s="2" t="s">
        <v>23</v>
      </c>
      <c r="R396" s="2">
        <v>21</v>
      </c>
      <c r="S396">
        <v>0.52</v>
      </c>
      <c r="T396">
        <f t="shared" si="40"/>
        <v>0.21237148400000003</v>
      </c>
      <c r="U396" s="2" t="s">
        <v>23</v>
      </c>
      <c r="V396">
        <v>7</v>
      </c>
      <c r="W396">
        <v>1.1599999999999999</v>
      </c>
      <c r="X396">
        <f t="shared" si="41"/>
        <v>1.0568308759999998</v>
      </c>
    </row>
    <row r="397" spans="1:24">
      <c r="A397" s="2" t="s">
        <v>26</v>
      </c>
      <c r="B397">
        <v>37</v>
      </c>
      <c r="C397">
        <v>1.89</v>
      </c>
      <c r="D397">
        <f t="shared" si="37"/>
        <v>2.8055184097499999</v>
      </c>
      <c r="E397" s="2" t="s">
        <v>25</v>
      </c>
      <c r="F397">
        <v>22</v>
      </c>
      <c r="G397">
        <v>0.72</v>
      </c>
      <c r="H397">
        <f t="shared" si="38"/>
        <v>0.40715006399999998</v>
      </c>
      <c r="I397" s="2" t="s">
        <v>23</v>
      </c>
      <c r="J397" s="2">
        <v>27</v>
      </c>
      <c r="K397">
        <v>1.25</v>
      </c>
      <c r="L397">
        <f t="shared" si="36"/>
        <v>1.22718359375</v>
      </c>
      <c r="M397" t="s">
        <v>22</v>
      </c>
      <c r="N397">
        <v>19</v>
      </c>
      <c r="O397">
        <v>0.54</v>
      </c>
      <c r="P397">
        <f t="shared" si="39"/>
        <v>0.22902191100000002</v>
      </c>
      <c r="Q397" s="2" t="s">
        <v>23</v>
      </c>
      <c r="R397" s="2">
        <v>21</v>
      </c>
      <c r="S397">
        <v>1.85</v>
      </c>
      <c r="T397">
        <f t="shared" si="40"/>
        <v>2.6880229437500001</v>
      </c>
      <c r="U397" s="2" t="s">
        <v>23</v>
      </c>
      <c r="V397">
        <v>7</v>
      </c>
      <c r="W397">
        <v>1.32</v>
      </c>
      <c r="X397">
        <f t="shared" si="41"/>
        <v>1.368476604</v>
      </c>
    </row>
    <row r="398" spans="1:24">
      <c r="A398" s="2" t="s">
        <v>26</v>
      </c>
      <c r="B398">
        <v>37</v>
      </c>
      <c r="C398">
        <v>1.27</v>
      </c>
      <c r="D398">
        <f t="shared" si="37"/>
        <v>1.26676762775</v>
      </c>
      <c r="E398" s="2" t="s">
        <v>25</v>
      </c>
      <c r="F398">
        <v>22</v>
      </c>
      <c r="G398">
        <v>0.66</v>
      </c>
      <c r="H398">
        <f t="shared" si="38"/>
        <v>0.34211915100000001</v>
      </c>
      <c r="I398" s="2" t="s">
        <v>23</v>
      </c>
      <c r="J398" s="2">
        <v>27</v>
      </c>
      <c r="K398">
        <v>0.78</v>
      </c>
      <c r="L398">
        <f t="shared" si="36"/>
        <v>0.47783583900000004</v>
      </c>
      <c r="M398" t="s">
        <v>22</v>
      </c>
      <c r="N398">
        <v>19</v>
      </c>
      <c r="O398">
        <v>0.65</v>
      </c>
      <c r="P398">
        <f t="shared" si="39"/>
        <v>0.33183044375000004</v>
      </c>
      <c r="Q398" s="2" t="s">
        <v>23</v>
      </c>
      <c r="R398" s="2">
        <v>21</v>
      </c>
      <c r="S398">
        <v>0.65</v>
      </c>
      <c r="T398">
        <f t="shared" si="40"/>
        <v>0.33183044375000004</v>
      </c>
      <c r="U398" s="2" t="s">
        <v>23</v>
      </c>
      <c r="V398">
        <v>7</v>
      </c>
      <c r="W398">
        <v>0.91</v>
      </c>
      <c r="X398">
        <f t="shared" si="41"/>
        <v>0.65038766975000006</v>
      </c>
    </row>
    <row r="399" spans="1:24">
      <c r="A399" s="2" t="s">
        <v>26</v>
      </c>
      <c r="B399">
        <v>37</v>
      </c>
      <c r="C399">
        <v>1.54</v>
      </c>
      <c r="D399">
        <f t="shared" si="37"/>
        <v>1.8626487109999998</v>
      </c>
      <c r="E399" s="2" t="s">
        <v>25</v>
      </c>
      <c r="F399">
        <v>22</v>
      </c>
      <c r="G399">
        <v>0.55000000000000004</v>
      </c>
      <c r="H399">
        <f t="shared" si="38"/>
        <v>0.23758274375000002</v>
      </c>
      <c r="I399" s="2" t="s">
        <v>23</v>
      </c>
      <c r="J399" s="2">
        <v>27</v>
      </c>
      <c r="K399">
        <v>1.1000000000000001</v>
      </c>
      <c r="L399">
        <f t="shared" si="36"/>
        <v>0.95033097500000008</v>
      </c>
      <c r="M399" t="s">
        <v>22</v>
      </c>
      <c r="N399">
        <v>19</v>
      </c>
      <c r="O399">
        <v>0.73</v>
      </c>
      <c r="P399">
        <f t="shared" si="39"/>
        <v>0.41853832774999994</v>
      </c>
      <c r="Q399" s="2" t="s">
        <v>23</v>
      </c>
      <c r="R399" s="2">
        <v>21</v>
      </c>
      <c r="S399">
        <v>0.7</v>
      </c>
      <c r="T399">
        <f t="shared" si="40"/>
        <v>0.38484477499999992</v>
      </c>
      <c r="U399" s="2" t="s">
        <v>23</v>
      </c>
      <c r="V399">
        <v>7</v>
      </c>
      <c r="W399">
        <v>0.96</v>
      </c>
      <c r="X399">
        <f t="shared" si="41"/>
        <v>0.7238223359999999</v>
      </c>
    </row>
    <row r="400" spans="1:24">
      <c r="A400" s="2" t="s">
        <v>26</v>
      </c>
      <c r="B400">
        <v>37</v>
      </c>
      <c r="C400">
        <v>1.34</v>
      </c>
      <c r="D400">
        <f t="shared" si="37"/>
        <v>1.4102597510000001</v>
      </c>
      <c r="E400" s="2" t="s">
        <v>25</v>
      </c>
      <c r="F400">
        <v>22</v>
      </c>
      <c r="G400">
        <v>0.42</v>
      </c>
      <c r="H400">
        <f t="shared" si="38"/>
        <v>0.13854411899999997</v>
      </c>
      <c r="I400" s="2" t="s">
        <v>23</v>
      </c>
      <c r="J400" s="2">
        <v>27</v>
      </c>
      <c r="K400">
        <v>1.3</v>
      </c>
      <c r="L400">
        <f t="shared" si="36"/>
        <v>1.3273217750000001</v>
      </c>
      <c r="M400" t="s">
        <v>22</v>
      </c>
      <c r="N400">
        <v>19</v>
      </c>
      <c r="O400">
        <v>0.88</v>
      </c>
      <c r="P400">
        <f t="shared" si="39"/>
        <v>0.60821182399999996</v>
      </c>
      <c r="Q400" s="2" t="s">
        <v>23</v>
      </c>
      <c r="R400" s="2">
        <v>21</v>
      </c>
      <c r="S400">
        <v>0.65</v>
      </c>
      <c r="T400">
        <f t="shared" si="40"/>
        <v>0.33183044375000004</v>
      </c>
      <c r="U400" s="2" t="s">
        <v>23</v>
      </c>
      <c r="V400">
        <v>7</v>
      </c>
      <c r="W400">
        <v>1.19</v>
      </c>
      <c r="X400">
        <f t="shared" si="41"/>
        <v>1.11220139975</v>
      </c>
    </row>
    <row r="401" spans="1:24">
      <c r="A401" s="2" t="s">
        <v>26</v>
      </c>
      <c r="B401">
        <v>37</v>
      </c>
      <c r="C401">
        <v>1.05</v>
      </c>
      <c r="D401">
        <f t="shared" si="37"/>
        <v>0.86590074375000003</v>
      </c>
      <c r="E401" s="2" t="s">
        <v>25</v>
      </c>
      <c r="F401">
        <v>43</v>
      </c>
      <c r="G401">
        <v>1.5</v>
      </c>
      <c r="H401">
        <f t="shared" si="38"/>
        <v>1.767144375</v>
      </c>
      <c r="I401" s="2" t="s">
        <v>23</v>
      </c>
      <c r="J401" s="2">
        <v>27</v>
      </c>
      <c r="K401">
        <v>1.5</v>
      </c>
      <c r="L401">
        <f t="shared" si="36"/>
        <v>1.767144375</v>
      </c>
      <c r="M401" t="s">
        <v>22</v>
      </c>
      <c r="N401">
        <v>19</v>
      </c>
      <c r="O401">
        <v>1.1000000000000001</v>
      </c>
      <c r="P401">
        <f t="shared" si="39"/>
        <v>0.95033097500000008</v>
      </c>
      <c r="Q401" s="2" t="s">
        <v>23</v>
      </c>
      <c r="R401" s="2">
        <v>21</v>
      </c>
      <c r="S401">
        <v>0.63</v>
      </c>
      <c r="T401">
        <f t="shared" si="40"/>
        <v>0.31172426775000001</v>
      </c>
      <c r="U401" s="2" t="s">
        <v>23</v>
      </c>
      <c r="V401">
        <v>7</v>
      </c>
      <c r="W401">
        <v>1.03</v>
      </c>
      <c r="X401">
        <f t="shared" si="41"/>
        <v>0.83322820774999995</v>
      </c>
    </row>
    <row r="402" spans="1:24">
      <c r="A402" s="2" t="s">
        <v>26</v>
      </c>
      <c r="B402">
        <v>37</v>
      </c>
      <c r="C402">
        <v>0.87</v>
      </c>
      <c r="D402">
        <f t="shared" si="37"/>
        <v>0.59446736774999998</v>
      </c>
      <c r="E402" s="2" t="s">
        <v>25</v>
      </c>
      <c r="F402">
        <v>43</v>
      </c>
      <c r="G402">
        <v>2.25</v>
      </c>
      <c r="H402">
        <f t="shared" si="38"/>
        <v>3.9760748437499998</v>
      </c>
      <c r="I402" s="2" t="s">
        <v>23</v>
      </c>
      <c r="J402" s="2">
        <v>27</v>
      </c>
      <c r="K402">
        <v>0.4</v>
      </c>
      <c r="L402">
        <f t="shared" si="36"/>
        <v>0.12566360000000001</v>
      </c>
      <c r="M402" t="s">
        <v>22</v>
      </c>
      <c r="N402">
        <v>19</v>
      </c>
      <c r="O402">
        <v>1.1299999999999999</v>
      </c>
      <c r="P402">
        <f t="shared" si="39"/>
        <v>1.0028740677499997</v>
      </c>
      <c r="Q402" s="2" t="s">
        <v>23</v>
      </c>
      <c r="R402" s="2">
        <v>21</v>
      </c>
      <c r="S402">
        <v>0.6</v>
      </c>
      <c r="T402">
        <f t="shared" si="40"/>
        <v>0.28274309999999997</v>
      </c>
      <c r="U402" s="2" t="s">
        <v>23</v>
      </c>
      <c r="V402">
        <v>7</v>
      </c>
      <c r="W402">
        <v>2.76</v>
      </c>
      <c r="X402">
        <f t="shared" si="41"/>
        <v>5.9828439959999988</v>
      </c>
    </row>
    <row r="403" spans="1:24">
      <c r="A403" s="2" t="s">
        <v>26</v>
      </c>
      <c r="B403">
        <v>37</v>
      </c>
      <c r="C403">
        <v>0.84</v>
      </c>
      <c r="D403">
        <f t="shared" si="37"/>
        <v>0.55417647599999986</v>
      </c>
      <c r="E403" s="2" t="s">
        <v>25</v>
      </c>
      <c r="F403">
        <v>43</v>
      </c>
      <c r="G403">
        <v>1.95</v>
      </c>
      <c r="H403">
        <f t="shared" si="38"/>
        <v>2.9864739937499998</v>
      </c>
      <c r="I403" s="2" t="s">
        <v>23</v>
      </c>
      <c r="J403" s="2">
        <v>27</v>
      </c>
      <c r="K403">
        <v>0.6</v>
      </c>
      <c r="L403">
        <f t="shared" si="36"/>
        <v>0.28274309999999997</v>
      </c>
      <c r="M403" t="s">
        <v>22</v>
      </c>
      <c r="N403">
        <v>19</v>
      </c>
      <c r="O403">
        <v>3.95</v>
      </c>
      <c r="P403">
        <f t="shared" si="39"/>
        <v>12.25416449375</v>
      </c>
      <c r="Q403" s="2" t="s">
        <v>23</v>
      </c>
      <c r="R403" s="2">
        <v>21</v>
      </c>
      <c r="S403">
        <v>0.83</v>
      </c>
      <c r="T403">
        <f t="shared" si="40"/>
        <v>0.54106033774999995</v>
      </c>
      <c r="U403" s="2" t="s">
        <v>23</v>
      </c>
      <c r="V403">
        <v>7</v>
      </c>
      <c r="W403">
        <v>1.02</v>
      </c>
      <c r="X403">
        <f t="shared" si="41"/>
        <v>0.817127559</v>
      </c>
    </row>
    <row r="404" spans="1:24">
      <c r="A404" s="2" t="s">
        <v>26</v>
      </c>
      <c r="B404">
        <v>37</v>
      </c>
      <c r="C404">
        <v>0.67</v>
      </c>
      <c r="D404">
        <f t="shared" si="37"/>
        <v>0.35256493775000003</v>
      </c>
      <c r="E404" s="2" t="s">
        <v>25</v>
      </c>
      <c r="F404">
        <v>43</v>
      </c>
      <c r="G404">
        <v>1.1200000000000001</v>
      </c>
      <c r="H404">
        <f t="shared" si="38"/>
        <v>0.98520262400000014</v>
      </c>
      <c r="I404" s="2" t="s">
        <v>23</v>
      </c>
      <c r="J404" s="2">
        <v>27</v>
      </c>
      <c r="K404">
        <v>0.55000000000000004</v>
      </c>
      <c r="L404">
        <f t="shared" si="36"/>
        <v>0.23758274375000002</v>
      </c>
      <c r="M404" t="s">
        <v>22</v>
      </c>
      <c r="N404">
        <v>19</v>
      </c>
      <c r="O404">
        <v>2.9</v>
      </c>
      <c r="P404">
        <f t="shared" si="39"/>
        <v>6.6051929749999996</v>
      </c>
      <c r="Q404" s="2" t="s">
        <v>23</v>
      </c>
      <c r="R404" s="2">
        <v>21</v>
      </c>
      <c r="S404">
        <v>0.4</v>
      </c>
      <c r="T404">
        <f t="shared" si="40"/>
        <v>0.12566360000000001</v>
      </c>
      <c r="U404" s="2" t="s">
        <v>23</v>
      </c>
      <c r="V404">
        <v>7</v>
      </c>
      <c r="W404">
        <v>1.06</v>
      </c>
      <c r="X404">
        <f t="shared" si="41"/>
        <v>0.88247263100000006</v>
      </c>
    </row>
    <row r="405" spans="1:24">
      <c r="A405" s="2" t="s">
        <v>26</v>
      </c>
      <c r="B405">
        <v>37</v>
      </c>
      <c r="C405">
        <v>0.82</v>
      </c>
      <c r="D405">
        <f t="shared" si="37"/>
        <v>0.52810127899999992</v>
      </c>
      <c r="E405" s="2" t="s">
        <v>25</v>
      </c>
      <c r="F405">
        <v>43</v>
      </c>
      <c r="G405">
        <v>2.38</v>
      </c>
      <c r="H405">
        <f t="shared" si="38"/>
        <v>4.4488055989999999</v>
      </c>
      <c r="I405" s="2" t="s">
        <v>23</v>
      </c>
      <c r="J405" s="2">
        <v>27</v>
      </c>
      <c r="K405">
        <v>0.85</v>
      </c>
      <c r="L405">
        <f t="shared" si="36"/>
        <v>0.56744969374999987</v>
      </c>
      <c r="M405" t="s">
        <v>22</v>
      </c>
      <c r="N405">
        <v>19</v>
      </c>
      <c r="O405">
        <v>1.83</v>
      </c>
      <c r="P405">
        <f t="shared" si="39"/>
        <v>2.6302176877500001</v>
      </c>
      <c r="Q405" s="2" t="s">
        <v>23</v>
      </c>
      <c r="R405" s="2">
        <v>21</v>
      </c>
      <c r="S405">
        <v>0.8</v>
      </c>
      <c r="T405">
        <f t="shared" si="40"/>
        <v>0.50265440000000006</v>
      </c>
      <c r="U405" s="2" t="s">
        <v>23</v>
      </c>
      <c r="V405">
        <v>7</v>
      </c>
      <c r="W405">
        <v>1.4</v>
      </c>
      <c r="X405">
        <f t="shared" si="41"/>
        <v>1.5393790999999997</v>
      </c>
    </row>
    <row r="406" spans="1:24">
      <c r="A406" s="2" t="s">
        <v>26</v>
      </c>
      <c r="B406">
        <v>48</v>
      </c>
      <c r="C406">
        <v>3.83</v>
      </c>
      <c r="D406">
        <f t="shared" si="37"/>
        <v>11.52091738775</v>
      </c>
      <c r="E406" s="2" t="s">
        <v>25</v>
      </c>
      <c r="F406">
        <v>43</v>
      </c>
      <c r="G406">
        <v>2.57</v>
      </c>
      <c r="H406">
        <f t="shared" si="38"/>
        <v>5.1874719477499989</v>
      </c>
      <c r="I406" s="2" t="s">
        <v>23</v>
      </c>
      <c r="J406" s="2">
        <v>27</v>
      </c>
      <c r="K406">
        <v>0.6</v>
      </c>
      <c r="L406">
        <f t="shared" ref="L406:L469" si="42">(K406/2)^2*(3.14159)</f>
        <v>0.28274309999999997</v>
      </c>
      <c r="M406" t="s">
        <v>22</v>
      </c>
      <c r="N406">
        <v>19</v>
      </c>
      <c r="O406">
        <v>2.9</v>
      </c>
      <c r="P406">
        <f t="shared" si="39"/>
        <v>6.6051929749999996</v>
      </c>
      <c r="Q406" s="2" t="s">
        <v>23</v>
      </c>
      <c r="R406" s="2">
        <v>21</v>
      </c>
      <c r="S406">
        <v>0.74</v>
      </c>
      <c r="T406">
        <f t="shared" si="40"/>
        <v>0.43008367099999995</v>
      </c>
      <c r="U406" s="2" t="s">
        <v>23</v>
      </c>
      <c r="V406">
        <v>7</v>
      </c>
      <c r="W406">
        <v>1.72</v>
      </c>
      <c r="X406">
        <f t="shared" si="41"/>
        <v>2.3235199639999995</v>
      </c>
    </row>
    <row r="407" spans="1:24">
      <c r="A407" s="2" t="s">
        <v>26</v>
      </c>
      <c r="B407">
        <v>48</v>
      </c>
      <c r="C407">
        <v>3.12</v>
      </c>
      <c r="D407">
        <f t="shared" si="37"/>
        <v>7.6453734240000006</v>
      </c>
      <c r="E407" s="2" t="s">
        <v>25</v>
      </c>
      <c r="F407">
        <v>43</v>
      </c>
      <c r="G407">
        <v>4.22</v>
      </c>
      <c r="H407">
        <f t="shared" si="38"/>
        <v>13.986672838999999</v>
      </c>
      <c r="I407" s="2" t="s">
        <v>23</v>
      </c>
      <c r="J407" s="2">
        <v>27</v>
      </c>
      <c r="K407">
        <v>0.35</v>
      </c>
      <c r="L407">
        <f t="shared" si="42"/>
        <v>9.6211193749999979E-2</v>
      </c>
      <c r="M407" t="s">
        <v>22</v>
      </c>
      <c r="N407">
        <v>19</v>
      </c>
      <c r="O407">
        <v>2.84</v>
      </c>
      <c r="P407">
        <f t="shared" si="39"/>
        <v>6.3347020759999992</v>
      </c>
      <c r="Q407" s="2" t="s">
        <v>23</v>
      </c>
      <c r="R407" s="2">
        <v>21</v>
      </c>
      <c r="S407">
        <v>0.56000000000000005</v>
      </c>
      <c r="T407">
        <f t="shared" si="40"/>
        <v>0.24630065600000003</v>
      </c>
      <c r="U407" s="2" t="s">
        <v>23</v>
      </c>
      <c r="V407">
        <v>7</v>
      </c>
      <c r="W407">
        <v>2.2999999999999998</v>
      </c>
      <c r="X407">
        <f t="shared" si="41"/>
        <v>4.1547527749999995</v>
      </c>
    </row>
    <row r="408" spans="1:24">
      <c r="A408" s="2" t="s">
        <v>26</v>
      </c>
      <c r="B408">
        <v>48</v>
      </c>
      <c r="C408">
        <v>6.48</v>
      </c>
      <c r="D408">
        <f t="shared" si="37"/>
        <v>32.979155184000007</v>
      </c>
      <c r="E408" t="s">
        <v>25</v>
      </c>
      <c r="F408">
        <v>52</v>
      </c>
      <c r="G408">
        <v>1.26</v>
      </c>
      <c r="H408">
        <f t="shared" si="38"/>
        <v>1.246897071</v>
      </c>
      <c r="I408" s="2" t="s">
        <v>23</v>
      </c>
      <c r="J408" s="2">
        <v>27</v>
      </c>
      <c r="K408">
        <v>0.63</v>
      </c>
      <c r="L408">
        <f t="shared" si="42"/>
        <v>0.31172426775000001</v>
      </c>
      <c r="M408" t="s">
        <v>22</v>
      </c>
      <c r="N408">
        <v>19</v>
      </c>
      <c r="O408">
        <v>1.83</v>
      </c>
      <c r="P408">
        <f t="shared" si="39"/>
        <v>2.6302176877500001</v>
      </c>
      <c r="Q408" s="2" t="s">
        <v>23</v>
      </c>
      <c r="R408" s="2">
        <v>21</v>
      </c>
      <c r="S408">
        <v>0.41</v>
      </c>
      <c r="T408">
        <f t="shared" si="40"/>
        <v>0.13202531974999998</v>
      </c>
      <c r="U408" s="2" t="s">
        <v>23</v>
      </c>
      <c r="V408">
        <v>7</v>
      </c>
      <c r="W408">
        <v>1.1000000000000001</v>
      </c>
      <c r="X408">
        <f t="shared" si="41"/>
        <v>0.95033097500000008</v>
      </c>
    </row>
    <row r="409" spans="1:24">
      <c r="A409" s="2" t="s">
        <v>26</v>
      </c>
      <c r="B409">
        <v>48</v>
      </c>
      <c r="C409">
        <v>6.83</v>
      </c>
      <c r="D409">
        <f t="shared" si="37"/>
        <v>36.637929437749996</v>
      </c>
      <c r="E409" t="s">
        <v>25</v>
      </c>
      <c r="F409">
        <v>52</v>
      </c>
      <c r="G409">
        <v>2.17</v>
      </c>
      <c r="H409">
        <f t="shared" si="38"/>
        <v>3.6983582877499996</v>
      </c>
      <c r="I409" s="2" t="s">
        <v>23</v>
      </c>
      <c r="J409" s="2">
        <v>27</v>
      </c>
      <c r="K409">
        <v>0.25</v>
      </c>
      <c r="L409">
        <f t="shared" si="42"/>
        <v>4.9087343749999998E-2</v>
      </c>
      <c r="M409" t="s">
        <v>22</v>
      </c>
      <c r="N409">
        <v>55</v>
      </c>
      <c r="O409">
        <v>3.25</v>
      </c>
      <c r="P409">
        <f t="shared" si="39"/>
        <v>8.2957610937500004</v>
      </c>
      <c r="Q409" s="2" t="s">
        <v>23</v>
      </c>
      <c r="R409" s="2">
        <v>21</v>
      </c>
      <c r="S409">
        <v>0.6</v>
      </c>
      <c r="T409">
        <f t="shared" si="40"/>
        <v>0.28274309999999997</v>
      </c>
      <c r="U409" s="2" t="s">
        <v>23</v>
      </c>
      <c r="V409">
        <v>7</v>
      </c>
      <c r="W409">
        <v>1.25</v>
      </c>
      <c r="X409">
        <f t="shared" si="41"/>
        <v>1.22718359375</v>
      </c>
    </row>
    <row r="410" spans="1:24">
      <c r="A410" s="2" t="s">
        <v>26</v>
      </c>
      <c r="B410">
        <v>48</v>
      </c>
      <c r="C410">
        <v>6.27</v>
      </c>
      <c r="D410">
        <f t="shared" si="37"/>
        <v>30.876253377749993</v>
      </c>
      <c r="E410" t="s">
        <v>25</v>
      </c>
      <c r="F410">
        <v>52</v>
      </c>
      <c r="G410">
        <v>2.6</v>
      </c>
      <c r="H410">
        <f t="shared" si="38"/>
        <v>5.3092871000000006</v>
      </c>
      <c r="I410" s="2" t="s">
        <v>23</v>
      </c>
      <c r="J410" s="2">
        <v>27</v>
      </c>
      <c r="K410">
        <v>0.6</v>
      </c>
      <c r="L410">
        <f t="shared" si="42"/>
        <v>0.28274309999999997</v>
      </c>
      <c r="M410" t="s">
        <v>22</v>
      </c>
      <c r="N410">
        <v>55</v>
      </c>
      <c r="O410">
        <v>1.35</v>
      </c>
      <c r="P410">
        <f t="shared" si="39"/>
        <v>1.4313869437500002</v>
      </c>
      <c r="Q410" s="2" t="s">
        <v>23</v>
      </c>
      <c r="R410" s="2">
        <v>21</v>
      </c>
      <c r="S410">
        <v>0.7</v>
      </c>
      <c r="T410">
        <f t="shared" si="40"/>
        <v>0.38484477499999992</v>
      </c>
      <c r="U410" s="2" t="s">
        <v>23</v>
      </c>
      <c r="V410">
        <v>7</v>
      </c>
      <c r="W410">
        <v>1.1299999999999999</v>
      </c>
      <c r="X410">
        <f t="shared" si="41"/>
        <v>1.0028740677499997</v>
      </c>
    </row>
    <row r="411" spans="1:24">
      <c r="A411" s="2" t="s">
        <v>26</v>
      </c>
      <c r="B411">
        <v>48</v>
      </c>
      <c r="C411">
        <v>7.18</v>
      </c>
      <c r="D411">
        <f t="shared" si="37"/>
        <v>40.489126078999995</v>
      </c>
      <c r="E411" t="s">
        <v>25</v>
      </c>
      <c r="F411">
        <v>52</v>
      </c>
      <c r="G411">
        <v>9.42</v>
      </c>
      <c r="H411">
        <f t="shared" si="38"/>
        <v>69.693346719000004</v>
      </c>
      <c r="I411" s="2" t="s">
        <v>23</v>
      </c>
      <c r="J411" s="2">
        <v>27</v>
      </c>
      <c r="K411">
        <v>0.3</v>
      </c>
      <c r="L411">
        <f t="shared" si="42"/>
        <v>7.0685774999999992E-2</v>
      </c>
      <c r="M411" t="s">
        <v>22</v>
      </c>
      <c r="N411">
        <v>55</v>
      </c>
      <c r="O411">
        <v>1.2</v>
      </c>
      <c r="P411">
        <f t="shared" si="39"/>
        <v>1.1309723999999999</v>
      </c>
      <c r="Q411" s="2" t="s">
        <v>23</v>
      </c>
      <c r="R411" s="2">
        <v>21</v>
      </c>
      <c r="S411">
        <v>1.1000000000000001</v>
      </c>
      <c r="T411">
        <f t="shared" si="40"/>
        <v>0.95033097500000008</v>
      </c>
      <c r="U411" s="2" t="s">
        <v>23</v>
      </c>
      <c r="V411">
        <v>7</v>
      </c>
      <c r="W411">
        <v>1.1499999999999999</v>
      </c>
      <c r="X411">
        <f t="shared" si="41"/>
        <v>1.0386881937499999</v>
      </c>
    </row>
    <row r="412" spans="1:24">
      <c r="A412" s="2" t="s">
        <v>26</v>
      </c>
      <c r="B412">
        <v>48</v>
      </c>
      <c r="C412">
        <v>8.1</v>
      </c>
      <c r="D412">
        <f t="shared" si="37"/>
        <v>51.529929974999995</v>
      </c>
      <c r="E412" t="s">
        <v>25</v>
      </c>
      <c r="F412">
        <v>52</v>
      </c>
      <c r="G412">
        <v>5.59</v>
      </c>
      <c r="H412">
        <f t="shared" si="38"/>
        <v>24.542179619749998</v>
      </c>
      <c r="I412" s="2" t="s">
        <v>23</v>
      </c>
      <c r="J412" s="2">
        <v>27</v>
      </c>
      <c r="K412">
        <v>1.65</v>
      </c>
      <c r="L412">
        <f t="shared" si="42"/>
        <v>2.1382446937499995</v>
      </c>
      <c r="M412" t="s">
        <v>22</v>
      </c>
      <c r="N412">
        <v>55</v>
      </c>
      <c r="O412">
        <v>1.2</v>
      </c>
      <c r="P412">
        <f t="shared" si="39"/>
        <v>1.1309723999999999</v>
      </c>
      <c r="Q412" s="2" t="s">
        <v>23</v>
      </c>
      <c r="R412" s="2">
        <v>21</v>
      </c>
      <c r="S412">
        <v>0.65</v>
      </c>
      <c r="T412">
        <f t="shared" si="40"/>
        <v>0.33183044375000004</v>
      </c>
      <c r="U412" s="2" t="s">
        <v>23</v>
      </c>
      <c r="V412">
        <v>7</v>
      </c>
      <c r="W412">
        <v>0.93</v>
      </c>
      <c r="X412">
        <f t="shared" si="41"/>
        <v>0.67929029775000005</v>
      </c>
    </row>
    <row r="413" spans="1:24">
      <c r="A413" s="2" t="s">
        <v>26</v>
      </c>
      <c r="B413">
        <v>48</v>
      </c>
      <c r="C413">
        <v>7.43</v>
      </c>
      <c r="D413">
        <f t="shared" si="37"/>
        <v>43.357790447749991</v>
      </c>
      <c r="E413" t="s">
        <v>25</v>
      </c>
      <c r="F413">
        <v>52</v>
      </c>
      <c r="G413">
        <v>5</v>
      </c>
      <c r="H413">
        <f t="shared" si="38"/>
        <v>19.634937499999999</v>
      </c>
      <c r="I413" s="2" t="s">
        <v>23</v>
      </c>
      <c r="J413" s="2">
        <v>27</v>
      </c>
      <c r="K413">
        <v>0.68</v>
      </c>
      <c r="L413">
        <f t="shared" si="42"/>
        <v>0.36316780400000004</v>
      </c>
      <c r="M413" t="s">
        <v>22</v>
      </c>
      <c r="N413">
        <v>55</v>
      </c>
      <c r="O413">
        <v>1.5</v>
      </c>
      <c r="P413">
        <f t="shared" si="39"/>
        <v>1.767144375</v>
      </c>
      <c r="Q413" s="2" t="s">
        <v>23</v>
      </c>
      <c r="R413" s="2">
        <v>21</v>
      </c>
      <c r="S413">
        <v>0.55000000000000004</v>
      </c>
      <c r="T413">
        <f t="shared" si="40"/>
        <v>0.23758274375000002</v>
      </c>
      <c r="U413" s="2" t="s">
        <v>23</v>
      </c>
      <c r="V413">
        <v>7</v>
      </c>
      <c r="W413">
        <v>1.01</v>
      </c>
      <c r="X413">
        <f t="shared" si="41"/>
        <v>0.80118398974999994</v>
      </c>
    </row>
    <row r="414" spans="1:24">
      <c r="A414" s="2" t="s">
        <v>27</v>
      </c>
      <c r="B414">
        <v>9</v>
      </c>
      <c r="C414">
        <v>0.5</v>
      </c>
      <c r="D414">
        <f t="shared" si="37"/>
        <v>0.19634937499999999</v>
      </c>
      <c r="E414" t="s">
        <v>25</v>
      </c>
      <c r="F414">
        <v>52</v>
      </c>
      <c r="G414">
        <v>9</v>
      </c>
      <c r="H414">
        <f t="shared" si="38"/>
        <v>63.617197499999996</v>
      </c>
      <c r="I414" s="2" t="s">
        <v>23</v>
      </c>
      <c r="J414" s="2">
        <v>27</v>
      </c>
      <c r="K414">
        <v>0.4</v>
      </c>
      <c r="L414">
        <f t="shared" si="42"/>
        <v>0.12566360000000001</v>
      </c>
      <c r="M414" t="s">
        <v>22</v>
      </c>
      <c r="N414">
        <v>55</v>
      </c>
      <c r="O414">
        <v>2.4900000000000002</v>
      </c>
      <c r="P414">
        <f t="shared" si="39"/>
        <v>4.8695430397500008</v>
      </c>
      <c r="Q414" s="2" t="s">
        <v>23</v>
      </c>
      <c r="R414" s="2">
        <v>21</v>
      </c>
      <c r="S414">
        <v>0.65</v>
      </c>
      <c r="T414">
        <f t="shared" si="40"/>
        <v>0.33183044375000004</v>
      </c>
      <c r="U414" s="2" t="s">
        <v>23</v>
      </c>
      <c r="V414">
        <v>7</v>
      </c>
      <c r="W414">
        <v>0.96</v>
      </c>
      <c r="X414">
        <f t="shared" si="41"/>
        <v>0.7238223359999999</v>
      </c>
    </row>
    <row r="415" spans="1:24">
      <c r="A415" s="2" t="s">
        <v>27</v>
      </c>
      <c r="B415">
        <v>9</v>
      </c>
      <c r="C415">
        <v>0.61</v>
      </c>
      <c r="D415">
        <f t="shared" si="37"/>
        <v>0.29224640974999999</v>
      </c>
      <c r="E415" t="s">
        <v>26</v>
      </c>
      <c r="F415">
        <v>13</v>
      </c>
      <c r="G415">
        <v>0.77</v>
      </c>
      <c r="H415">
        <f t="shared" si="38"/>
        <v>0.46566217774999996</v>
      </c>
      <c r="I415" s="2" t="s">
        <v>23</v>
      </c>
      <c r="J415" s="2">
        <v>27</v>
      </c>
      <c r="K415">
        <v>0.4</v>
      </c>
      <c r="L415">
        <f t="shared" si="42"/>
        <v>0.12566360000000001</v>
      </c>
      <c r="M415" t="s">
        <v>22</v>
      </c>
      <c r="N415">
        <v>55</v>
      </c>
      <c r="O415">
        <v>4.5999999999999996</v>
      </c>
      <c r="P415">
        <f t="shared" si="39"/>
        <v>16.619011099999998</v>
      </c>
      <c r="Q415" s="2" t="s">
        <v>23</v>
      </c>
      <c r="R415" s="2">
        <v>21</v>
      </c>
      <c r="S415">
        <v>0.5</v>
      </c>
      <c r="T415">
        <f t="shared" si="40"/>
        <v>0.19634937499999999</v>
      </c>
      <c r="U415" s="2" t="s">
        <v>23</v>
      </c>
      <c r="V415">
        <v>7</v>
      </c>
      <c r="W415">
        <v>0.97</v>
      </c>
      <c r="X415">
        <f t="shared" si="41"/>
        <v>0.7389805077499999</v>
      </c>
    </row>
    <row r="416" spans="1:24">
      <c r="A416" s="2" t="s">
        <v>27</v>
      </c>
      <c r="B416">
        <v>9</v>
      </c>
      <c r="C416">
        <v>0.8</v>
      </c>
      <c r="D416">
        <f t="shared" si="37"/>
        <v>0.50265440000000006</v>
      </c>
      <c r="E416" t="s">
        <v>26</v>
      </c>
      <c r="F416">
        <v>13</v>
      </c>
      <c r="G416">
        <v>0.7</v>
      </c>
      <c r="H416">
        <f t="shared" si="38"/>
        <v>0.38484477499999992</v>
      </c>
      <c r="I416" s="2" t="s">
        <v>23</v>
      </c>
      <c r="J416" s="2">
        <v>27</v>
      </c>
      <c r="K416">
        <v>0.55000000000000004</v>
      </c>
      <c r="L416">
        <f t="shared" si="42"/>
        <v>0.23758274375000002</v>
      </c>
      <c r="M416" t="s">
        <v>22</v>
      </c>
      <c r="N416">
        <v>55</v>
      </c>
      <c r="O416">
        <v>7.1</v>
      </c>
      <c r="P416">
        <f t="shared" si="39"/>
        <v>39.591887974999999</v>
      </c>
      <c r="Q416" s="2" t="s">
        <v>23</v>
      </c>
      <c r="R416" s="2">
        <v>21</v>
      </c>
      <c r="S416">
        <v>0.82</v>
      </c>
      <c r="T416">
        <f t="shared" si="40"/>
        <v>0.52810127899999992</v>
      </c>
      <c r="U416" s="2" t="s">
        <v>23</v>
      </c>
      <c r="V416">
        <v>7</v>
      </c>
      <c r="W416">
        <v>1.3</v>
      </c>
      <c r="X416">
        <f t="shared" si="41"/>
        <v>1.3273217750000001</v>
      </c>
    </row>
    <row r="417" spans="1:24">
      <c r="A417" s="2" t="s">
        <v>27</v>
      </c>
      <c r="B417">
        <v>9</v>
      </c>
      <c r="C417">
        <v>0.5</v>
      </c>
      <c r="D417">
        <f t="shared" si="37"/>
        <v>0.19634937499999999</v>
      </c>
      <c r="E417" t="s">
        <v>26</v>
      </c>
      <c r="F417">
        <v>13</v>
      </c>
      <c r="G417">
        <v>1.1499999999999999</v>
      </c>
      <c r="H417">
        <f t="shared" si="38"/>
        <v>1.0386881937499999</v>
      </c>
      <c r="I417" s="2" t="s">
        <v>23</v>
      </c>
      <c r="J417" s="2">
        <v>27</v>
      </c>
      <c r="K417">
        <v>0.45</v>
      </c>
      <c r="L417">
        <f t="shared" si="42"/>
        <v>0.15904299375</v>
      </c>
      <c r="M417" t="s">
        <v>22</v>
      </c>
      <c r="N417">
        <v>58</v>
      </c>
      <c r="O417">
        <v>0.85</v>
      </c>
      <c r="P417">
        <f t="shared" si="39"/>
        <v>0.56744969374999987</v>
      </c>
      <c r="Q417" s="2" t="s">
        <v>23</v>
      </c>
      <c r="R417" s="2">
        <v>21</v>
      </c>
      <c r="S417">
        <v>0.63</v>
      </c>
      <c r="T417">
        <f t="shared" si="40"/>
        <v>0.31172426775000001</v>
      </c>
      <c r="U417" s="2" t="s">
        <v>23</v>
      </c>
      <c r="V417">
        <v>7</v>
      </c>
      <c r="W417">
        <v>1.5</v>
      </c>
      <c r="X417">
        <f t="shared" si="41"/>
        <v>1.767144375</v>
      </c>
    </row>
    <row r="418" spans="1:24">
      <c r="A418" s="2" t="s">
        <v>27</v>
      </c>
      <c r="B418">
        <v>9</v>
      </c>
      <c r="C418">
        <v>1.29</v>
      </c>
      <c r="D418">
        <f t="shared" si="37"/>
        <v>1.3069799797500001</v>
      </c>
      <c r="E418" t="s">
        <v>26</v>
      </c>
      <c r="F418">
        <v>13</v>
      </c>
      <c r="G418">
        <v>1.45</v>
      </c>
      <c r="H418">
        <f t="shared" si="38"/>
        <v>1.6512982437499999</v>
      </c>
      <c r="I418" s="2" t="s">
        <v>23</v>
      </c>
      <c r="J418" s="2">
        <v>27</v>
      </c>
      <c r="K418">
        <v>0.75</v>
      </c>
      <c r="L418">
        <f t="shared" si="42"/>
        <v>0.44178609375</v>
      </c>
      <c r="M418" t="s">
        <v>22</v>
      </c>
      <c r="N418">
        <v>58</v>
      </c>
      <c r="O418">
        <v>2</v>
      </c>
      <c r="P418">
        <f t="shared" si="39"/>
        <v>3.1415899999999999</v>
      </c>
      <c r="Q418" s="2" t="s">
        <v>23</v>
      </c>
      <c r="R418" s="2">
        <v>21</v>
      </c>
      <c r="S418">
        <v>0.73</v>
      </c>
      <c r="T418">
        <f t="shared" si="40"/>
        <v>0.41853832774999994</v>
      </c>
      <c r="U418" s="2" t="s">
        <v>23</v>
      </c>
      <c r="V418">
        <v>7</v>
      </c>
      <c r="W418">
        <v>0.6</v>
      </c>
      <c r="X418">
        <f t="shared" si="41"/>
        <v>0.28274309999999997</v>
      </c>
    </row>
    <row r="419" spans="1:24">
      <c r="A419" s="2" t="s">
        <v>27</v>
      </c>
      <c r="B419">
        <v>9</v>
      </c>
      <c r="C419">
        <v>1.05</v>
      </c>
      <c r="D419">
        <f t="shared" si="37"/>
        <v>0.86590074375000003</v>
      </c>
      <c r="E419" t="s">
        <v>26</v>
      </c>
      <c r="F419">
        <v>13</v>
      </c>
      <c r="G419">
        <v>0.8</v>
      </c>
      <c r="H419">
        <f t="shared" si="38"/>
        <v>0.50265440000000006</v>
      </c>
      <c r="I419" s="2" t="s">
        <v>23</v>
      </c>
      <c r="J419" s="2">
        <v>27</v>
      </c>
      <c r="K419">
        <v>0.75</v>
      </c>
      <c r="L419">
        <f t="shared" si="42"/>
        <v>0.44178609375</v>
      </c>
      <c r="M419" t="s">
        <v>22</v>
      </c>
      <c r="N419">
        <v>58</v>
      </c>
      <c r="O419">
        <v>2.1</v>
      </c>
      <c r="P419">
        <f t="shared" si="39"/>
        <v>3.4636029750000001</v>
      </c>
      <c r="Q419" s="2" t="s">
        <v>23</v>
      </c>
      <c r="R419" s="2">
        <v>21</v>
      </c>
      <c r="S419">
        <v>0.52</v>
      </c>
      <c r="T419">
        <f t="shared" si="40"/>
        <v>0.21237148400000003</v>
      </c>
      <c r="U419" s="2" t="s">
        <v>23</v>
      </c>
      <c r="V419">
        <v>7</v>
      </c>
      <c r="W419">
        <v>1.67</v>
      </c>
      <c r="X419">
        <f t="shared" si="41"/>
        <v>2.1903950877499998</v>
      </c>
    </row>
    <row r="420" spans="1:24">
      <c r="A420" s="2" t="s">
        <v>27</v>
      </c>
      <c r="B420">
        <v>9</v>
      </c>
      <c r="C420">
        <v>1.1200000000000001</v>
      </c>
      <c r="D420">
        <f t="shared" si="37"/>
        <v>0.98520262400000014</v>
      </c>
      <c r="E420" t="s">
        <v>26</v>
      </c>
      <c r="F420">
        <v>13</v>
      </c>
      <c r="G420">
        <v>1.52</v>
      </c>
      <c r="H420">
        <f t="shared" si="38"/>
        <v>1.8145823839999999</v>
      </c>
      <c r="I420" s="2" t="s">
        <v>23</v>
      </c>
      <c r="J420" s="2">
        <v>27</v>
      </c>
      <c r="K420">
        <v>0.2</v>
      </c>
      <c r="L420">
        <f t="shared" si="42"/>
        <v>3.1415900000000004E-2</v>
      </c>
      <c r="M420" t="s">
        <v>22</v>
      </c>
      <c r="N420">
        <v>58</v>
      </c>
      <c r="O420">
        <v>5.8</v>
      </c>
      <c r="P420">
        <f t="shared" si="39"/>
        <v>26.420771899999998</v>
      </c>
      <c r="Q420" s="2" t="s">
        <v>23</v>
      </c>
      <c r="R420" s="2">
        <v>21</v>
      </c>
      <c r="S420">
        <v>0.6</v>
      </c>
      <c r="T420">
        <f t="shared" si="40"/>
        <v>0.28274309999999997</v>
      </c>
      <c r="U420" s="2" t="s">
        <v>23</v>
      </c>
      <c r="V420">
        <v>7</v>
      </c>
      <c r="W420">
        <v>1.44</v>
      </c>
      <c r="X420">
        <f t="shared" si="41"/>
        <v>1.6286002559999999</v>
      </c>
    </row>
    <row r="421" spans="1:24">
      <c r="A421" s="2" t="s">
        <v>27</v>
      </c>
      <c r="B421">
        <v>9</v>
      </c>
      <c r="C421">
        <v>1.29</v>
      </c>
      <c r="D421">
        <f t="shared" si="37"/>
        <v>1.3069799797500001</v>
      </c>
      <c r="E421" t="s">
        <v>26</v>
      </c>
      <c r="F421">
        <v>13</v>
      </c>
      <c r="G421">
        <v>1.22</v>
      </c>
      <c r="H421">
        <f t="shared" si="38"/>
        <v>1.168985639</v>
      </c>
      <c r="I421" s="2" t="s">
        <v>23</v>
      </c>
      <c r="J421" s="2">
        <v>27</v>
      </c>
      <c r="K421">
        <v>0.7</v>
      </c>
      <c r="L421">
        <f t="shared" si="42"/>
        <v>0.38484477499999992</v>
      </c>
      <c r="M421" t="s">
        <v>22</v>
      </c>
      <c r="N421">
        <v>58</v>
      </c>
      <c r="O421">
        <v>5.2</v>
      </c>
      <c r="P421">
        <f t="shared" si="39"/>
        <v>21.237148400000002</v>
      </c>
      <c r="Q421" s="2" t="s">
        <v>23</v>
      </c>
      <c r="R421" s="2">
        <v>21</v>
      </c>
      <c r="S421">
        <v>0.75</v>
      </c>
      <c r="T421">
        <f t="shared" si="40"/>
        <v>0.44178609375</v>
      </c>
      <c r="U421" s="2" t="s">
        <v>23</v>
      </c>
      <c r="V421">
        <v>7</v>
      </c>
      <c r="W421">
        <v>1.76</v>
      </c>
      <c r="X421">
        <f t="shared" si="41"/>
        <v>2.4328472959999998</v>
      </c>
    </row>
    <row r="422" spans="1:24">
      <c r="A422" s="2" t="s">
        <v>27</v>
      </c>
      <c r="B422">
        <v>9</v>
      </c>
      <c r="C422">
        <v>1.67</v>
      </c>
      <c r="D422">
        <f t="shared" si="37"/>
        <v>2.1903950877499998</v>
      </c>
      <c r="E422" t="s">
        <v>26</v>
      </c>
      <c r="F422">
        <v>13</v>
      </c>
      <c r="G422">
        <v>1.99</v>
      </c>
      <c r="H422">
        <f t="shared" si="38"/>
        <v>3.1102526397500001</v>
      </c>
      <c r="I422" s="2" t="s">
        <v>23</v>
      </c>
      <c r="J422" s="2">
        <v>27</v>
      </c>
      <c r="K422">
        <v>0.62</v>
      </c>
      <c r="L422">
        <f t="shared" si="42"/>
        <v>0.301906799</v>
      </c>
      <c r="M422" t="s">
        <v>22</v>
      </c>
      <c r="N422">
        <v>58</v>
      </c>
      <c r="O422">
        <v>4.9000000000000004</v>
      </c>
      <c r="P422">
        <f t="shared" si="39"/>
        <v>18.857393975000004</v>
      </c>
      <c r="Q422" s="2" t="s">
        <v>23</v>
      </c>
      <c r="R422" s="2">
        <v>21</v>
      </c>
      <c r="S422">
        <v>0.62</v>
      </c>
      <c r="T422">
        <f t="shared" si="40"/>
        <v>0.301906799</v>
      </c>
      <c r="U422" s="2" t="s">
        <v>23</v>
      </c>
      <c r="V422">
        <v>7</v>
      </c>
      <c r="W422">
        <v>1.08</v>
      </c>
      <c r="X422">
        <f t="shared" si="41"/>
        <v>0.91608764400000009</v>
      </c>
    </row>
    <row r="423" spans="1:24">
      <c r="A423" s="2" t="s">
        <v>27</v>
      </c>
      <c r="B423">
        <v>9</v>
      </c>
      <c r="C423">
        <v>2.21</v>
      </c>
      <c r="D423">
        <f t="shared" si="37"/>
        <v>3.83595992975</v>
      </c>
      <c r="E423" t="s">
        <v>26</v>
      </c>
      <c r="F423">
        <v>21</v>
      </c>
      <c r="G423">
        <v>1.2</v>
      </c>
      <c r="H423">
        <f t="shared" si="38"/>
        <v>1.1309723999999999</v>
      </c>
      <c r="I423" s="2" t="s">
        <v>23</v>
      </c>
      <c r="J423" s="2">
        <v>25</v>
      </c>
      <c r="K423">
        <v>1.2</v>
      </c>
      <c r="L423">
        <f t="shared" si="42"/>
        <v>1.1309723999999999</v>
      </c>
      <c r="M423" t="s">
        <v>22</v>
      </c>
      <c r="N423">
        <v>58</v>
      </c>
      <c r="O423">
        <v>7.4</v>
      </c>
      <c r="P423">
        <f t="shared" si="39"/>
        <v>43.008367100000001</v>
      </c>
      <c r="Q423" s="2" t="s">
        <v>23</v>
      </c>
      <c r="R423" s="2">
        <v>21</v>
      </c>
      <c r="S423">
        <v>0.5</v>
      </c>
      <c r="T423">
        <f t="shared" si="40"/>
        <v>0.19634937499999999</v>
      </c>
      <c r="U423" s="2" t="s">
        <v>23</v>
      </c>
      <c r="V423">
        <v>7</v>
      </c>
      <c r="W423">
        <v>0.83</v>
      </c>
      <c r="X423">
        <f t="shared" si="41"/>
        <v>0.54106033774999995</v>
      </c>
    </row>
    <row r="424" spans="1:24">
      <c r="A424" s="2" t="s">
        <v>27</v>
      </c>
      <c r="B424">
        <v>9</v>
      </c>
      <c r="C424">
        <v>2.04</v>
      </c>
      <c r="D424">
        <f t="shared" si="37"/>
        <v>3.268510236</v>
      </c>
      <c r="E424" t="s">
        <v>26</v>
      </c>
      <c r="F424">
        <v>21</v>
      </c>
      <c r="G424">
        <v>1.06</v>
      </c>
      <c r="H424">
        <f t="shared" si="38"/>
        <v>0.88247263100000006</v>
      </c>
      <c r="I424" s="2" t="s">
        <v>23</v>
      </c>
      <c r="J424" s="2">
        <v>25</v>
      </c>
      <c r="K424">
        <v>1.9</v>
      </c>
      <c r="L424">
        <f t="shared" si="42"/>
        <v>2.835284975</v>
      </c>
      <c r="M424" t="s">
        <v>22</v>
      </c>
      <c r="N424">
        <v>58</v>
      </c>
      <c r="O424">
        <v>9.1</v>
      </c>
      <c r="P424">
        <f t="shared" si="39"/>
        <v>65.038766974999987</v>
      </c>
      <c r="Q424" s="2" t="s">
        <v>23</v>
      </c>
      <c r="R424" s="2">
        <v>21</v>
      </c>
      <c r="S424">
        <v>1.1000000000000001</v>
      </c>
      <c r="T424">
        <f t="shared" si="40"/>
        <v>0.95033097500000008</v>
      </c>
      <c r="U424" s="2" t="s">
        <v>23</v>
      </c>
      <c r="V424">
        <v>7</v>
      </c>
      <c r="W424">
        <v>0.9</v>
      </c>
      <c r="X424">
        <f t="shared" si="41"/>
        <v>0.636171975</v>
      </c>
    </row>
    <row r="425" spans="1:24">
      <c r="A425" s="2" t="s">
        <v>27</v>
      </c>
      <c r="B425">
        <v>9</v>
      </c>
      <c r="C425">
        <v>1.95</v>
      </c>
      <c r="D425">
        <f t="shared" si="37"/>
        <v>2.9864739937499998</v>
      </c>
      <c r="E425" t="s">
        <v>26</v>
      </c>
      <c r="F425">
        <v>21</v>
      </c>
      <c r="G425">
        <v>0.84</v>
      </c>
      <c r="H425">
        <f t="shared" si="38"/>
        <v>0.55417647599999986</v>
      </c>
      <c r="I425" s="2" t="s">
        <v>23</v>
      </c>
      <c r="J425" s="2">
        <v>25</v>
      </c>
      <c r="K425">
        <v>1.4</v>
      </c>
      <c r="L425">
        <f t="shared" si="42"/>
        <v>1.5393790999999997</v>
      </c>
      <c r="M425" t="s">
        <v>22</v>
      </c>
      <c r="N425">
        <v>58</v>
      </c>
      <c r="O425">
        <v>13.5</v>
      </c>
      <c r="P425">
        <f t="shared" si="39"/>
        <v>143.138694375</v>
      </c>
      <c r="Q425" s="2" t="s">
        <v>23</v>
      </c>
      <c r="R425" s="2">
        <v>21</v>
      </c>
      <c r="S425">
        <v>0.62</v>
      </c>
      <c r="T425">
        <f t="shared" si="40"/>
        <v>0.301906799</v>
      </c>
      <c r="U425" s="2" t="s">
        <v>23</v>
      </c>
      <c r="V425">
        <v>7</v>
      </c>
      <c r="W425">
        <v>1.68</v>
      </c>
      <c r="X425">
        <f t="shared" si="41"/>
        <v>2.2167059039999994</v>
      </c>
    </row>
    <row r="426" spans="1:24">
      <c r="A426" s="2" t="s">
        <v>27</v>
      </c>
      <c r="B426">
        <v>9</v>
      </c>
      <c r="C426">
        <v>2.25</v>
      </c>
      <c r="D426">
        <f t="shared" si="37"/>
        <v>3.9760748437499998</v>
      </c>
      <c r="E426" t="s">
        <v>26</v>
      </c>
      <c r="F426">
        <v>21</v>
      </c>
      <c r="G426">
        <v>1.1100000000000001</v>
      </c>
      <c r="H426">
        <f t="shared" si="38"/>
        <v>0.96768825975000017</v>
      </c>
      <c r="I426" s="2" t="s">
        <v>23</v>
      </c>
      <c r="J426" s="2">
        <v>25</v>
      </c>
      <c r="K426">
        <v>1.7</v>
      </c>
      <c r="L426">
        <f t="shared" si="42"/>
        <v>2.2697987749999995</v>
      </c>
      <c r="M426" t="s">
        <v>22</v>
      </c>
      <c r="N426">
        <v>58</v>
      </c>
      <c r="O426">
        <v>10.9</v>
      </c>
      <c r="P426">
        <f t="shared" si="39"/>
        <v>93.313076975000001</v>
      </c>
      <c r="Q426" s="2" t="s">
        <v>23</v>
      </c>
      <c r="R426" s="2">
        <v>21</v>
      </c>
      <c r="S426">
        <v>0.57999999999999996</v>
      </c>
      <c r="T426">
        <f t="shared" si="40"/>
        <v>0.26420771899999995</v>
      </c>
      <c r="U426" s="2" t="s">
        <v>23</v>
      </c>
      <c r="V426">
        <v>7</v>
      </c>
      <c r="W426">
        <v>1.3</v>
      </c>
      <c r="X426">
        <f t="shared" si="41"/>
        <v>1.3273217750000001</v>
      </c>
    </row>
    <row r="427" spans="1:24">
      <c r="A427" s="2" t="s">
        <v>27</v>
      </c>
      <c r="B427">
        <v>9</v>
      </c>
      <c r="C427">
        <v>1.42</v>
      </c>
      <c r="D427">
        <f t="shared" si="37"/>
        <v>1.5836755189999998</v>
      </c>
      <c r="E427" t="s">
        <v>26</v>
      </c>
      <c r="F427">
        <v>21</v>
      </c>
      <c r="G427">
        <v>1.71</v>
      </c>
      <c r="H427">
        <f t="shared" si="38"/>
        <v>2.2965808297499999</v>
      </c>
      <c r="I427" s="2" t="s">
        <v>23</v>
      </c>
      <c r="J427" s="2">
        <v>25</v>
      </c>
      <c r="K427">
        <v>0.94</v>
      </c>
      <c r="L427">
        <f t="shared" si="42"/>
        <v>0.69397723099999997</v>
      </c>
      <c r="M427" t="s">
        <v>22</v>
      </c>
      <c r="N427">
        <v>58</v>
      </c>
      <c r="O427">
        <v>13.1</v>
      </c>
      <c r="P427">
        <f t="shared" si="39"/>
        <v>134.782064975</v>
      </c>
      <c r="Q427" s="2" t="s">
        <v>23</v>
      </c>
      <c r="R427" s="2">
        <v>21</v>
      </c>
      <c r="S427">
        <v>1.27</v>
      </c>
      <c r="T427">
        <f t="shared" si="40"/>
        <v>1.26676762775</v>
      </c>
      <c r="U427" s="2" t="s">
        <v>23</v>
      </c>
      <c r="V427">
        <v>7</v>
      </c>
      <c r="W427">
        <v>1.1200000000000001</v>
      </c>
      <c r="X427">
        <f t="shared" si="41"/>
        <v>0.98520262400000014</v>
      </c>
    </row>
    <row r="428" spans="1:24">
      <c r="A428" s="2" t="s">
        <v>27</v>
      </c>
      <c r="B428">
        <v>9</v>
      </c>
      <c r="C428">
        <v>2.2599999999999998</v>
      </c>
      <c r="D428">
        <f t="shared" si="37"/>
        <v>4.0114962709999986</v>
      </c>
      <c r="E428" t="s">
        <v>26</v>
      </c>
      <c r="F428">
        <v>21</v>
      </c>
      <c r="G428">
        <v>6.16</v>
      </c>
      <c r="H428">
        <f t="shared" si="38"/>
        <v>29.802379375999998</v>
      </c>
      <c r="I428" s="2" t="s">
        <v>23</v>
      </c>
      <c r="J428" s="2">
        <v>25</v>
      </c>
      <c r="K428">
        <v>1.2</v>
      </c>
      <c r="L428">
        <f t="shared" si="42"/>
        <v>1.1309723999999999</v>
      </c>
      <c r="M428" s="3" t="s">
        <v>22</v>
      </c>
      <c r="N428" s="3">
        <v>5</v>
      </c>
      <c r="O428" s="3">
        <v>2.69</v>
      </c>
      <c r="P428">
        <f t="shared" si="39"/>
        <v>5.6832148497499997</v>
      </c>
      <c r="Q428" s="2" t="s">
        <v>24</v>
      </c>
      <c r="R428">
        <v>46</v>
      </c>
      <c r="S428">
        <v>12.9</v>
      </c>
      <c r="T428">
        <f t="shared" si="40"/>
        <v>130.69799797499999</v>
      </c>
      <c r="U428" s="2" t="s">
        <v>23</v>
      </c>
      <c r="V428">
        <v>7</v>
      </c>
      <c r="W428">
        <v>1.03</v>
      </c>
      <c r="X428">
        <f t="shared" si="41"/>
        <v>0.83322820774999995</v>
      </c>
    </row>
    <row r="429" spans="1:24">
      <c r="A429" s="2" t="s">
        <v>27</v>
      </c>
      <c r="B429">
        <v>9</v>
      </c>
      <c r="C429">
        <v>2.0299999999999998</v>
      </c>
      <c r="D429">
        <f t="shared" si="37"/>
        <v>3.2365445577499989</v>
      </c>
      <c r="E429" t="s">
        <v>26</v>
      </c>
      <c r="F429">
        <v>21</v>
      </c>
      <c r="G429">
        <v>0.76</v>
      </c>
      <c r="H429">
        <f t="shared" si="38"/>
        <v>0.45364559599999998</v>
      </c>
      <c r="I429" s="2" t="s">
        <v>23</v>
      </c>
      <c r="J429" s="2">
        <v>25</v>
      </c>
      <c r="K429">
        <v>1.1499999999999999</v>
      </c>
      <c r="L429">
        <f t="shared" si="42"/>
        <v>1.0386881937499999</v>
      </c>
      <c r="M429" t="s">
        <v>23</v>
      </c>
      <c r="N429">
        <v>11</v>
      </c>
      <c r="O429">
        <v>1.1100000000000001</v>
      </c>
      <c r="P429">
        <f t="shared" si="39"/>
        <v>0.96768825975000017</v>
      </c>
      <c r="Q429" s="2" t="s">
        <v>24</v>
      </c>
      <c r="R429">
        <v>46</v>
      </c>
      <c r="S429">
        <v>11.05</v>
      </c>
      <c r="T429">
        <f t="shared" si="40"/>
        <v>95.898998243750015</v>
      </c>
      <c r="U429" s="2" t="s">
        <v>23</v>
      </c>
      <c r="V429">
        <v>7</v>
      </c>
      <c r="W429">
        <v>1.03</v>
      </c>
      <c r="X429">
        <f t="shared" si="41"/>
        <v>0.83322820774999995</v>
      </c>
    </row>
    <row r="430" spans="1:24">
      <c r="A430" s="2" t="s">
        <v>27</v>
      </c>
      <c r="B430">
        <v>9</v>
      </c>
      <c r="C430">
        <v>2.4300000000000002</v>
      </c>
      <c r="D430">
        <f t="shared" si="37"/>
        <v>4.6376936977500005</v>
      </c>
      <c r="E430" t="s">
        <v>26</v>
      </c>
      <c r="F430">
        <v>21</v>
      </c>
      <c r="G430">
        <v>3.71</v>
      </c>
      <c r="H430">
        <f t="shared" si="38"/>
        <v>10.810289729749998</v>
      </c>
      <c r="I430" s="2" t="s">
        <v>23</v>
      </c>
      <c r="J430" s="2">
        <v>25</v>
      </c>
      <c r="K430">
        <v>1.1000000000000001</v>
      </c>
      <c r="L430">
        <f t="shared" si="42"/>
        <v>0.95033097500000008</v>
      </c>
      <c r="M430" t="s">
        <v>23</v>
      </c>
      <c r="N430">
        <v>11</v>
      </c>
      <c r="O430">
        <v>1.85</v>
      </c>
      <c r="P430">
        <f t="shared" si="39"/>
        <v>2.6880229437500001</v>
      </c>
      <c r="Q430" s="2" t="s">
        <v>24</v>
      </c>
      <c r="R430">
        <v>46</v>
      </c>
      <c r="S430">
        <v>7.35</v>
      </c>
      <c r="T430">
        <f t="shared" si="40"/>
        <v>42.429136443749996</v>
      </c>
      <c r="U430" s="2" t="s">
        <v>23</v>
      </c>
      <c r="V430">
        <v>7</v>
      </c>
      <c r="W430">
        <v>0.83</v>
      </c>
      <c r="X430">
        <f t="shared" si="41"/>
        <v>0.54106033774999995</v>
      </c>
    </row>
    <row r="431" spans="1:24">
      <c r="A431" s="2" t="s">
        <v>27</v>
      </c>
      <c r="B431">
        <v>9</v>
      </c>
      <c r="C431">
        <v>2.68</v>
      </c>
      <c r="D431">
        <f t="shared" si="37"/>
        <v>5.6410390040000005</v>
      </c>
      <c r="E431" t="s">
        <v>26</v>
      </c>
      <c r="F431">
        <v>21</v>
      </c>
      <c r="G431">
        <v>0.54</v>
      </c>
      <c r="H431">
        <f t="shared" si="38"/>
        <v>0.22902191100000002</v>
      </c>
      <c r="I431" s="2" t="s">
        <v>23</v>
      </c>
      <c r="J431" s="2">
        <v>25</v>
      </c>
      <c r="K431">
        <v>0.65</v>
      </c>
      <c r="L431">
        <f t="shared" si="42"/>
        <v>0.33183044375000004</v>
      </c>
      <c r="M431" t="s">
        <v>23</v>
      </c>
      <c r="N431">
        <v>11</v>
      </c>
      <c r="O431">
        <v>0.78</v>
      </c>
      <c r="P431">
        <f t="shared" si="39"/>
        <v>0.47783583900000004</v>
      </c>
      <c r="Q431" s="2" t="s">
        <v>24</v>
      </c>
      <c r="R431">
        <v>46</v>
      </c>
      <c r="S431">
        <v>3.15</v>
      </c>
      <c r="T431">
        <f t="shared" si="40"/>
        <v>7.7931066937499995</v>
      </c>
      <c r="U431" s="2" t="s">
        <v>23</v>
      </c>
      <c r="V431">
        <v>7</v>
      </c>
      <c r="W431">
        <v>0.9</v>
      </c>
      <c r="X431">
        <f t="shared" si="41"/>
        <v>0.636171975</v>
      </c>
    </row>
    <row r="432" spans="1:24">
      <c r="A432" s="2" t="s">
        <v>27</v>
      </c>
      <c r="B432">
        <v>9</v>
      </c>
      <c r="C432">
        <v>2.46</v>
      </c>
      <c r="D432">
        <f t="shared" si="37"/>
        <v>4.7529115109999998</v>
      </c>
      <c r="E432" s="2" t="s">
        <v>26</v>
      </c>
      <c r="F432" s="2">
        <v>22</v>
      </c>
      <c r="G432">
        <v>0.9</v>
      </c>
      <c r="H432">
        <f t="shared" si="38"/>
        <v>0.636171975</v>
      </c>
      <c r="I432" s="2" t="s">
        <v>23</v>
      </c>
      <c r="J432" s="2">
        <v>25</v>
      </c>
      <c r="K432">
        <v>0.8</v>
      </c>
      <c r="L432">
        <f t="shared" si="42"/>
        <v>0.50265440000000006</v>
      </c>
      <c r="M432" t="s">
        <v>23</v>
      </c>
      <c r="N432">
        <v>11</v>
      </c>
      <c r="O432">
        <v>1.5</v>
      </c>
      <c r="P432">
        <f t="shared" si="39"/>
        <v>1.767144375</v>
      </c>
      <c r="Q432" s="2" t="s">
        <v>24</v>
      </c>
      <c r="R432">
        <v>46</v>
      </c>
      <c r="S432">
        <v>6.1</v>
      </c>
      <c r="T432">
        <f t="shared" si="40"/>
        <v>29.224640974999993</v>
      </c>
      <c r="U432" s="2" t="s">
        <v>23</v>
      </c>
      <c r="V432">
        <v>7</v>
      </c>
      <c r="W432">
        <v>0.8</v>
      </c>
      <c r="X432">
        <f t="shared" si="41"/>
        <v>0.50265440000000006</v>
      </c>
    </row>
    <row r="433" spans="1:24">
      <c r="A433" s="2" t="s">
        <v>27</v>
      </c>
      <c r="B433">
        <v>12</v>
      </c>
      <c r="C433">
        <v>0</v>
      </c>
      <c r="D433">
        <f t="shared" si="37"/>
        <v>0</v>
      </c>
      <c r="E433" s="2" t="s">
        <v>26</v>
      </c>
      <c r="F433" s="2">
        <v>22</v>
      </c>
      <c r="G433">
        <v>4.62</v>
      </c>
      <c r="H433">
        <f t="shared" si="38"/>
        <v>16.763838399000001</v>
      </c>
      <c r="I433" s="2" t="s">
        <v>23</v>
      </c>
      <c r="J433" s="2">
        <v>25</v>
      </c>
      <c r="K433">
        <v>1.24</v>
      </c>
      <c r="L433">
        <f t="shared" si="42"/>
        <v>1.207627196</v>
      </c>
      <c r="M433" t="s">
        <v>23</v>
      </c>
      <c r="N433">
        <v>11</v>
      </c>
      <c r="O433">
        <v>1.01</v>
      </c>
      <c r="P433">
        <f t="shared" si="39"/>
        <v>0.80118398974999994</v>
      </c>
      <c r="Q433" s="2" t="s">
        <v>24</v>
      </c>
      <c r="R433">
        <v>46</v>
      </c>
      <c r="S433">
        <v>1.6</v>
      </c>
      <c r="T433">
        <f t="shared" si="40"/>
        <v>2.0106176000000002</v>
      </c>
      <c r="U433" s="2" t="s">
        <v>23</v>
      </c>
      <c r="V433">
        <v>7</v>
      </c>
      <c r="W433">
        <v>0.9</v>
      </c>
      <c r="X433">
        <f t="shared" si="41"/>
        <v>0.636171975</v>
      </c>
    </row>
    <row r="434" spans="1:24">
      <c r="A434" s="2" t="s">
        <v>27</v>
      </c>
      <c r="B434">
        <v>22</v>
      </c>
      <c r="C434">
        <v>0</v>
      </c>
      <c r="D434">
        <f t="shared" si="37"/>
        <v>0</v>
      </c>
      <c r="E434" s="2" t="s">
        <v>26</v>
      </c>
      <c r="F434" s="2">
        <v>22</v>
      </c>
      <c r="G434">
        <v>1.47</v>
      </c>
      <c r="H434">
        <f t="shared" si="38"/>
        <v>1.6971654577499997</v>
      </c>
      <c r="I434" s="2" t="s">
        <v>23</v>
      </c>
      <c r="J434" s="2">
        <v>25</v>
      </c>
      <c r="K434">
        <v>0.63</v>
      </c>
      <c r="L434">
        <f t="shared" si="42"/>
        <v>0.31172426775000001</v>
      </c>
      <c r="M434" t="s">
        <v>23</v>
      </c>
      <c r="N434">
        <v>11</v>
      </c>
      <c r="O434">
        <v>1.05</v>
      </c>
      <c r="P434">
        <f t="shared" si="39"/>
        <v>0.86590074375000003</v>
      </c>
      <c r="Q434" s="2" t="s">
        <v>24</v>
      </c>
      <c r="R434">
        <v>27</v>
      </c>
      <c r="S434">
        <v>0.45</v>
      </c>
      <c r="T434">
        <f t="shared" si="40"/>
        <v>0.15904299375</v>
      </c>
      <c r="U434" t="s">
        <v>24</v>
      </c>
      <c r="V434">
        <v>46</v>
      </c>
      <c r="W434">
        <v>7.49</v>
      </c>
      <c r="X434">
        <f t="shared" si="41"/>
        <v>44.060878289750001</v>
      </c>
    </row>
    <row r="435" spans="1:24">
      <c r="A435" s="2" t="s">
        <v>27</v>
      </c>
      <c r="B435">
        <v>38</v>
      </c>
      <c r="C435">
        <v>1.24</v>
      </c>
      <c r="D435">
        <f t="shared" si="37"/>
        <v>1.207627196</v>
      </c>
      <c r="E435" s="2" t="s">
        <v>26</v>
      </c>
      <c r="F435" s="2">
        <v>22</v>
      </c>
      <c r="G435">
        <v>0.65</v>
      </c>
      <c r="H435">
        <f t="shared" si="38"/>
        <v>0.33183044375000004</v>
      </c>
      <c r="I435" s="2" t="s">
        <v>23</v>
      </c>
      <c r="J435" s="2">
        <v>25</v>
      </c>
      <c r="K435">
        <v>1.7</v>
      </c>
      <c r="L435">
        <f t="shared" si="42"/>
        <v>2.2697987749999995</v>
      </c>
      <c r="M435" t="s">
        <v>23</v>
      </c>
      <c r="N435">
        <v>11</v>
      </c>
      <c r="O435">
        <v>1.05</v>
      </c>
      <c r="P435">
        <f t="shared" si="39"/>
        <v>0.86590074375000003</v>
      </c>
      <c r="Q435" s="2" t="s">
        <v>24</v>
      </c>
      <c r="R435">
        <v>27</v>
      </c>
      <c r="S435">
        <v>0.9</v>
      </c>
      <c r="T435">
        <f t="shared" si="40"/>
        <v>0.636171975</v>
      </c>
      <c r="U435" t="s">
        <v>24</v>
      </c>
      <c r="V435">
        <v>46</v>
      </c>
      <c r="W435">
        <v>6.85</v>
      </c>
      <c r="X435">
        <f t="shared" si="41"/>
        <v>36.852814193749992</v>
      </c>
    </row>
    <row r="436" spans="1:24">
      <c r="A436" s="2" t="s">
        <v>27</v>
      </c>
      <c r="B436">
        <v>38</v>
      </c>
      <c r="C436">
        <v>3.09</v>
      </c>
      <c r="D436">
        <f t="shared" si="37"/>
        <v>7.49905386975</v>
      </c>
      <c r="E436" s="2" t="s">
        <v>26</v>
      </c>
      <c r="F436" s="2">
        <v>22</v>
      </c>
      <c r="G436">
        <v>1.2</v>
      </c>
      <c r="H436">
        <f t="shared" si="38"/>
        <v>1.1309723999999999</v>
      </c>
      <c r="I436" s="2" t="s">
        <v>23</v>
      </c>
      <c r="J436" s="2">
        <v>25</v>
      </c>
      <c r="K436">
        <v>1.4</v>
      </c>
      <c r="L436">
        <f t="shared" si="42"/>
        <v>1.5393790999999997</v>
      </c>
      <c r="M436" t="s">
        <v>23</v>
      </c>
      <c r="N436">
        <v>11</v>
      </c>
      <c r="O436">
        <v>1.63</v>
      </c>
      <c r="P436">
        <f t="shared" si="39"/>
        <v>2.0867226177499996</v>
      </c>
      <c r="Q436" s="2" t="s">
        <v>24</v>
      </c>
      <c r="R436">
        <v>27</v>
      </c>
      <c r="S436">
        <v>1.1499999999999999</v>
      </c>
      <c r="T436">
        <f t="shared" si="40"/>
        <v>1.0386881937499999</v>
      </c>
      <c r="U436" t="s">
        <v>24</v>
      </c>
      <c r="V436">
        <v>46</v>
      </c>
      <c r="W436">
        <v>3.13</v>
      </c>
      <c r="X436">
        <f t="shared" si="41"/>
        <v>7.694460767749999</v>
      </c>
    </row>
    <row r="437" spans="1:24">
      <c r="A437" s="2" t="s">
        <v>27</v>
      </c>
      <c r="B437">
        <v>38</v>
      </c>
      <c r="C437">
        <v>4.95</v>
      </c>
      <c r="D437">
        <f t="shared" si="37"/>
        <v>19.244202243749999</v>
      </c>
      <c r="E437" s="2" t="s">
        <v>26</v>
      </c>
      <c r="F437" s="2">
        <v>22</v>
      </c>
      <c r="G437">
        <v>0.85</v>
      </c>
      <c r="H437">
        <f t="shared" si="38"/>
        <v>0.56744969374999987</v>
      </c>
      <c r="I437" s="2" t="s">
        <v>23</v>
      </c>
      <c r="J437" s="2">
        <v>25</v>
      </c>
      <c r="K437">
        <v>1.39</v>
      </c>
      <c r="L437">
        <f t="shared" si="42"/>
        <v>1.5174665097499997</v>
      </c>
      <c r="M437" t="s">
        <v>23</v>
      </c>
      <c r="N437">
        <v>11</v>
      </c>
      <c r="O437">
        <v>1.4</v>
      </c>
      <c r="P437">
        <f t="shared" si="39"/>
        <v>1.5393790999999997</v>
      </c>
      <c r="Q437" s="2" t="s">
        <v>24</v>
      </c>
      <c r="R437">
        <v>27</v>
      </c>
      <c r="S437">
        <v>0.65</v>
      </c>
      <c r="T437">
        <f t="shared" si="40"/>
        <v>0.33183044375000004</v>
      </c>
      <c r="U437" t="s">
        <v>24</v>
      </c>
      <c r="V437">
        <v>46</v>
      </c>
      <c r="W437">
        <v>2.13</v>
      </c>
      <c r="X437">
        <f t="shared" si="41"/>
        <v>3.5632699177499991</v>
      </c>
    </row>
    <row r="438" spans="1:24">
      <c r="A438" s="2" t="s">
        <v>27</v>
      </c>
      <c r="B438">
        <v>38</v>
      </c>
      <c r="C438">
        <v>7.15</v>
      </c>
      <c r="D438">
        <f t="shared" si="37"/>
        <v>40.151483693750002</v>
      </c>
      <c r="E438" s="2" t="s">
        <v>26</v>
      </c>
      <c r="F438" s="2">
        <v>22</v>
      </c>
      <c r="G438">
        <v>1</v>
      </c>
      <c r="H438">
        <f t="shared" si="38"/>
        <v>0.78539749999999997</v>
      </c>
      <c r="I438" s="2" t="s">
        <v>23</v>
      </c>
      <c r="J438" s="2">
        <v>25</v>
      </c>
      <c r="K438">
        <v>1.32</v>
      </c>
      <c r="L438">
        <f t="shared" si="42"/>
        <v>1.368476604</v>
      </c>
      <c r="M438" t="s">
        <v>23</v>
      </c>
      <c r="N438">
        <v>11</v>
      </c>
      <c r="O438">
        <v>0.95</v>
      </c>
      <c r="P438">
        <f t="shared" si="39"/>
        <v>0.70882124375</v>
      </c>
      <c r="Q438" s="2" t="s">
        <v>24</v>
      </c>
      <c r="R438">
        <v>27</v>
      </c>
      <c r="S438">
        <v>0.45</v>
      </c>
      <c r="T438">
        <f t="shared" si="40"/>
        <v>0.15904299375</v>
      </c>
      <c r="U438" t="s">
        <v>24</v>
      </c>
      <c r="V438">
        <v>46</v>
      </c>
      <c r="W438">
        <v>4.54</v>
      </c>
      <c r="X438">
        <f t="shared" si="41"/>
        <v>16.188299110999999</v>
      </c>
    </row>
    <row r="439" spans="1:24">
      <c r="A439" s="2" t="s">
        <v>27</v>
      </c>
      <c r="B439">
        <v>40</v>
      </c>
      <c r="C439">
        <v>4.32</v>
      </c>
      <c r="D439">
        <f t="shared" si="37"/>
        <v>14.657402304000001</v>
      </c>
      <c r="E439" s="2" t="s">
        <v>26</v>
      </c>
      <c r="F439" s="2">
        <v>22</v>
      </c>
      <c r="G439">
        <v>1.1599999999999999</v>
      </c>
      <c r="H439">
        <f t="shared" si="38"/>
        <v>1.0568308759999998</v>
      </c>
      <c r="I439" s="2" t="s">
        <v>23</v>
      </c>
      <c r="J439" s="2">
        <v>25</v>
      </c>
      <c r="K439">
        <v>1.18</v>
      </c>
      <c r="L439">
        <f t="shared" si="42"/>
        <v>1.0935874789999998</v>
      </c>
      <c r="M439" t="s">
        <v>23</v>
      </c>
      <c r="N439">
        <v>11</v>
      </c>
      <c r="O439">
        <v>1.65</v>
      </c>
      <c r="P439">
        <f t="shared" si="39"/>
        <v>2.1382446937499995</v>
      </c>
      <c r="Q439" s="2" t="s">
        <v>24</v>
      </c>
      <c r="R439">
        <v>27</v>
      </c>
      <c r="S439">
        <v>0.7</v>
      </c>
      <c r="T439">
        <f t="shared" si="40"/>
        <v>0.38484477499999992</v>
      </c>
      <c r="U439" t="s">
        <v>24</v>
      </c>
      <c r="V439">
        <v>46</v>
      </c>
      <c r="W439">
        <v>6.68</v>
      </c>
      <c r="X439">
        <f t="shared" si="41"/>
        <v>35.046321403999997</v>
      </c>
    </row>
    <row r="440" spans="1:24">
      <c r="A440" s="2" t="s">
        <v>27</v>
      </c>
      <c r="B440">
        <v>40</v>
      </c>
      <c r="C440">
        <v>1.51</v>
      </c>
      <c r="D440">
        <f t="shared" si="37"/>
        <v>1.7907848397499999</v>
      </c>
      <c r="E440" s="2" t="s">
        <v>26</v>
      </c>
      <c r="F440" s="2">
        <v>22</v>
      </c>
      <c r="G440">
        <v>0.81</v>
      </c>
      <c r="H440">
        <f t="shared" si="38"/>
        <v>0.51529929975000011</v>
      </c>
      <c r="I440" s="2" t="s">
        <v>23</v>
      </c>
      <c r="J440" s="2">
        <v>25</v>
      </c>
      <c r="K440">
        <v>1.4</v>
      </c>
      <c r="L440">
        <f t="shared" si="42"/>
        <v>1.5393790999999997</v>
      </c>
      <c r="M440" t="s">
        <v>23</v>
      </c>
      <c r="N440">
        <v>11</v>
      </c>
      <c r="O440">
        <v>1.01</v>
      </c>
      <c r="P440">
        <f t="shared" si="39"/>
        <v>0.80118398974999994</v>
      </c>
      <c r="Q440" s="2" t="s">
        <v>24</v>
      </c>
      <c r="R440">
        <v>27</v>
      </c>
      <c r="S440">
        <v>0.85</v>
      </c>
      <c r="T440">
        <f t="shared" si="40"/>
        <v>0.56744969374999987</v>
      </c>
      <c r="U440" t="s">
        <v>24</v>
      </c>
      <c r="V440">
        <v>46</v>
      </c>
      <c r="W440">
        <v>2.29</v>
      </c>
      <c r="X440">
        <f t="shared" si="41"/>
        <v>4.1187030297499998</v>
      </c>
    </row>
    <row r="441" spans="1:24">
      <c r="A441" s="2" t="s">
        <v>27</v>
      </c>
      <c r="B441">
        <v>40</v>
      </c>
      <c r="C441">
        <v>2.29</v>
      </c>
      <c r="D441">
        <f t="shared" si="37"/>
        <v>4.1187030297499998</v>
      </c>
      <c r="E441" s="2" t="s">
        <v>26</v>
      </c>
      <c r="F441" s="2">
        <v>22</v>
      </c>
      <c r="G441">
        <v>0.65</v>
      </c>
      <c r="H441">
        <f t="shared" si="38"/>
        <v>0.33183044375000004</v>
      </c>
      <c r="I441" s="2" t="s">
        <v>23</v>
      </c>
      <c r="J441" s="2">
        <v>25</v>
      </c>
      <c r="K441">
        <v>1.61</v>
      </c>
      <c r="L441">
        <f t="shared" si="42"/>
        <v>2.0358288597500001</v>
      </c>
      <c r="M441" t="s">
        <v>23</v>
      </c>
      <c r="N441">
        <v>11</v>
      </c>
      <c r="O441">
        <v>1.73</v>
      </c>
      <c r="P441">
        <f t="shared" si="39"/>
        <v>2.3506161777500001</v>
      </c>
      <c r="Q441" s="2" t="s">
        <v>24</v>
      </c>
      <c r="R441">
        <v>27</v>
      </c>
      <c r="S441">
        <v>0.8</v>
      </c>
      <c r="T441">
        <f t="shared" si="40"/>
        <v>0.50265440000000006</v>
      </c>
      <c r="U441" t="s">
        <v>24</v>
      </c>
      <c r="V441">
        <v>46</v>
      </c>
      <c r="W441">
        <v>9.84</v>
      </c>
      <c r="X441">
        <f t="shared" si="41"/>
        <v>76.046584175999996</v>
      </c>
    </row>
    <row r="442" spans="1:24">
      <c r="A442" s="2" t="s">
        <v>27</v>
      </c>
      <c r="B442">
        <v>40</v>
      </c>
      <c r="C442">
        <v>3.19</v>
      </c>
      <c r="D442">
        <f t="shared" si="37"/>
        <v>7.9922834997500001</v>
      </c>
      <c r="E442" s="2" t="s">
        <v>26</v>
      </c>
      <c r="F442" s="2">
        <v>22</v>
      </c>
      <c r="G442">
        <v>0.71</v>
      </c>
      <c r="H442">
        <f t="shared" si="38"/>
        <v>0.39591887974999995</v>
      </c>
      <c r="I442" s="2" t="s">
        <v>23</v>
      </c>
      <c r="J442" s="2">
        <v>25</v>
      </c>
      <c r="K442">
        <v>1.52</v>
      </c>
      <c r="L442">
        <f t="shared" si="42"/>
        <v>1.8145823839999999</v>
      </c>
      <c r="M442" t="s">
        <v>23</v>
      </c>
      <c r="N442">
        <v>11</v>
      </c>
      <c r="O442">
        <v>0.93</v>
      </c>
      <c r="P442">
        <f t="shared" si="39"/>
        <v>0.67929029775000005</v>
      </c>
      <c r="Q442" s="2" t="s">
        <v>24</v>
      </c>
      <c r="R442">
        <v>27</v>
      </c>
      <c r="S442">
        <v>0.8</v>
      </c>
      <c r="T442">
        <f t="shared" si="40"/>
        <v>0.50265440000000006</v>
      </c>
      <c r="U442" t="s">
        <v>24</v>
      </c>
      <c r="V442">
        <v>22</v>
      </c>
      <c r="W442">
        <v>1</v>
      </c>
      <c r="X442">
        <f t="shared" si="41"/>
        <v>0.78539749999999997</v>
      </c>
    </row>
    <row r="443" spans="1:24">
      <c r="A443" s="2" t="s">
        <v>27</v>
      </c>
      <c r="B443">
        <v>40</v>
      </c>
      <c r="C443">
        <v>4.3600000000000003</v>
      </c>
      <c r="D443">
        <f t="shared" si="37"/>
        <v>14.930092316000001</v>
      </c>
      <c r="E443" s="2" t="s">
        <v>26</v>
      </c>
      <c r="F443" s="2">
        <v>22</v>
      </c>
      <c r="G443">
        <v>0.76</v>
      </c>
      <c r="H443">
        <f t="shared" si="38"/>
        <v>0.45364559599999998</v>
      </c>
      <c r="I443" s="2" t="s">
        <v>23</v>
      </c>
      <c r="J443" s="2">
        <v>25</v>
      </c>
      <c r="K443">
        <v>1.45</v>
      </c>
      <c r="L443">
        <f t="shared" si="42"/>
        <v>1.6512982437499999</v>
      </c>
      <c r="M443" t="s">
        <v>23</v>
      </c>
      <c r="N443">
        <v>11</v>
      </c>
      <c r="O443">
        <v>1.61</v>
      </c>
      <c r="P443">
        <f t="shared" si="39"/>
        <v>2.0358288597500001</v>
      </c>
      <c r="Q443" s="2" t="s">
        <v>24</v>
      </c>
      <c r="R443">
        <v>27</v>
      </c>
      <c r="S443">
        <v>0.85</v>
      </c>
      <c r="T443">
        <f t="shared" si="40"/>
        <v>0.56744969374999987</v>
      </c>
      <c r="U443" t="s">
        <v>24</v>
      </c>
      <c r="V443">
        <v>22</v>
      </c>
      <c r="W443">
        <v>0.91</v>
      </c>
      <c r="X443">
        <f t="shared" si="41"/>
        <v>0.65038766975000006</v>
      </c>
    </row>
    <row r="444" spans="1:24">
      <c r="A444" s="2" t="s">
        <v>27</v>
      </c>
      <c r="B444">
        <v>40</v>
      </c>
      <c r="C444">
        <v>3.6</v>
      </c>
      <c r="D444">
        <f t="shared" si="37"/>
        <v>10.1787516</v>
      </c>
      <c r="E444" s="2" t="s">
        <v>26</v>
      </c>
      <c r="F444" s="2">
        <v>22</v>
      </c>
      <c r="G444">
        <v>0.77</v>
      </c>
      <c r="H444">
        <f t="shared" si="38"/>
        <v>0.46566217774999996</v>
      </c>
      <c r="I444" s="2" t="s">
        <v>23</v>
      </c>
      <c r="J444" s="2">
        <v>25</v>
      </c>
      <c r="K444">
        <v>0.82</v>
      </c>
      <c r="L444">
        <f t="shared" si="42"/>
        <v>0.52810127899999992</v>
      </c>
      <c r="M444" t="s">
        <v>23</v>
      </c>
      <c r="N444">
        <v>11</v>
      </c>
      <c r="O444">
        <v>1.1000000000000001</v>
      </c>
      <c r="P444">
        <f t="shared" si="39"/>
        <v>0.95033097500000008</v>
      </c>
      <c r="Q444" s="2" t="s">
        <v>24</v>
      </c>
      <c r="R444">
        <v>27</v>
      </c>
      <c r="S444">
        <v>0.47</v>
      </c>
      <c r="T444">
        <f t="shared" si="40"/>
        <v>0.17349430774999999</v>
      </c>
      <c r="U444" t="s">
        <v>24</v>
      </c>
      <c r="V444">
        <v>22</v>
      </c>
      <c r="W444">
        <v>0.74</v>
      </c>
      <c r="X444">
        <f t="shared" si="41"/>
        <v>0.43008367099999995</v>
      </c>
    </row>
    <row r="445" spans="1:24">
      <c r="A445" t="s">
        <v>28</v>
      </c>
      <c r="B445">
        <v>1</v>
      </c>
      <c r="C445">
        <v>1.01</v>
      </c>
      <c r="D445">
        <f t="shared" si="37"/>
        <v>0.80118398974999994</v>
      </c>
      <c r="E445" s="2" t="s">
        <v>26</v>
      </c>
      <c r="F445" s="2">
        <v>22</v>
      </c>
      <c r="G445">
        <v>0.93</v>
      </c>
      <c r="H445">
        <f t="shared" si="38"/>
        <v>0.67929029775000005</v>
      </c>
      <c r="I445" s="2" t="s">
        <v>23</v>
      </c>
      <c r="J445" s="2">
        <v>25</v>
      </c>
      <c r="K445">
        <v>1.72</v>
      </c>
      <c r="L445">
        <f t="shared" si="42"/>
        <v>2.3235199639999995</v>
      </c>
      <c r="M445" t="s">
        <v>23</v>
      </c>
      <c r="N445">
        <v>11</v>
      </c>
      <c r="O445">
        <v>1.8</v>
      </c>
      <c r="P445">
        <f t="shared" si="39"/>
        <v>2.5446879</v>
      </c>
      <c r="Q445" s="2" t="s">
        <v>24</v>
      </c>
      <c r="R445">
        <v>27</v>
      </c>
      <c r="S445">
        <v>1.58</v>
      </c>
      <c r="T445">
        <f t="shared" si="40"/>
        <v>1.9606663190000002</v>
      </c>
      <c r="U445" t="s">
        <v>24</v>
      </c>
      <c r="V445">
        <v>22</v>
      </c>
      <c r="W445">
        <v>0.85</v>
      </c>
      <c r="X445">
        <f t="shared" si="41"/>
        <v>0.56744969374999987</v>
      </c>
    </row>
    <row r="446" spans="1:24">
      <c r="A446" t="s">
        <v>28</v>
      </c>
      <c r="B446">
        <v>1</v>
      </c>
      <c r="C446">
        <v>2.04</v>
      </c>
      <c r="D446">
        <f t="shared" si="37"/>
        <v>3.268510236</v>
      </c>
      <c r="E446" s="2" t="s">
        <v>26</v>
      </c>
      <c r="F446" s="2">
        <v>22</v>
      </c>
      <c r="G446">
        <v>0.86</v>
      </c>
      <c r="H446">
        <f t="shared" si="38"/>
        <v>0.58087999099999987</v>
      </c>
      <c r="I446" s="2" t="s">
        <v>23</v>
      </c>
      <c r="J446" s="2">
        <v>25</v>
      </c>
      <c r="K446">
        <v>0.95</v>
      </c>
      <c r="L446">
        <f t="shared" si="42"/>
        <v>0.70882124375</v>
      </c>
      <c r="M446" t="s">
        <v>23</v>
      </c>
      <c r="N446">
        <v>11</v>
      </c>
      <c r="O446">
        <v>1.9</v>
      </c>
      <c r="P446">
        <f t="shared" si="39"/>
        <v>2.835284975</v>
      </c>
      <c r="Q446" s="2" t="s">
        <v>24</v>
      </c>
      <c r="R446">
        <v>27</v>
      </c>
      <c r="S446">
        <v>0.6</v>
      </c>
      <c r="T446">
        <f t="shared" si="40"/>
        <v>0.28274309999999997</v>
      </c>
      <c r="U446" t="s">
        <v>24</v>
      </c>
      <c r="V446">
        <v>22</v>
      </c>
      <c r="W446">
        <v>1</v>
      </c>
      <c r="X446">
        <f t="shared" si="41"/>
        <v>0.78539749999999997</v>
      </c>
    </row>
    <row r="447" spans="1:24">
      <c r="A447" t="s">
        <v>28</v>
      </c>
      <c r="B447">
        <v>1</v>
      </c>
      <c r="C447">
        <v>1.43</v>
      </c>
      <c r="D447">
        <f t="shared" si="37"/>
        <v>1.6060593477499998</v>
      </c>
      <c r="E447" s="2" t="s">
        <v>26</v>
      </c>
      <c r="F447" s="2">
        <v>22</v>
      </c>
      <c r="G447">
        <v>3.6</v>
      </c>
      <c r="H447">
        <f t="shared" si="38"/>
        <v>10.1787516</v>
      </c>
      <c r="I447" s="2" t="s">
        <v>23</v>
      </c>
      <c r="J447" s="2">
        <v>25</v>
      </c>
      <c r="K447">
        <v>1.4</v>
      </c>
      <c r="L447">
        <f t="shared" si="42"/>
        <v>1.5393790999999997</v>
      </c>
      <c r="M447" t="s">
        <v>23</v>
      </c>
      <c r="N447">
        <v>11</v>
      </c>
      <c r="O447">
        <v>1.69</v>
      </c>
      <c r="P447">
        <f t="shared" si="39"/>
        <v>2.2431737997499996</v>
      </c>
      <c r="Q447" s="2" t="s">
        <v>24</v>
      </c>
      <c r="R447">
        <v>27</v>
      </c>
      <c r="S447">
        <v>0.65</v>
      </c>
      <c r="T447">
        <f t="shared" si="40"/>
        <v>0.33183044375000004</v>
      </c>
      <c r="U447" t="s">
        <v>24</v>
      </c>
      <c r="V447">
        <v>22</v>
      </c>
      <c r="W447">
        <v>0.92</v>
      </c>
      <c r="X447">
        <f t="shared" si="41"/>
        <v>0.66476044400000001</v>
      </c>
    </row>
    <row r="448" spans="1:24">
      <c r="A448" t="s">
        <v>28</v>
      </c>
      <c r="B448">
        <v>1</v>
      </c>
      <c r="C448">
        <v>1.75</v>
      </c>
      <c r="D448">
        <f t="shared" si="37"/>
        <v>2.4052798437499998</v>
      </c>
      <c r="E448" s="2" t="s">
        <v>26</v>
      </c>
      <c r="F448" s="2">
        <v>22</v>
      </c>
      <c r="G448">
        <v>0.6</v>
      </c>
      <c r="H448">
        <f t="shared" si="38"/>
        <v>0.28274309999999997</v>
      </c>
      <c r="I448" s="2" t="s">
        <v>23</v>
      </c>
      <c r="J448" s="2">
        <v>25</v>
      </c>
      <c r="K448">
        <v>1.78</v>
      </c>
      <c r="L448">
        <f t="shared" si="42"/>
        <v>2.4884534390000002</v>
      </c>
      <c r="M448" t="s">
        <v>23</v>
      </c>
      <c r="N448">
        <v>11</v>
      </c>
      <c r="O448">
        <v>1.22</v>
      </c>
      <c r="P448">
        <f t="shared" si="39"/>
        <v>1.168985639</v>
      </c>
      <c r="Q448" s="2" t="s">
        <v>24</v>
      </c>
      <c r="R448">
        <v>27</v>
      </c>
      <c r="S448">
        <v>0.77</v>
      </c>
      <c r="T448">
        <f t="shared" si="40"/>
        <v>0.46566217774999996</v>
      </c>
      <c r="U448" t="s">
        <v>24</v>
      </c>
      <c r="V448">
        <v>22</v>
      </c>
      <c r="W448">
        <v>1.01</v>
      </c>
      <c r="X448">
        <f t="shared" si="41"/>
        <v>0.80118398974999994</v>
      </c>
    </row>
    <row r="449" spans="1:24">
      <c r="A449" t="s">
        <v>28</v>
      </c>
      <c r="B449">
        <v>1</v>
      </c>
      <c r="C449">
        <v>1.75</v>
      </c>
      <c r="D449">
        <f t="shared" si="37"/>
        <v>2.4052798437499998</v>
      </c>
      <c r="E449" s="2" t="s">
        <v>26</v>
      </c>
      <c r="F449" s="2">
        <v>22</v>
      </c>
      <c r="G449">
        <v>0.74</v>
      </c>
      <c r="H449">
        <f t="shared" si="38"/>
        <v>0.43008367099999995</v>
      </c>
      <c r="I449" s="2" t="s">
        <v>23</v>
      </c>
      <c r="J449" s="2">
        <v>25</v>
      </c>
      <c r="K449">
        <v>1.65</v>
      </c>
      <c r="L449">
        <f t="shared" si="42"/>
        <v>2.1382446937499995</v>
      </c>
      <c r="M449" t="s">
        <v>23</v>
      </c>
      <c r="N449">
        <v>11</v>
      </c>
      <c r="O449">
        <v>2</v>
      </c>
      <c r="P449">
        <f t="shared" si="39"/>
        <v>3.1415899999999999</v>
      </c>
      <c r="Q449" s="2" t="s">
        <v>24</v>
      </c>
      <c r="R449">
        <v>27</v>
      </c>
      <c r="S449">
        <v>0.48</v>
      </c>
      <c r="T449">
        <f t="shared" si="40"/>
        <v>0.18095558399999997</v>
      </c>
      <c r="U449" t="s">
        <v>24</v>
      </c>
      <c r="V449">
        <v>22</v>
      </c>
      <c r="W449">
        <v>0.95</v>
      </c>
      <c r="X449">
        <f t="shared" si="41"/>
        <v>0.70882124375</v>
      </c>
    </row>
    <row r="450" spans="1:24">
      <c r="A450" t="s">
        <v>28</v>
      </c>
      <c r="B450">
        <v>1</v>
      </c>
      <c r="C450">
        <v>2.0099999999999998</v>
      </c>
      <c r="D450">
        <f t="shared" si="37"/>
        <v>3.1730844397499989</v>
      </c>
      <c r="E450" s="2" t="s">
        <v>26</v>
      </c>
      <c r="F450" s="2">
        <v>22</v>
      </c>
      <c r="G450">
        <v>1.19</v>
      </c>
      <c r="H450">
        <f t="shared" si="38"/>
        <v>1.11220139975</v>
      </c>
      <c r="I450" s="2" t="s">
        <v>23</v>
      </c>
      <c r="J450" s="2">
        <v>25</v>
      </c>
      <c r="K450">
        <v>1.54</v>
      </c>
      <c r="L450">
        <f t="shared" si="42"/>
        <v>1.8626487109999998</v>
      </c>
      <c r="M450" t="s">
        <v>23</v>
      </c>
      <c r="N450">
        <v>11</v>
      </c>
      <c r="O450">
        <v>1.64</v>
      </c>
      <c r="P450">
        <f t="shared" si="39"/>
        <v>2.1124051159999997</v>
      </c>
      <c r="Q450" s="2" t="s">
        <v>24</v>
      </c>
      <c r="R450">
        <v>27</v>
      </c>
      <c r="S450">
        <v>0.51</v>
      </c>
      <c r="T450">
        <f t="shared" si="40"/>
        <v>0.20428188975</v>
      </c>
      <c r="U450" t="s">
        <v>24</v>
      </c>
      <c r="V450">
        <v>22</v>
      </c>
      <c r="W450">
        <v>0.95</v>
      </c>
      <c r="X450">
        <f t="shared" si="41"/>
        <v>0.70882124375</v>
      </c>
    </row>
    <row r="451" spans="1:24">
      <c r="A451" t="s">
        <v>28</v>
      </c>
      <c r="B451">
        <v>1</v>
      </c>
      <c r="C451">
        <v>2.17</v>
      </c>
      <c r="D451">
        <f t="shared" si="37"/>
        <v>3.6983582877499996</v>
      </c>
      <c r="E451" s="2" t="s">
        <v>26</v>
      </c>
      <c r="F451" s="2">
        <v>22</v>
      </c>
      <c r="G451">
        <v>0.87</v>
      </c>
      <c r="H451">
        <f t="shared" si="38"/>
        <v>0.59446736774999998</v>
      </c>
      <c r="I451" s="2" t="s">
        <v>23</v>
      </c>
      <c r="J451" s="2">
        <v>25</v>
      </c>
      <c r="K451">
        <v>0.64</v>
      </c>
      <c r="L451">
        <f t="shared" si="42"/>
        <v>0.321698816</v>
      </c>
      <c r="M451" t="s">
        <v>23</v>
      </c>
      <c r="N451">
        <v>11</v>
      </c>
      <c r="O451">
        <v>1.1399999999999999</v>
      </c>
      <c r="P451">
        <f t="shared" si="39"/>
        <v>1.0207025909999998</v>
      </c>
      <c r="Q451" s="2" t="s">
        <v>24</v>
      </c>
      <c r="R451">
        <v>27</v>
      </c>
      <c r="S451">
        <v>0.54</v>
      </c>
      <c r="T451">
        <f t="shared" si="40"/>
        <v>0.22902191100000002</v>
      </c>
      <c r="U451" t="s">
        <v>24</v>
      </c>
      <c r="V451">
        <v>22</v>
      </c>
      <c r="W451">
        <v>0.82</v>
      </c>
      <c r="X451">
        <f t="shared" si="41"/>
        <v>0.52810127899999992</v>
      </c>
    </row>
    <row r="452" spans="1:24">
      <c r="A452" t="s">
        <v>28</v>
      </c>
      <c r="B452">
        <v>1</v>
      </c>
      <c r="C452">
        <v>4.6900000000000004</v>
      </c>
      <c r="D452">
        <f t="shared" si="37"/>
        <v>17.275681949750002</v>
      </c>
      <c r="E452" s="2" t="s">
        <v>26</v>
      </c>
      <c r="F452" s="2">
        <v>22</v>
      </c>
      <c r="G452">
        <v>0.89</v>
      </c>
      <c r="H452">
        <f t="shared" si="38"/>
        <v>0.62211335975000004</v>
      </c>
      <c r="I452" s="2" t="s">
        <v>23</v>
      </c>
      <c r="J452" s="2">
        <v>25</v>
      </c>
      <c r="K452">
        <v>1.34</v>
      </c>
      <c r="L452">
        <f t="shared" si="42"/>
        <v>1.4102597510000001</v>
      </c>
      <c r="M452" t="s">
        <v>23</v>
      </c>
      <c r="N452">
        <v>11</v>
      </c>
      <c r="O452">
        <v>1.32</v>
      </c>
      <c r="P452">
        <f t="shared" si="39"/>
        <v>1.368476604</v>
      </c>
      <c r="Q452" s="2" t="s">
        <v>24</v>
      </c>
      <c r="R452">
        <v>27</v>
      </c>
      <c r="S452">
        <v>0.88</v>
      </c>
      <c r="T452">
        <f t="shared" si="40"/>
        <v>0.60821182399999996</v>
      </c>
      <c r="U452" t="s">
        <v>24</v>
      </c>
      <c r="V452">
        <v>22</v>
      </c>
      <c r="W452">
        <v>1.1599999999999999</v>
      </c>
      <c r="X452">
        <f t="shared" si="41"/>
        <v>1.0568308759999998</v>
      </c>
    </row>
    <row r="453" spans="1:24">
      <c r="A453" t="s">
        <v>28</v>
      </c>
      <c r="B453">
        <v>1</v>
      </c>
      <c r="C453">
        <v>3.22</v>
      </c>
      <c r="D453">
        <f t="shared" ref="D453:D516" si="43">(C453/2)^2*3.14159</f>
        <v>8.1433154390000002</v>
      </c>
      <c r="E453" s="2" t="s">
        <v>26</v>
      </c>
      <c r="F453" s="2">
        <v>22</v>
      </c>
      <c r="G453">
        <v>0.43</v>
      </c>
      <c r="H453">
        <f t="shared" ref="H453:H516" si="44">(G453/2)^2*3.14159</f>
        <v>0.14521999774999997</v>
      </c>
      <c r="I453" s="2" t="s">
        <v>23</v>
      </c>
      <c r="J453" s="2">
        <v>25</v>
      </c>
      <c r="K453">
        <v>1.42</v>
      </c>
      <c r="L453">
        <f t="shared" si="42"/>
        <v>1.5836755189999998</v>
      </c>
      <c r="M453" t="s">
        <v>23</v>
      </c>
      <c r="N453">
        <v>11</v>
      </c>
      <c r="O453">
        <v>1.25</v>
      </c>
      <c r="P453">
        <f t="shared" ref="P453:P516" si="45">(O453/2)^2*(3.14159)</f>
        <v>1.22718359375</v>
      </c>
      <c r="Q453" s="2" t="s">
        <v>24</v>
      </c>
      <c r="R453">
        <v>27</v>
      </c>
      <c r="S453">
        <v>0.7</v>
      </c>
      <c r="T453">
        <f t="shared" ref="T453:T516" si="46">(S453/2)^2*(3.14159)</f>
        <v>0.38484477499999992</v>
      </c>
      <c r="U453" t="s">
        <v>24</v>
      </c>
      <c r="V453">
        <v>22</v>
      </c>
      <c r="W453">
        <v>0.93</v>
      </c>
      <c r="X453">
        <f t="shared" si="41"/>
        <v>0.67929029775000005</v>
      </c>
    </row>
    <row r="454" spans="1:24">
      <c r="A454" t="s">
        <v>28</v>
      </c>
      <c r="B454">
        <v>1</v>
      </c>
      <c r="C454">
        <v>3</v>
      </c>
      <c r="D454">
        <f t="shared" si="43"/>
        <v>7.0685775</v>
      </c>
      <c r="E454" s="2" t="s">
        <v>26</v>
      </c>
      <c r="F454" s="2">
        <v>22</v>
      </c>
      <c r="G454">
        <v>1</v>
      </c>
      <c r="H454">
        <f t="shared" si="44"/>
        <v>0.78539749999999997</v>
      </c>
      <c r="I454" s="2" t="s">
        <v>23</v>
      </c>
      <c r="J454" s="2">
        <v>25</v>
      </c>
      <c r="K454">
        <v>0.98</v>
      </c>
      <c r="L454">
        <f t="shared" si="42"/>
        <v>0.7542957589999999</v>
      </c>
      <c r="M454" t="s">
        <v>23</v>
      </c>
      <c r="N454">
        <v>11</v>
      </c>
      <c r="O454">
        <v>1.42</v>
      </c>
      <c r="P454">
        <f t="shared" si="45"/>
        <v>1.5836755189999998</v>
      </c>
      <c r="Q454" s="2" t="s">
        <v>24</v>
      </c>
      <c r="R454">
        <v>27</v>
      </c>
      <c r="S454">
        <v>1.73</v>
      </c>
      <c r="T454">
        <f t="shared" si="46"/>
        <v>2.3506161777500001</v>
      </c>
      <c r="U454" t="s">
        <v>24</v>
      </c>
      <c r="V454">
        <v>22</v>
      </c>
      <c r="W454">
        <v>1</v>
      </c>
      <c r="X454">
        <f t="shared" ref="X454:X517" si="47">(W454/2)^2*(3.14159)</f>
        <v>0.78539749999999997</v>
      </c>
    </row>
    <row r="455" spans="1:24">
      <c r="A455" t="s">
        <v>28</v>
      </c>
      <c r="B455">
        <v>1</v>
      </c>
      <c r="C455">
        <v>6.45</v>
      </c>
      <c r="D455">
        <f t="shared" si="43"/>
        <v>32.674499493749998</v>
      </c>
      <c r="E455" s="2" t="s">
        <v>26</v>
      </c>
      <c r="F455" s="2">
        <v>22</v>
      </c>
      <c r="G455">
        <v>0.28000000000000003</v>
      </c>
      <c r="H455">
        <f t="shared" si="44"/>
        <v>6.1575164000000009E-2</v>
      </c>
      <c r="I455" s="2" t="s">
        <v>23</v>
      </c>
      <c r="J455" s="2">
        <v>25</v>
      </c>
      <c r="K455">
        <v>1.5</v>
      </c>
      <c r="L455">
        <f t="shared" si="42"/>
        <v>1.767144375</v>
      </c>
      <c r="M455" t="s">
        <v>23</v>
      </c>
      <c r="N455">
        <v>11</v>
      </c>
      <c r="O455">
        <v>1.8</v>
      </c>
      <c r="P455">
        <f t="shared" si="45"/>
        <v>2.5446879</v>
      </c>
      <c r="Q455" s="2" t="s">
        <v>24</v>
      </c>
      <c r="R455">
        <v>27</v>
      </c>
      <c r="S455">
        <v>1.88</v>
      </c>
      <c r="T455">
        <f t="shared" si="46"/>
        <v>2.7759089239999999</v>
      </c>
      <c r="U455" t="s">
        <v>24</v>
      </c>
      <c r="V455">
        <v>22</v>
      </c>
      <c r="W455">
        <v>2.2400000000000002</v>
      </c>
      <c r="X455">
        <f t="shared" si="47"/>
        <v>3.9408104960000006</v>
      </c>
    </row>
    <row r="456" spans="1:24">
      <c r="A456" t="s">
        <v>28</v>
      </c>
      <c r="B456">
        <v>7</v>
      </c>
      <c r="C456">
        <v>0</v>
      </c>
      <c r="D456">
        <f t="shared" si="43"/>
        <v>0</v>
      </c>
      <c r="E456" s="2" t="s">
        <v>26</v>
      </c>
      <c r="F456" s="2">
        <v>22</v>
      </c>
      <c r="G456">
        <v>0.52</v>
      </c>
      <c r="H456">
        <f t="shared" si="44"/>
        <v>0.21237148400000003</v>
      </c>
      <c r="I456" s="2" t="s">
        <v>24</v>
      </c>
      <c r="J456" s="2">
        <v>47</v>
      </c>
      <c r="K456">
        <v>3.51</v>
      </c>
      <c r="L456">
        <f t="shared" si="42"/>
        <v>9.6761757397499988</v>
      </c>
      <c r="M456" t="s">
        <v>23</v>
      </c>
      <c r="N456">
        <v>11</v>
      </c>
      <c r="O456">
        <v>1.53</v>
      </c>
      <c r="P456">
        <f t="shared" si="45"/>
        <v>1.8385370077499998</v>
      </c>
      <c r="Q456" s="2" t="s">
        <v>24</v>
      </c>
      <c r="R456">
        <v>27</v>
      </c>
      <c r="S456">
        <v>1.96</v>
      </c>
      <c r="T456">
        <f t="shared" si="46"/>
        <v>3.0171830359999996</v>
      </c>
      <c r="U456" t="s">
        <v>24</v>
      </c>
      <c r="V456">
        <v>22</v>
      </c>
      <c r="W456">
        <v>0.75</v>
      </c>
      <c r="X456">
        <f t="shared" si="47"/>
        <v>0.44178609375</v>
      </c>
    </row>
    <row r="457" spans="1:24">
      <c r="A457" t="s">
        <v>28</v>
      </c>
      <c r="B457">
        <v>10</v>
      </c>
      <c r="C457">
        <v>1.87</v>
      </c>
      <c r="D457">
        <f t="shared" si="43"/>
        <v>2.7464565177500004</v>
      </c>
      <c r="E457" s="2" t="s">
        <v>26</v>
      </c>
      <c r="F457" s="2">
        <v>22</v>
      </c>
      <c r="G457">
        <v>0.49</v>
      </c>
      <c r="H457">
        <f t="shared" si="44"/>
        <v>0.18857393974999997</v>
      </c>
      <c r="I457" s="2" t="s">
        <v>24</v>
      </c>
      <c r="J457" s="2">
        <v>47</v>
      </c>
      <c r="K457">
        <v>3.17</v>
      </c>
      <c r="L457">
        <f t="shared" si="42"/>
        <v>7.8923809377499996</v>
      </c>
      <c r="M457" t="s">
        <v>23</v>
      </c>
      <c r="N457">
        <v>11</v>
      </c>
      <c r="O457">
        <v>1.35</v>
      </c>
      <c r="P457">
        <f t="shared" si="45"/>
        <v>1.4313869437500002</v>
      </c>
      <c r="Q457" s="2" t="s">
        <v>24</v>
      </c>
      <c r="R457">
        <v>27</v>
      </c>
      <c r="S457">
        <v>5.62</v>
      </c>
      <c r="T457">
        <f t="shared" si="46"/>
        <v>24.806308799</v>
      </c>
      <c r="U457" t="s">
        <v>24</v>
      </c>
      <c r="V457">
        <v>22</v>
      </c>
      <c r="W457">
        <v>1.36</v>
      </c>
      <c r="X457">
        <f t="shared" si="47"/>
        <v>1.4526712160000002</v>
      </c>
    </row>
    <row r="458" spans="1:24">
      <c r="A458" t="s">
        <v>28</v>
      </c>
      <c r="B458">
        <v>10</v>
      </c>
      <c r="C458">
        <v>2.1</v>
      </c>
      <c r="D458">
        <f t="shared" si="43"/>
        <v>3.4636029750000001</v>
      </c>
      <c r="E458" s="2" t="s">
        <v>26</v>
      </c>
      <c r="F458" s="2">
        <v>22</v>
      </c>
      <c r="G458">
        <v>0.6</v>
      </c>
      <c r="H458">
        <f t="shared" si="44"/>
        <v>0.28274309999999997</v>
      </c>
      <c r="I458" s="2" t="s">
        <v>24</v>
      </c>
      <c r="J458" s="2">
        <v>47</v>
      </c>
      <c r="K458">
        <v>3.34</v>
      </c>
      <c r="L458">
        <f t="shared" si="42"/>
        <v>8.7615803509999992</v>
      </c>
      <c r="M458" t="s">
        <v>23</v>
      </c>
      <c r="N458">
        <v>11</v>
      </c>
      <c r="O458">
        <v>1.54</v>
      </c>
      <c r="P458">
        <f t="shared" si="45"/>
        <v>1.8626487109999998</v>
      </c>
      <c r="Q458" s="2" t="s">
        <v>24</v>
      </c>
      <c r="R458">
        <v>15</v>
      </c>
      <c r="S458">
        <v>1.7</v>
      </c>
      <c r="T458">
        <f t="shared" si="46"/>
        <v>2.2697987749999995</v>
      </c>
      <c r="U458" t="s">
        <v>24</v>
      </c>
      <c r="V458">
        <v>22</v>
      </c>
      <c r="W458">
        <v>1.97</v>
      </c>
      <c r="X458">
        <f t="shared" si="47"/>
        <v>3.04804915775</v>
      </c>
    </row>
    <row r="459" spans="1:24">
      <c r="A459" t="s">
        <v>28</v>
      </c>
      <c r="B459">
        <v>24</v>
      </c>
      <c r="C459">
        <v>0.61</v>
      </c>
      <c r="D459">
        <f t="shared" si="43"/>
        <v>0.29224640974999999</v>
      </c>
      <c r="E459" s="2" t="s">
        <v>26</v>
      </c>
      <c r="F459" s="2">
        <v>27</v>
      </c>
      <c r="G459">
        <v>5.2</v>
      </c>
      <c r="H459">
        <f t="shared" si="44"/>
        <v>21.237148400000002</v>
      </c>
      <c r="I459" s="2" t="s">
        <v>24</v>
      </c>
      <c r="J459" s="2">
        <v>47</v>
      </c>
      <c r="K459">
        <v>3</v>
      </c>
      <c r="L459">
        <f t="shared" si="42"/>
        <v>7.0685775</v>
      </c>
      <c r="M459" t="s">
        <v>23</v>
      </c>
      <c r="N459">
        <v>11</v>
      </c>
      <c r="O459">
        <v>2.2000000000000002</v>
      </c>
      <c r="P459">
        <f t="shared" si="45"/>
        <v>3.8013239000000003</v>
      </c>
      <c r="Q459" s="2" t="s">
        <v>24</v>
      </c>
      <c r="R459">
        <v>15</v>
      </c>
      <c r="S459">
        <v>1.96</v>
      </c>
      <c r="T459">
        <f t="shared" si="46"/>
        <v>3.0171830359999996</v>
      </c>
      <c r="U459" t="s">
        <v>24</v>
      </c>
      <c r="V459">
        <v>22</v>
      </c>
      <c r="W459">
        <v>1.5</v>
      </c>
      <c r="X459">
        <f t="shared" si="47"/>
        <v>1.767144375</v>
      </c>
    </row>
    <row r="460" spans="1:24">
      <c r="A460" t="s">
        <v>28</v>
      </c>
      <c r="B460">
        <v>24</v>
      </c>
      <c r="C460">
        <v>0.6</v>
      </c>
      <c r="D460">
        <f t="shared" si="43"/>
        <v>0.28274309999999997</v>
      </c>
      <c r="E460" s="2" t="s">
        <v>26</v>
      </c>
      <c r="F460" s="2">
        <v>27</v>
      </c>
      <c r="G460">
        <v>4.1100000000000003</v>
      </c>
      <c r="H460">
        <f t="shared" si="44"/>
        <v>13.267013109750001</v>
      </c>
      <c r="I460" s="2" t="s">
        <v>24</v>
      </c>
      <c r="J460" s="2">
        <v>47</v>
      </c>
      <c r="K460">
        <v>1.89</v>
      </c>
      <c r="L460">
        <f t="shared" si="42"/>
        <v>2.8055184097499999</v>
      </c>
      <c r="M460" t="s">
        <v>23</v>
      </c>
      <c r="N460">
        <v>11</v>
      </c>
      <c r="O460">
        <v>2.25</v>
      </c>
      <c r="P460">
        <f t="shared" si="45"/>
        <v>3.9760748437499998</v>
      </c>
      <c r="Q460" s="2" t="s">
        <v>24</v>
      </c>
      <c r="R460">
        <v>15</v>
      </c>
      <c r="S460">
        <v>1.56</v>
      </c>
      <c r="T460">
        <f t="shared" si="46"/>
        <v>1.9113433560000002</v>
      </c>
      <c r="U460" t="s">
        <v>24</v>
      </c>
      <c r="V460">
        <v>22</v>
      </c>
      <c r="W460">
        <v>1.28</v>
      </c>
      <c r="X460">
        <f t="shared" si="47"/>
        <v>1.286795264</v>
      </c>
    </row>
    <row r="461" spans="1:24">
      <c r="A461" t="s">
        <v>28</v>
      </c>
      <c r="B461">
        <v>24</v>
      </c>
      <c r="C461">
        <v>0.98</v>
      </c>
      <c r="D461">
        <f t="shared" si="43"/>
        <v>0.7542957589999999</v>
      </c>
      <c r="E461" s="2" t="s">
        <v>26</v>
      </c>
      <c r="F461" s="2">
        <v>27</v>
      </c>
      <c r="G461">
        <v>0.83</v>
      </c>
      <c r="H461">
        <f t="shared" si="44"/>
        <v>0.54106033774999995</v>
      </c>
      <c r="I461" s="2" t="s">
        <v>24</v>
      </c>
      <c r="J461" s="2">
        <v>47</v>
      </c>
      <c r="K461">
        <v>1.92</v>
      </c>
      <c r="L461">
        <f t="shared" si="42"/>
        <v>2.8952893439999996</v>
      </c>
      <c r="M461" t="s">
        <v>23</v>
      </c>
      <c r="N461">
        <v>15</v>
      </c>
      <c r="O461">
        <v>0.84</v>
      </c>
      <c r="P461">
        <f t="shared" si="45"/>
        <v>0.55417647599999986</v>
      </c>
      <c r="Q461" s="2" t="s">
        <v>24</v>
      </c>
      <c r="R461">
        <v>15</v>
      </c>
      <c r="S461">
        <v>0.85</v>
      </c>
      <c r="T461">
        <f t="shared" si="46"/>
        <v>0.56744969374999987</v>
      </c>
      <c r="U461" t="s">
        <v>24</v>
      </c>
      <c r="V461">
        <v>22</v>
      </c>
      <c r="W461">
        <v>0.89</v>
      </c>
      <c r="X461">
        <f t="shared" si="47"/>
        <v>0.62211335975000004</v>
      </c>
    </row>
    <row r="462" spans="1:24">
      <c r="A462" t="s">
        <v>28</v>
      </c>
      <c r="B462">
        <v>24</v>
      </c>
      <c r="C462">
        <v>0.67</v>
      </c>
      <c r="D462">
        <f t="shared" si="43"/>
        <v>0.35256493775000003</v>
      </c>
      <c r="E462" s="2" t="s">
        <v>26</v>
      </c>
      <c r="F462" s="2">
        <v>27</v>
      </c>
      <c r="G462">
        <v>1.72</v>
      </c>
      <c r="H462">
        <f t="shared" si="44"/>
        <v>2.3235199639999995</v>
      </c>
      <c r="I462" s="2" t="s">
        <v>24</v>
      </c>
      <c r="J462" s="2">
        <v>47</v>
      </c>
      <c r="K462">
        <v>0.87</v>
      </c>
      <c r="L462">
        <f t="shared" si="42"/>
        <v>0.59446736774999998</v>
      </c>
      <c r="M462" t="s">
        <v>23</v>
      </c>
      <c r="N462">
        <v>15</v>
      </c>
      <c r="O462">
        <v>0.54</v>
      </c>
      <c r="P462">
        <f t="shared" si="45"/>
        <v>0.22902191100000002</v>
      </c>
      <c r="Q462" s="2" t="s">
        <v>24</v>
      </c>
      <c r="R462">
        <v>15</v>
      </c>
      <c r="S462">
        <v>2.16</v>
      </c>
      <c r="T462">
        <f t="shared" si="46"/>
        <v>3.6643505760000004</v>
      </c>
      <c r="U462" t="s">
        <v>24</v>
      </c>
      <c r="V462">
        <v>22</v>
      </c>
      <c r="W462">
        <v>1.36</v>
      </c>
      <c r="X462">
        <f t="shared" si="47"/>
        <v>1.4526712160000002</v>
      </c>
    </row>
    <row r="463" spans="1:24">
      <c r="A463" t="s">
        <v>28</v>
      </c>
      <c r="B463">
        <v>24</v>
      </c>
      <c r="C463">
        <v>0.68</v>
      </c>
      <c r="D463">
        <f t="shared" si="43"/>
        <v>0.36316780400000004</v>
      </c>
      <c r="E463" s="2" t="s">
        <v>26</v>
      </c>
      <c r="F463" s="2">
        <v>27</v>
      </c>
      <c r="G463">
        <v>1.29</v>
      </c>
      <c r="H463">
        <f t="shared" si="44"/>
        <v>1.3069799797500001</v>
      </c>
      <c r="I463" s="2" t="s">
        <v>24</v>
      </c>
      <c r="J463" s="2">
        <v>47</v>
      </c>
      <c r="K463">
        <v>1.93</v>
      </c>
      <c r="L463">
        <f t="shared" si="42"/>
        <v>2.92552714775</v>
      </c>
      <c r="M463" t="s">
        <v>23</v>
      </c>
      <c r="N463">
        <v>15</v>
      </c>
      <c r="O463">
        <v>0.2</v>
      </c>
      <c r="P463">
        <f t="shared" si="45"/>
        <v>3.1415900000000004E-2</v>
      </c>
      <c r="Q463" s="2" t="s">
        <v>24</v>
      </c>
      <c r="R463">
        <v>15</v>
      </c>
      <c r="S463">
        <v>1</v>
      </c>
      <c r="T463">
        <f t="shared" si="46"/>
        <v>0.78539749999999997</v>
      </c>
      <c r="U463" t="s">
        <v>24</v>
      </c>
      <c r="V463">
        <v>22</v>
      </c>
      <c r="W463">
        <v>1.86</v>
      </c>
      <c r="X463">
        <f t="shared" si="47"/>
        <v>2.7171611910000002</v>
      </c>
    </row>
    <row r="464" spans="1:24">
      <c r="A464" t="s">
        <v>28</v>
      </c>
      <c r="B464">
        <v>24</v>
      </c>
      <c r="C464">
        <v>0.65</v>
      </c>
      <c r="D464">
        <f t="shared" si="43"/>
        <v>0.33183044375000004</v>
      </c>
      <c r="E464" s="2" t="s">
        <v>26</v>
      </c>
      <c r="F464" s="2">
        <v>27</v>
      </c>
      <c r="G464">
        <v>1.25</v>
      </c>
      <c r="H464">
        <f t="shared" si="44"/>
        <v>1.22718359375</v>
      </c>
      <c r="I464" s="2" t="s">
        <v>24</v>
      </c>
      <c r="J464" s="2">
        <v>47</v>
      </c>
      <c r="K464">
        <v>2.4300000000000002</v>
      </c>
      <c r="L464">
        <f t="shared" si="42"/>
        <v>4.6376936977500005</v>
      </c>
      <c r="M464" t="s">
        <v>23</v>
      </c>
      <c r="N464">
        <v>15</v>
      </c>
      <c r="O464">
        <v>0.24</v>
      </c>
      <c r="P464">
        <f t="shared" si="45"/>
        <v>4.5238895999999994E-2</v>
      </c>
      <c r="Q464" s="2" t="s">
        <v>24</v>
      </c>
      <c r="R464">
        <v>15</v>
      </c>
      <c r="S464">
        <v>2.76</v>
      </c>
      <c r="T464">
        <f t="shared" si="46"/>
        <v>5.9828439959999988</v>
      </c>
      <c r="U464" t="s">
        <v>24</v>
      </c>
      <c r="V464">
        <v>22</v>
      </c>
      <c r="W464">
        <v>1.85</v>
      </c>
      <c r="X464">
        <f t="shared" si="47"/>
        <v>2.6880229437500001</v>
      </c>
    </row>
    <row r="465" spans="1:24">
      <c r="A465" t="s">
        <v>28</v>
      </c>
      <c r="B465">
        <v>24</v>
      </c>
      <c r="C465">
        <v>0.75</v>
      </c>
      <c r="D465">
        <f t="shared" si="43"/>
        <v>0.44178609375</v>
      </c>
      <c r="E465" s="2" t="s">
        <v>26</v>
      </c>
      <c r="F465" s="2">
        <v>27</v>
      </c>
      <c r="G465">
        <v>0.97</v>
      </c>
      <c r="H465">
        <f t="shared" si="44"/>
        <v>0.7389805077499999</v>
      </c>
      <c r="I465" s="2" t="s">
        <v>24</v>
      </c>
      <c r="J465" s="2">
        <v>47</v>
      </c>
      <c r="K465">
        <v>2.42</v>
      </c>
      <c r="L465">
        <f t="shared" si="42"/>
        <v>4.5996019189999995</v>
      </c>
      <c r="M465" t="s">
        <v>23</v>
      </c>
      <c r="N465">
        <v>15</v>
      </c>
      <c r="O465">
        <v>0.28000000000000003</v>
      </c>
      <c r="P465">
        <f t="shared" si="45"/>
        <v>6.1575164000000009E-2</v>
      </c>
      <c r="Q465" s="2" t="s">
        <v>24</v>
      </c>
      <c r="R465">
        <v>15</v>
      </c>
      <c r="S465">
        <v>4.5999999999999996</v>
      </c>
      <c r="T465">
        <f t="shared" si="46"/>
        <v>16.619011099999998</v>
      </c>
      <c r="U465" t="s">
        <v>24</v>
      </c>
      <c r="V465">
        <v>22</v>
      </c>
      <c r="W465">
        <v>1.55</v>
      </c>
      <c r="X465">
        <f t="shared" si="47"/>
        <v>1.8869174937500002</v>
      </c>
    </row>
    <row r="466" spans="1:24">
      <c r="A466" t="s">
        <v>28</v>
      </c>
      <c r="B466">
        <v>24</v>
      </c>
      <c r="C466">
        <v>0.78</v>
      </c>
      <c r="D466">
        <f t="shared" si="43"/>
        <v>0.47783583900000004</v>
      </c>
      <c r="E466" s="2" t="s">
        <v>26</v>
      </c>
      <c r="F466" s="2">
        <v>27</v>
      </c>
      <c r="G466">
        <v>1.98</v>
      </c>
      <c r="H466">
        <f t="shared" si="44"/>
        <v>3.079072359</v>
      </c>
      <c r="I466" s="2" t="s">
        <v>24</v>
      </c>
      <c r="J466" s="2">
        <v>47</v>
      </c>
      <c r="K466">
        <v>1.74</v>
      </c>
      <c r="L466">
        <f t="shared" si="42"/>
        <v>2.3778694709999999</v>
      </c>
      <c r="M466" t="s">
        <v>23</v>
      </c>
      <c r="N466">
        <v>15</v>
      </c>
      <c r="O466">
        <v>0.51</v>
      </c>
      <c r="P466">
        <f t="shared" si="45"/>
        <v>0.20428188975</v>
      </c>
      <c r="Q466" s="2" t="s">
        <v>24</v>
      </c>
      <c r="R466">
        <v>15</v>
      </c>
      <c r="S466">
        <v>5.68</v>
      </c>
      <c r="T466">
        <f t="shared" si="46"/>
        <v>25.338808303999997</v>
      </c>
      <c r="U466" t="s">
        <v>24</v>
      </c>
      <c r="V466">
        <v>22</v>
      </c>
      <c r="W466">
        <v>1.5</v>
      </c>
      <c r="X466">
        <f t="shared" si="47"/>
        <v>1.767144375</v>
      </c>
    </row>
    <row r="467" spans="1:24">
      <c r="A467" t="s">
        <v>28</v>
      </c>
      <c r="B467">
        <v>24</v>
      </c>
      <c r="C467">
        <v>0.86</v>
      </c>
      <c r="D467">
        <f t="shared" si="43"/>
        <v>0.58087999099999987</v>
      </c>
      <c r="E467" s="2" t="s">
        <v>26</v>
      </c>
      <c r="F467" s="2">
        <v>27</v>
      </c>
      <c r="G467">
        <v>0.48</v>
      </c>
      <c r="H467">
        <f t="shared" si="44"/>
        <v>0.18095558399999997</v>
      </c>
      <c r="I467" s="2" t="s">
        <v>24</v>
      </c>
      <c r="J467" s="2">
        <v>47</v>
      </c>
      <c r="K467">
        <v>1.5</v>
      </c>
      <c r="L467">
        <f t="shared" si="42"/>
        <v>1.767144375</v>
      </c>
      <c r="M467" t="s">
        <v>23</v>
      </c>
      <c r="N467">
        <v>15</v>
      </c>
      <c r="O467">
        <v>0.94</v>
      </c>
      <c r="P467">
        <f t="shared" si="45"/>
        <v>0.69397723099999997</v>
      </c>
      <c r="Q467" s="2" t="s">
        <v>24</v>
      </c>
      <c r="R467" s="2">
        <v>5</v>
      </c>
      <c r="S467">
        <v>3.6</v>
      </c>
      <c r="T467">
        <f t="shared" si="46"/>
        <v>10.1787516</v>
      </c>
      <c r="U467" t="s">
        <v>24</v>
      </c>
      <c r="V467">
        <v>22</v>
      </c>
      <c r="W467">
        <v>11.5</v>
      </c>
      <c r="X467">
        <f t="shared" si="47"/>
        <v>103.868819375</v>
      </c>
    </row>
    <row r="468" spans="1:24">
      <c r="A468" t="s">
        <v>28</v>
      </c>
      <c r="B468">
        <v>24</v>
      </c>
      <c r="C468">
        <v>0.64</v>
      </c>
      <c r="D468">
        <f t="shared" si="43"/>
        <v>0.321698816</v>
      </c>
      <c r="E468" s="2" t="s">
        <v>26</v>
      </c>
      <c r="F468" s="2">
        <v>27</v>
      </c>
      <c r="G468">
        <v>0.6</v>
      </c>
      <c r="H468">
        <f t="shared" si="44"/>
        <v>0.28274309999999997</v>
      </c>
      <c r="I468" s="2" t="s">
        <v>24</v>
      </c>
      <c r="J468" s="2">
        <v>47</v>
      </c>
      <c r="K468">
        <v>0.92</v>
      </c>
      <c r="L468">
        <f t="shared" si="42"/>
        <v>0.66476044400000001</v>
      </c>
      <c r="M468" t="s">
        <v>23</v>
      </c>
      <c r="N468">
        <v>15</v>
      </c>
      <c r="O468">
        <v>0.38</v>
      </c>
      <c r="P468">
        <f t="shared" si="45"/>
        <v>0.113411399</v>
      </c>
      <c r="Q468" s="2" t="s">
        <v>24</v>
      </c>
      <c r="R468" s="2">
        <v>5</v>
      </c>
      <c r="S468">
        <v>1.64</v>
      </c>
      <c r="T468">
        <f t="shared" si="46"/>
        <v>2.1124051159999997</v>
      </c>
      <c r="U468" t="s">
        <v>24</v>
      </c>
      <c r="V468">
        <v>22</v>
      </c>
      <c r="W468">
        <v>2.3199999999999998</v>
      </c>
      <c r="X468">
        <f t="shared" si="47"/>
        <v>4.2273235039999992</v>
      </c>
    </row>
    <row r="469" spans="1:24">
      <c r="A469" t="s">
        <v>28</v>
      </c>
      <c r="B469">
        <v>24</v>
      </c>
      <c r="C469">
        <v>0.96</v>
      </c>
      <c r="D469">
        <f t="shared" si="43"/>
        <v>0.7238223359999999</v>
      </c>
      <c r="E469" s="2" t="s">
        <v>26</v>
      </c>
      <c r="F469" s="2">
        <v>27</v>
      </c>
      <c r="G469">
        <v>0.72</v>
      </c>
      <c r="H469">
        <f t="shared" si="44"/>
        <v>0.40715006399999998</v>
      </c>
      <c r="I469" s="2" t="s">
        <v>24</v>
      </c>
      <c r="J469" s="2">
        <v>47</v>
      </c>
      <c r="K469">
        <v>1.39</v>
      </c>
      <c r="L469">
        <f t="shared" si="42"/>
        <v>1.5174665097499997</v>
      </c>
      <c r="M469" t="s">
        <v>23</v>
      </c>
      <c r="N469">
        <v>15</v>
      </c>
      <c r="O469">
        <v>0.37</v>
      </c>
      <c r="P469">
        <f t="shared" si="45"/>
        <v>0.10752091774999999</v>
      </c>
      <c r="Q469" s="2" t="s">
        <v>24</v>
      </c>
      <c r="R469" s="2">
        <v>5</v>
      </c>
      <c r="S469">
        <v>2.5299999999999998</v>
      </c>
      <c r="T469">
        <f t="shared" si="46"/>
        <v>5.0272508577499995</v>
      </c>
      <c r="U469" t="s">
        <v>24</v>
      </c>
      <c r="V469">
        <v>22</v>
      </c>
      <c r="W469">
        <v>2.15</v>
      </c>
      <c r="X469">
        <f t="shared" si="47"/>
        <v>3.6304999437499994</v>
      </c>
    </row>
    <row r="470" spans="1:24">
      <c r="A470" t="s">
        <v>28</v>
      </c>
      <c r="B470">
        <v>24</v>
      </c>
      <c r="C470">
        <v>0.85</v>
      </c>
      <c r="D470">
        <f t="shared" si="43"/>
        <v>0.56744969374999987</v>
      </c>
      <c r="E470" s="2" t="s">
        <v>26</v>
      </c>
      <c r="F470" s="2">
        <v>27</v>
      </c>
      <c r="G470">
        <v>0.81</v>
      </c>
      <c r="H470">
        <f t="shared" si="44"/>
        <v>0.51529929975000011</v>
      </c>
      <c r="I470" s="2" t="s">
        <v>24</v>
      </c>
      <c r="J470" s="2">
        <v>47</v>
      </c>
      <c r="K470">
        <v>2.2799999999999998</v>
      </c>
      <c r="L470">
        <f t="shared" ref="L470:L533" si="48">(K470/2)^2*(3.14159)</f>
        <v>4.0828103639999993</v>
      </c>
      <c r="M470" t="s">
        <v>23</v>
      </c>
      <c r="N470">
        <v>15</v>
      </c>
      <c r="O470">
        <v>0.36</v>
      </c>
      <c r="P470">
        <f t="shared" si="45"/>
        <v>0.10178751599999999</v>
      </c>
      <c r="Q470" s="2" t="s">
        <v>24</v>
      </c>
      <c r="R470" s="2">
        <v>5</v>
      </c>
      <c r="S470">
        <v>2.35</v>
      </c>
      <c r="T470">
        <f t="shared" si="46"/>
        <v>4.3373576937500005</v>
      </c>
      <c r="U470" t="s">
        <v>24</v>
      </c>
      <c r="V470">
        <v>7</v>
      </c>
      <c r="W470">
        <v>1.68</v>
      </c>
      <c r="X470">
        <f t="shared" si="47"/>
        <v>2.2167059039999994</v>
      </c>
    </row>
    <row r="471" spans="1:24">
      <c r="A471" t="s">
        <v>28</v>
      </c>
      <c r="B471">
        <v>24</v>
      </c>
      <c r="C471">
        <v>0.59</v>
      </c>
      <c r="D471">
        <f t="shared" si="43"/>
        <v>0.27339686974999994</v>
      </c>
      <c r="E471" s="2" t="s">
        <v>26</v>
      </c>
      <c r="F471" s="2">
        <v>27</v>
      </c>
      <c r="G471">
        <v>0.5</v>
      </c>
      <c r="H471">
        <f t="shared" si="44"/>
        <v>0.19634937499999999</v>
      </c>
      <c r="I471" s="2" t="s">
        <v>24</v>
      </c>
      <c r="J471" s="2">
        <v>47</v>
      </c>
      <c r="K471">
        <v>1.9</v>
      </c>
      <c r="L471">
        <f t="shared" si="48"/>
        <v>2.835284975</v>
      </c>
      <c r="M471" t="s">
        <v>23</v>
      </c>
      <c r="N471">
        <v>15</v>
      </c>
      <c r="O471">
        <v>0.38</v>
      </c>
      <c r="P471">
        <f t="shared" si="45"/>
        <v>0.113411399</v>
      </c>
      <c r="Q471" s="2" t="s">
        <v>24</v>
      </c>
      <c r="R471" s="2">
        <v>5</v>
      </c>
      <c r="S471">
        <v>2.8</v>
      </c>
      <c r="T471">
        <f t="shared" si="46"/>
        <v>6.1575163999999987</v>
      </c>
      <c r="U471" t="s">
        <v>24</v>
      </c>
      <c r="V471">
        <v>7</v>
      </c>
      <c r="W471">
        <v>0.93</v>
      </c>
      <c r="X471">
        <f t="shared" si="47"/>
        <v>0.67929029775000005</v>
      </c>
    </row>
    <row r="472" spans="1:24">
      <c r="A472" t="s">
        <v>28</v>
      </c>
      <c r="B472">
        <v>24</v>
      </c>
      <c r="C472">
        <v>0.65</v>
      </c>
      <c r="D472">
        <f t="shared" si="43"/>
        <v>0.33183044375000004</v>
      </c>
      <c r="E472" t="s">
        <v>26</v>
      </c>
      <c r="F472">
        <v>52</v>
      </c>
      <c r="G472">
        <v>1.89</v>
      </c>
      <c r="H472">
        <f t="shared" si="44"/>
        <v>2.8055184097499999</v>
      </c>
      <c r="I472" s="2" t="s">
        <v>24</v>
      </c>
      <c r="J472" s="2">
        <v>47</v>
      </c>
      <c r="K472">
        <v>2.4700000000000002</v>
      </c>
      <c r="L472">
        <f t="shared" si="48"/>
        <v>4.7916316077500003</v>
      </c>
      <c r="M472" t="s">
        <v>23</v>
      </c>
      <c r="N472">
        <v>15</v>
      </c>
      <c r="O472">
        <v>0.52</v>
      </c>
      <c r="P472">
        <f t="shared" si="45"/>
        <v>0.21237148400000003</v>
      </c>
      <c r="Q472" s="2" t="s">
        <v>24</v>
      </c>
      <c r="R472" s="2">
        <v>5</v>
      </c>
      <c r="S472">
        <v>1.28</v>
      </c>
      <c r="T472">
        <f t="shared" si="46"/>
        <v>1.286795264</v>
      </c>
      <c r="U472" t="s">
        <v>24</v>
      </c>
      <c r="V472">
        <v>7</v>
      </c>
      <c r="W472">
        <v>0.9</v>
      </c>
      <c r="X472">
        <f t="shared" si="47"/>
        <v>0.636171975</v>
      </c>
    </row>
    <row r="473" spans="1:24">
      <c r="A473" t="s">
        <v>28</v>
      </c>
      <c r="B473">
        <v>24</v>
      </c>
      <c r="C473">
        <v>0.87</v>
      </c>
      <c r="D473">
        <f t="shared" si="43"/>
        <v>0.59446736774999998</v>
      </c>
      <c r="E473" t="s">
        <v>26</v>
      </c>
      <c r="F473">
        <v>52</v>
      </c>
      <c r="G473">
        <v>7.09</v>
      </c>
      <c r="H473">
        <f t="shared" si="44"/>
        <v>39.480440069749996</v>
      </c>
      <c r="I473" s="2" t="s">
        <v>24</v>
      </c>
      <c r="J473" s="2">
        <v>47</v>
      </c>
      <c r="K473">
        <v>2.0299999999999998</v>
      </c>
      <c r="L473">
        <f t="shared" si="48"/>
        <v>3.2365445577499989</v>
      </c>
      <c r="M473" t="s">
        <v>23</v>
      </c>
      <c r="N473">
        <v>15</v>
      </c>
      <c r="O473">
        <v>0.55000000000000004</v>
      </c>
      <c r="P473">
        <f t="shared" si="45"/>
        <v>0.23758274375000002</v>
      </c>
      <c r="Q473" s="2" t="s">
        <v>24</v>
      </c>
      <c r="R473" s="2">
        <v>5</v>
      </c>
      <c r="S473">
        <v>0.76</v>
      </c>
      <c r="T473">
        <f t="shared" si="46"/>
        <v>0.45364559599999998</v>
      </c>
      <c r="U473" t="s">
        <v>24</v>
      </c>
      <c r="V473">
        <v>7</v>
      </c>
      <c r="W473">
        <v>1.37</v>
      </c>
      <c r="X473">
        <f t="shared" si="47"/>
        <v>1.4741125677500002</v>
      </c>
    </row>
    <row r="474" spans="1:24">
      <c r="A474" t="s">
        <v>28</v>
      </c>
      <c r="B474">
        <v>24</v>
      </c>
      <c r="C474">
        <v>0.95</v>
      </c>
      <c r="D474">
        <f t="shared" si="43"/>
        <v>0.70882124375</v>
      </c>
      <c r="E474" t="s">
        <v>26</v>
      </c>
      <c r="F474">
        <v>52</v>
      </c>
      <c r="G474">
        <v>10.46</v>
      </c>
      <c r="H474">
        <f t="shared" si="44"/>
        <v>85.931597111000016</v>
      </c>
      <c r="I474" s="2" t="s">
        <v>24</v>
      </c>
      <c r="J474" s="2">
        <v>47</v>
      </c>
      <c r="K474">
        <v>3</v>
      </c>
      <c r="L474">
        <f t="shared" si="48"/>
        <v>7.0685775</v>
      </c>
      <c r="M474" t="s">
        <v>23</v>
      </c>
      <c r="N474">
        <v>15</v>
      </c>
      <c r="O474">
        <v>0.67</v>
      </c>
      <c r="P474">
        <f t="shared" si="45"/>
        <v>0.35256493775000003</v>
      </c>
      <c r="Q474" s="2" t="s">
        <v>24</v>
      </c>
      <c r="R474" s="2">
        <v>5</v>
      </c>
      <c r="S474">
        <v>0.92</v>
      </c>
      <c r="T474">
        <f t="shared" si="46"/>
        <v>0.66476044400000001</v>
      </c>
      <c r="U474" t="s">
        <v>24</v>
      </c>
      <c r="V474">
        <v>7</v>
      </c>
      <c r="W474">
        <v>1.3</v>
      </c>
      <c r="X474">
        <f t="shared" si="47"/>
        <v>1.3273217750000001</v>
      </c>
    </row>
    <row r="475" spans="1:24">
      <c r="A475" t="s">
        <v>28</v>
      </c>
      <c r="B475">
        <v>24</v>
      </c>
      <c r="C475">
        <v>0.85</v>
      </c>
      <c r="D475">
        <f t="shared" si="43"/>
        <v>0.56744969374999987</v>
      </c>
      <c r="E475" s="2" t="s">
        <v>27</v>
      </c>
      <c r="F475" s="2">
        <v>4</v>
      </c>
      <c r="G475">
        <v>0.8</v>
      </c>
      <c r="H475">
        <f t="shared" si="44"/>
        <v>0.50265440000000006</v>
      </c>
      <c r="I475" s="2" t="s">
        <v>24</v>
      </c>
      <c r="J475" s="2">
        <v>47</v>
      </c>
      <c r="K475">
        <v>3.29</v>
      </c>
      <c r="L475">
        <f t="shared" si="48"/>
        <v>8.5012210797499996</v>
      </c>
      <c r="M475" t="s">
        <v>23</v>
      </c>
      <c r="N475">
        <v>15</v>
      </c>
      <c r="O475">
        <v>0.47</v>
      </c>
      <c r="P475">
        <f t="shared" si="45"/>
        <v>0.17349430774999999</v>
      </c>
      <c r="Q475" s="2" t="s">
        <v>24</v>
      </c>
      <c r="R475" s="2">
        <v>5</v>
      </c>
      <c r="S475">
        <v>1.3</v>
      </c>
      <c r="T475">
        <f t="shared" si="46"/>
        <v>1.3273217750000001</v>
      </c>
      <c r="U475" t="s">
        <v>24</v>
      </c>
      <c r="V475">
        <v>7</v>
      </c>
      <c r="W475">
        <v>1.75</v>
      </c>
      <c r="X475">
        <f t="shared" si="47"/>
        <v>2.4052798437499998</v>
      </c>
    </row>
    <row r="476" spans="1:24">
      <c r="A476" t="s">
        <v>28</v>
      </c>
      <c r="B476">
        <v>24</v>
      </c>
      <c r="C476">
        <v>0.9</v>
      </c>
      <c r="D476">
        <f t="shared" si="43"/>
        <v>0.636171975</v>
      </c>
      <c r="E476" s="2" t="s">
        <v>27</v>
      </c>
      <c r="F476" s="2">
        <v>4</v>
      </c>
      <c r="G476">
        <v>1.39</v>
      </c>
      <c r="H476">
        <f t="shared" si="44"/>
        <v>1.5174665097499997</v>
      </c>
      <c r="I476" s="2" t="s">
        <v>24</v>
      </c>
      <c r="J476" s="2">
        <v>47</v>
      </c>
      <c r="K476">
        <v>0.37</v>
      </c>
      <c r="L476">
        <f t="shared" si="48"/>
        <v>0.10752091774999999</v>
      </c>
      <c r="M476" t="s">
        <v>23</v>
      </c>
      <c r="N476">
        <v>15</v>
      </c>
      <c r="O476">
        <v>0.4</v>
      </c>
      <c r="P476">
        <f t="shared" si="45"/>
        <v>0.12566360000000001</v>
      </c>
      <c r="Q476" s="2" t="s">
        <v>24</v>
      </c>
      <c r="R476" s="2">
        <v>5</v>
      </c>
      <c r="S476">
        <v>1.5</v>
      </c>
      <c r="T476">
        <f t="shared" si="46"/>
        <v>1.767144375</v>
      </c>
      <c r="U476" t="s">
        <v>24</v>
      </c>
      <c r="V476">
        <v>7</v>
      </c>
      <c r="W476">
        <v>1.29</v>
      </c>
      <c r="X476">
        <f t="shared" si="47"/>
        <v>1.3069799797500001</v>
      </c>
    </row>
    <row r="477" spans="1:24">
      <c r="A477" t="s">
        <v>28</v>
      </c>
      <c r="B477">
        <v>24</v>
      </c>
      <c r="C477">
        <v>0.8</v>
      </c>
      <c r="D477">
        <f t="shared" si="43"/>
        <v>0.50265440000000006</v>
      </c>
      <c r="E477" s="2" t="s">
        <v>27</v>
      </c>
      <c r="F477" s="2">
        <v>4</v>
      </c>
      <c r="G477">
        <v>1.1599999999999999</v>
      </c>
      <c r="H477">
        <f t="shared" si="44"/>
        <v>1.0568308759999998</v>
      </c>
      <c r="I477" s="2" t="s">
        <v>24</v>
      </c>
      <c r="J477" s="2">
        <v>33</v>
      </c>
      <c r="K477">
        <v>1.39</v>
      </c>
      <c r="L477">
        <f t="shared" si="48"/>
        <v>1.5174665097499997</v>
      </c>
      <c r="M477" t="s">
        <v>23</v>
      </c>
      <c r="N477">
        <v>15</v>
      </c>
      <c r="O477">
        <v>0.45</v>
      </c>
      <c r="P477">
        <f t="shared" si="45"/>
        <v>0.15904299375</v>
      </c>
      <c r="Q477" s="2" t="s">
        <v>24</v>
      </c>
      <c r="R477" s="2">
        <v>5</v>
      </c>
      <c r="S477">
        <v>1.6</v>
      </c>
      <c r="T477">
        <f t="shared" si="46"/>
        <v>2.0106176000000002</v>
      </c>
      <c r="U477" t="s">
        <v>24</v>
      </c>
      <c r="V477">
        <v>7</v>
      </c>
      <c r="W477">
        <v>1.76</v>
      </c>
      <c r="X477">
        <f t="shared" si="47"/>
        <v>2.4328472959999998</v>
      </c>
    </row>
    <row r="478" spans="1:24">
      <c r="A478" t="s">
        <v>28</v>
      </c>
      <c r="B478">
        <v>24</v>
      </c>
      <c r="C478">
        <v>0.94</v>
      </c>
      <c r="D478">
        <f t="shared" si="43"/>
        <v>0.69397723099999997</v>
      </c>
      <c r="E478" s="2" t="s">
        <v>27</v>
      </c>
      <c r="F478" s="2">
        <v>4</v>
      </c>
      <c r="G478">
        <v>1.03</v>
      </c>
      <c r="H478">
        <f t="shared" si="44"/>
        <v>0.83322820774999995</v>
      </c>
      <c r="I478" s="2" t="s">
        <v>24</v>
      </c>
      <c r="J478" s="2">
        <v>33</v>
      </c>
      <c r="K478">
        <v>2.4700000000000002</v>
      </c>
      <c r="L478">
        <f t="shared" si="48"/>
        <v>4.7916316077500003</v>
      </c>
      <c r="M478" t="s">
        <v>23</v>
      </c>
      <c r="N478">
        <v>15</v>
      </c>
      <c r="O478">
        <v>0.43</v>
      </c>
      <c r="P478">
        <f t="shared" si="45"/>
        <v>0.14521999774999997</v>
      </c>
      <c r="Q478" s="2" t="s">
        <v>24</v>
      </c>
      <c r="R478" s="2">
        <v>5</v>
      </c>
      <c r="S478">
        <v>1.3</v>
      </c>
      <c r="T478">
        <f t="shared" si="46"/>
        <v>1.3273217750000001</v>
      </c>
      <c r="U478" t="s">
        <v>24</v>
      </c>
      <c r="V478">
        <v>7</v>
      </c>
      <c r="W478">
        <v>1.6</v>
      </c>
      <c r="X478">
        <f t="shared" si="47"/>
        <v>2.0106176000000002</v>
      </c>
    </row>
    <row r="479" spans="1:24">
      <c r="A479" t="s">
        <v>28</v>
      </c>
      <c r="B479">
        <v>24</v>
      </c>
      <c r="C479">
        <v>0.89</v>
      </c>
      <c r="D479">
        <f t="shared" si="43"/>
        <v>0.62211335975000004</v>
      </c>
      <c r="E479" s="2" t="s">
        <v>27</v>
      </c>
      <c r="F479" s="2">
        <v>4</v>
      </c>
      <c r="G479">
        <v>1.66</v>
      </c>
      <c r="H479">
        <f t="shared" si="44"/>
        <v>2.1642413509999998</v>
      </c>
      <c r="I479" s="2" t="s">
        <v>24</v>
      </c>
      <c r="J479" s="2">
        <v>33</v>
      </c>
      <c r="K479">
        <v>1.08</v>
      </c>
      <c r="L479">
        <f t="shared" si="48"/>
        <v>0.91608764400000009</v>
      </c>
      <c r="M479" t="s">
        <v>23</v>
      </c>
      <c r="N479">
        <v>15</v>
      </c>
      <c r="O479">
        <v>0.38</v>
      </c>
      <c r="P479">
        <f t="shared" si="45"/>
        <v>0.113411399</v>
      </c>
      <c r="Q479" s="2" t="s">
        <v>24</v>
      </c>
      <c r="R479" s="2">
        <v>5</v>
      </c>
      <c r="S479">
        <v>0.95</v>
      </c>
      <c r="T479">
        <f t="shared" si="46"/>
        <v>0.70882124375</v>
      </c>
      <c r="U479" t="s">
        <v>24</v>
      </c>
      <c r="V479">
        <v>7</v>
      </c>
      <c r="W479">
        <v>1.85</v>
      </c>
      <c r="X479">
        <f t="shared" si="47"/>
        <v>2.6880229437500001</v>
      </c>
    </row>
    <row r="480" spans="1:24">
      <c r="A480" t="s">
        <v>28</v>
      </c>
      <c r="B480">
        <v>24</v>
      </c>
      <c r="C480">
        <v>1.06</v>
      </c>
      <c r="D480">
        <f t="shared" si="43"/>
        <v>0.88247263100000006</v>
      </c>
      <c r="E480" s="2" t="s">
        <v>27</v>
      </c>
      <c r="F480" s="2">
        <v>4</v>
      </c>
      <c r="G480">
        <v>1.58</v>
      </c>
      <c r="H480">
        <f t="shared" si="44"/>
        <v>1.9606663190000002</v>
      </c>
      <c r="I480" s="2" t="s">
        <v>24</v>
      </c>
      <c r="J480" s="2">
        <v>33</v>
      </c>
      <c r="K480">
        <v>2.2599999999999998</v>
      </c>
      <c r="L480">
        <f t="shared" si="48"/>
        <v>4.0114962709999986</v>
      </c>
      <c r="M480" t="s">
        <v>23</v>
      </c>
      <c r="N480">
        <v>15</v>
      </c>
      <c r="O480">
        <v>0.45</v>
      </c>
      <c r="P480">
        <f t="shared" si="45"/>
        <v>0.15904299375</v>
      </c>
      <c r="Q480" s="2" t="s">
        <v>24</v>
      </c>
      <c r="R480" s="2">
        <v>5</v>
      </c>
      <c r="S480">
        <v>0.52</v>
      </c>
      <c r="T480">
        <f t="shared" si="46"/>
        <v>0.21237148400000003</v>
      </c>
      <c r="U480" t="s">
        <v>24</v>
      </c>
      <c r="V480">
        <v>7</v>
      </c>
      <c r="W480">
        <v>2.95</v>
      </c>
      <c r="X480">
        <f t="shared" si="47"/>
        <v>6.8349217437499998</v>
      </c>
    </row>
    <row r="481" spans="1:24">
      <c r="A481" t="s">
        <v>28</v>
      </c>
      <c r="B481">
        <v>24</v>
      </c>
      <c r="C481">
        <v>0.91</v>
      </c>
      <c r="D481">
        <f t="shared" si="43"/>
        <v>0.65038766975000006</v>
      </c>
      <c r="E481" s="2" t="s">
        <v>27</v>
      </c>
      <c r="F481" s="2">
        <v>4</v>
      </c>
      <c r="G481">
        <v>1.52</v>
      </c>
      <c r="H481">
        <f t="shared" si="44"/>
        <v>1.8145823839999999</v>
      </c>
      <c r="I481" s="2" t="s">
        <v>24</v>
      </c>
      <c r="J481" s="2">
        <v>33</v>
      </c>
      <c r="K481">
        <v>1.97</v>
      </c>
      <c r="L481">
        <f t="shared" si="48"/>
        <v>3.04804915775</v>
      </c>
      <c r="M481" t="s">
        <v>23</v>
      </c>
      <c r="N481">
        <v>15</v>
      </c>
      <c r="O481">
        <v>0.57999999999999996</v>
      </c>
      <c r="P481">
        <f t="shared" si="45"/>
        <v>0.26420771899999995</v>
      </c>
      <c r="Q481" s="2" t="s">
        <v>24</v>
      </c>
      <c r="R481" s="2">
        <v>5</v>
      </c>
      <c r="S481">
        <v>1.45</v>
      </c>
      <c r="T481">
        <f t="shared" si="46"/>
        <v>1.6512982437499999</v>
      </c>
      <c r="U481" t="s">
        <v>24</v>
      </c>
      <c r="V481">
        <v>7</v>
      </c>
      <c r="W481">
        <v>2.2400000000000002</v>
      </c>
      <c r="X481">
        <f t="shared" si="47"/>
        <v>3.9408104960000006</v>
      </c>
    </row>
    <row r="482" spans="1:24">
      <c r="A482" t="s">
        <v>28</v>
      </c>
      <c r="B482">
        <v>24</v>
      </c>
      <c r="C482">
        <v>0.94</v>
      </c>
      <c r="D482">
        <f t="shared" si="43"/>
        <v>0.69397723099999997</v>
      </c>
      <c r="E482" s="2" t="s">
        <v>27</v>
      </c>
      <c r="F482" s="2">
        <v>4</v>
      </c>
      <c r="G482">
        <v>1.85</v>
      </c>
      <c r="H482">
        <f t="shared" si="44"/>
        <v>2.6880229437500001</v>
      </c>
      <c r="I482" s="2" t="s">
        <v>24</v>
      </c>
      <c r="J482" s="2">
        <v>33</v>
      </c>
      <c r="K482">
        <v>1.38</v>
      </c>
      <c r="L482">
        <f t="shared" si="48"/>
        <v>1.4957109989999997</v>
      </c>
      <c r="M482" t="s">
        <v>23</v>
      </c>
      <c r="N482">
        <v>15</v>
      </c>
      <c r="O482">
        <v>0.59</v>
      </c>
      <c r="P482">
        <f t="shared" si="45"/>
        <v>0.27339686974999994</v>
      </c>
      <c r="Q482" s="2" t="s">
        <v>24</v>
      </c>
      <c r="R482" s="2">
        <v>5</v>
      </c>
      <c r="S482">
        <v>1.6</v>
      </c>
      <c r="T482">
        <f t="shared" si="46"/>
        <v>2.0106176000000002</v>
      </c>
      <c r="U482" t="s">
        <v>24</v>
      </c>
      <c r="V482">
        <v>7</v>
      </c>
      <c r="W482">
        <v>1.73</v>
      </c>
      <c r="X482">
        <f t="shared" si="47"/>
        <v>2.3506161777500001</v>
      </c>
    </row>
    <row r="483" spans="1:24">
      <c r="A483" t="s">
        <v>28</v>
      </c>
      <c r="B483">
        <v>24</v>
      </c>
      <c r="C483">
        <v>1.1399999999999999</v>
      </c>
      <c r="D483">
        <f t="shared" si="43"/>
        <v>1.0207025909999998</v>
      </c>
      <c r="E483" s="2" t="s">
        <v>27</v>
      </c>
      <c r="F483" s="2">
        <v>4</v>
      </c>
      <c r="G483">
        <v>1.95</v>
      </c>
      <c r="H483">
        <f t="shared" si="44"/>
        <v>2.9864739937499998</v>
      </c>
      <c r="I483" s="2" t="s">
        <v>24</v>
      </c>
      <c r="J483" s="2">
        <v>33</v>
      </c>
      <c r="K483">
        <v>0.76</v>
      </c>
      <c r="L483">
        <f t="shared" si="48"/>
        <v>0.45364559599999998</v>
      </c>
      <c r="M483" t="s">
        <v>23</v>
      </c>
      <c r="N483">
        <v>15</v>
      </c>
      <c r="O483">
        <v>0.4</v>
      </c>
      <c r="P483">
        <f t="shared" si="45"/>
        <v>0.12566360000000001</v>
      </c>
      <c r="Q483" s="2" t="s">
        <v>24</v>
      </c>
      <c r="R483" s="2">
        <v>5</v>
      </c>
      <c r="S483">
        <v>1.49</v>
      </c>
      <c r="T483">
        <f t="shared" si="46"/>
        <v>1.7436609897499999</v>
      </c>
      <c r="U483" t="s">
        <v>24</v>
      </c>
      <c r="V483">
        <v>7</v>
      </c>
      <c r="W483">
        <v>1.71</v>
      </c>
      <c r="X483">
        <f t="shared" si="47"/>
        <v>2.2965808297499999</v>
      </c>
    </row>
    <row r="484" spans="1:24">
      <c r="A484" t="s">
        <v>28</v>
      </c>
      <c r="B484">
        <v>24</v>
      </c>
      <c r="C484">
        <v>0.79</v>
      </c>
      <c r="D484">
        <f t="shared" si="43"/>
        <v>0.49016657975000005</v>
      </c>
      <c r="E484" s="2" t="s">
        <v>27</v>
      </c>
      <c r="F484" s="2">
        <v>12</v>
      </c>
      <c r="G484">
        <v>0.9</v>
      </c>
      <c r="H484">
        <f t="shared" si="44"/>
        <v>0.636171975</v>
      </c>
      <c r="I484" s="2" t="s">
        <v>24</v>
      </c>
      <c r="J484" s="2">
        <v>33</v>
      </c>
      <c r="K484">
        <v>2.9</v>
      </c>
      <c r="L484">
        <f t="shared" si="48"/>
        <v>6.6051929749999996</v>
      </c>
      <c r="M484" t="s">
        <v>23</v>
      </c>
      <c r="N484">
        <v>15</v>
      </c>
      <c r="O484">
        <v>0.44</v>
      </c>
      <c r="P484">
        <f t="shared" si="45"/>
        <v>0.15205295599999999</v>
      </c>
      <c r="Q484" s="2" t="s">
        <v>24</v>
      </c>
      <c r="R484" s="2">
        <v>5</v>
      </c>
      <c r="S484">
        <v>1.43</v>
      </c>
      <c r="T484">
        <f t="shared" si="46"/>
        <v>1.6060593477499998</v>
      </c>
      <c r="U484" t="s">
        <v>24</v>
      </c>
      <c r="V484">
        <v>7</v>
      </c>
      <c r="W484">
        <v>1.25</v>
      </c>
      <c r="X484">
        <f t="shared" si="47"/>
        <v>1.22718359375</v>
      </c>
    </row>
    <row r="485" spans="1:24">
      <c r="A485" t="s">
        <v>28</v>
      </c>
      <c r="B485">
        <v>24</v>
      </c>
      <c r="C485">
        <v>0.84</v>
      </c>
      <c r="D485">
        <f t="shared" si="43"/>
        <v>0.55417647599999986</v>
      </c>
      <c r="E485" s="2" t="s">
        <v>27</v>
      </c>
      <c r="F485" s="2">
        <v>12</v>
      </c>
      <c r="G485">
        <v>2.5</v>
      </c>
      <c r="H485">
        <f t="shared" si="44"/>
        <v>4.9087343749999999</v>
      </c>
      <c r="I485" s="2" t="s">
        <v>24</v>
      </c>
      <c r="J485" s="2">
        <v>33</v>
      </c>
      <c r="K485">
        <v>2.1</v>
      </c>
      <c r="L485">
        <f t="shared" si="48"/>
        <v>3.4636029750000001</v>
      </c>
      <c r="M485" t="s">
        <v>23</v>
      </c>
      <c r="N485">
        <v>15</v>
      </c>
      <c r="O485">
        <v>0.38</v>
      </c>
      <c r="P485">
        <f t="shared" si="45"/>
        <v>0.113411399</v>
      </c>
      <c r="Q485" s="2" t="s">
        <v>24</v>
      </c>
      <c r="R485" s="2">
        <v>5</v>
      </c>
      <c r="S485">
        <v>1.6</v>
      </c>
      <c r="T485">
        <f t="shared" si="46"/>
        <v>2.0106176000000002</v>
      </c>
      <c r="U485" t="s">
        <v>24</v>
      </c>
      <c r="V485">
        <v>7</v>
      </c>
      <c r="W485">
        <v>1.25</v>
      </c>
      <c r="X485">
        <f t="shared" si="47"/>
        <v>1.22718359375</v>
      </c>
    </row>
    <row r="486" spans="1:24">
      <c r="A486" t="s">
        <v>28</v>
      </c>
      <c r="B486">
        <v>24</v>
      </c>
      <c r="C486">
        <v>1.07</v>
      </c>
      <c r="D486">
        <f t="shared" si="43"/>
        <v>0.89920159774999997</v>
      </c>
      <c r="E486" s="2" t="s">
        <v>27</v>
      </c>
      <c r="F486" s="2">
        <v>12</v>
      </c>
      <c r="G486">
        <v>0.99</v>
      </c>
      <c r="H486">
        <f t="shared" si="44"/>
        <v>0.76976808975</v>
      </c>
      <c r="I486" s="2" t="s">
        <v>24</v>
      </c>
      <c r="J486" s="2">
        <v>33</v>
      </c>
      <c r="K486">
        <v>1.97</v>
      </c>
      <c r="L486">
        <f t="shared" si="48"/>
        <v>3.04804915775</v>
      </c>
      <c r="M486" t="s">
        <v>23</v>
      </c>
      <c r="N486">
        <v>15</v>
      </c>
      <c r="O486">
        <v>0.39</v>
      </c>
      <c r="P486">
        <f t="shared" si="45"/>
        <v>0.11945895975000001</v>
      </c>
      <c r="Q486" s="2" t="s">
        <v>24</v>
      </c>
      <c r="R486" s="2">
        <v>5</v>
      </c>
      <c r="S486">
        <v>1.28</v>
      </c>
      <c r="T486">
        <f t="shared" si="46"/>
        <v>1.286795264</v>
      </c>
      <c r="U486" t="s">
        <v>24</v>
      </c>
      <c r="V486">
        <v>7</v>
      </c>
      <c r="W486">
        <v>1.64</v>
      </c>
      <c r="X486">
        <f t="shared" si="47"/>
        <v>2.1124051159999997</v>
      </c>
    </row>
    <row r="487" spans="1:24">
      <c r="A487" t="s">
        <v>28</v>
      </c>
      <c r="B487">
        <v>24</v>
      </c>
      <c r="C487">
        <v>0.84</v>
      </c>
      <c r="D487">
        <f t="shared" si="43"/>
        <v>0.55417647599999986</v>
      </c>
      <c r="E487" s="2" t="s">
        <v>27</v>
      </c>
      <c r="F487" s="2">
        <v>12</v>
      </c>
      <c r="G487">
        <v>1.05</v>
      </c>
      <c r="H487">
        <f t="shared" si="44"/>
        <v>0.86590074375000003</v>
      </c>
      <c r="I487" s="2" t="s">
        <v>24</v>
      </c>
      <c r="J487" s="2">
        <v>33</v>
      </c>
      <c r="K487">
        <v>1.95</v>
      </c>
      <c r="L487">
        <f t="shared" si="48"/>
        <v>2.9864739937499998</v>
      </c>
      <c r="M487" t="s">
        <v>23</v>
      </c>
      <c r="N487">
        <v>15</v>
      </c>
      <c r="O487">
        <v>0.35</v>
      </c>
      <c r="P487">
        <f t="shared" si="45"/>
        <v>9.6211193749999979E-2</v>
      </c>
      <c r="Q487" s="2" t="s">
        <v>24</v>
      </c>
      <c r="R487" s="2">
        <v>5</v>
      </c>
      <c r="S487">
        <v>0.66</v>
      </c>
      <c r="T487">
        <f t="shared" si="46"/>
        <v>0.34211915100000001</v>
      </c>
      <c r="U487" t="s">
        <v>24</v>
      </c>
      <c r="V487">
        <v>7</v>
      </c>
      <c r="W487">
        <v>1.32</v>
      </c>
      <c r="X487">
        <f t="shared" si="47"/>
        <v>1.368476604</v>
      </c>
    </row>
    <row r="488" spans="1:24">
      <c r="A488" t="s">
        <v>28</v>
      </c>
      <c r="B488">
        <v>24</v>
      </c>
      <c r="C488">
        <v>0.84</v>
      </c>
      <c r="D488">
        <f t="shared" si="43"/>
        <v>0.55417647599999986</v>
      </c>
      <c r="E488" s="2" t="s">
        <v>27</v>
      </c>
      <c r="F488" s="2">
        <v>12</v>
      </c>
      <c r="G488">
        <v>1.59</v>
      </c>
      <c r="H488">
        <f t="shared" si="44"/>
        <v>1.9855634197500001</v>
      </c>
      <c r="I488" s="2" t="s">
        <v>24</v>
      </c>
      <c r="J488" s="2">
        <v>33</v>
      </c>
      <c r="K488">
        <v>1.23</v>
      </c>
      <c r="L488">
        <f t="shared" si="48"/>
        <v>1.1882278777499999</v>
      </c>
      <c r="M488" t="s">
        <v>23</v>
      </c>
      <c r="N488">
        <v>15</v>
      </c>
      <c r="O488">
        <v>0.43</v>
      </c>
      <c r="P488">
        <f t="shared" si="45"/>
        <v>0.14521999774999997</v>
      </c>
      <c r="Q488" s="2" t="s">
        <v>24</v>
      </c>
      <c r="R488" s="2">
        <v>5</v>
      </c>
      <c r="S488">
        <v>1.1399999999999999</v>
      </c>
      <c r="T488">
        <f t="shared" si="46"/>
        <v>1.0207025909999998</v>
      </c>
      <c r="U488" t="s">
        <v>24</v>
      </c>
      <c r="V488">
        <v>7</v>
      </c>
      <c r="W488">
        <v>1.01</v>
      </c>
      <c r="X488">
        <f t="shared" si="47"/>
        <v>0.80118398974999994</v>
      </c>
    </row>
    <row r="489" spans="1:24">
      <c r="A489" t="s">
        <v>28</v>
      </c>
      <c r="B489">
        <v>24</v>
      </c>
      <c r="C489">
        <v>0.95</v>
      </c>
      <c r="D489">
        <f t="shared" si="43"/>
        <v>0.70882124375</v>
      </c>
      <c r="E489" s="2" t="s">
        <v>27</v>
      </c>
      <c r="F489" s="2">
        <v>40</v>
      </c>
      <c r="G489">
        <v>2.29</v>
      </c>
      <c r="H489">
        <f t="shared" si="44"/>
        <v>4.1187030297499998</v>
      </c>
      <c r="I489" s="2" t="s">
        <v>24</v>
      </c>
      <c r="J489" s="2">
        <v>33</v>
      </c>
      <c r="K489">
        <v>0.64</v>
      </c>
      <c r="L489">
        <f t="shared" si="48"/>
        <v>0.321698816</v>
      </c>
      <c r="M489" t="s">
        <v>23</v>
      </c>
      <c r="N489">
        <v>15</v>
      </c>
      <c r="O489">
        <v>0.43</v>
      </c>
      <c r="P489">
        <f t="shared" si="45"/>
        <v>0.14521999774999997</v>
      </c>
      <c r="Q489" s="2" t="s">
        <v>24</v>
      </c>
      <c r="R489" s="2">
        <v>5</v>
      </c>
      <c r="S489">
        <v>1.08</v>
      </c>
      <c r="T489">
        <f t="shared" si="46"/>
        <v>0.91608764400000009</v>
      </c>
      <c r="U489" t="s">
        <v>24</v>
      </c>
      <c r="V489">
        <v>7</v>
      </c>
      <c r="W489">
        <v>1.54</v>
      </c>
      <c r="X489">
        <f t="shared" si="47"/>
        <v>1.8626487109999998</v>
      </c>
    </row>
    <row r="490" spans="1:24">
      <c r="A490" t="s">
        <v>28</v>
      </c>
      <c r="B490">
        <v>24</v>
      </c>
      <c r="C490">
        <v>0.93</v>
      </c>
      <c r="D490">
        <f t="shared" si="43"/>
        <v>0.67929029775000005</v>
      </c>
      <c r="E490" s="2" t="s">
        <v>27</v>
      </c>
      <c r="F490" s="2">
        <v>40</v>
      </c>
      <c r="G490">
        <v>2.35</v>
      </c>
      <c r="H490">
        <f t="shared" si="44"/>
        <v>4.3373576937500005</v>
      </c>
      <c r="I490" s="2" t="s">
        <v>24</v>
      </c>
      <c r="J490" s="2">
        <v>33</v>
      </c>
      <c r="K490">
        <v>0.55000000000000004</v>
      </c>
      <c r="L490">
        <f t="shared" si="48"/>
        <v>0.23758274375000002</v>
      </c>
      <c r="M490" t="s">
        <v>23</v>
      </c>
      <c r="N490">
        <v>15</v>
      </c>
      <c r="O490">
        <v>0.35</v>
      </c>
      <c r="P490">
        <f t="shared" si="45"/>
        <v>9.6211193749999979E-2</v>
      </c>
      <c r="Q490" s="2" t="s">
        <v>24</v>
      </c>
      <c r="R490" s="2">
        <v>5</v>
      </c>
      <c r="S490">
        <v>1.1499999999999999</v>
      </c>
      <c r="T490">
        <f t="shared" si="46"/>
        <v>1.0386881937499999</v>
      </c>
      <c r="U490" t="s">
        <v>24</v>
      </c>
      <c r="V490">
        <v>7</v>
      </c>
      <c r="W490">
        <v>1.1299999999999999</v>
      </c>
      <c r="X490">
        <f t="shared" si="47"/>
        <v>1.0028740677499997</v>
      </c>
    </row>
    <row r="491" spans="1:24">
      <c r="A491" t="s">
        <v>28</v>
      </c>
      <c r="B491">
        <v>24</v>
      </c>
      <c r="C491">
        <v>0.95</v>
      </c>
      <c r="D491">
        <f t="shared" si="43"/>
        <v>0.70882124375</v>
      </c>
      <c r="E491" s="2" t="s">
        <v>27</v>
      </c>
      <c r="F491" s="2">
        <v>40</v>
      </c>
      <c r="G491">
        <v>1.1299999999999999</v>
      </c>
      <c r="H491">
        <f t="shared" si="44"/>
        <v>1.0028740677499997</v>
      </c>
      <c r="I491" s="2" t="s">
        <v>24</v>
      </c>
      <c r="J491" s="2">
        <v>33</v>
      </c>
      <c r="K491">
        <v>0.5</v>
      </c>
      <c r="L491">
        <f t="shared" si="48"/>
        <v>0.19634937499999999</v>
      </c>
      <c r="M491" t="s">
        <v>23</v>
      </c>
      <c r="N491">
        <v>15</v>
      </c>
      <c r="O491">
        <v>0.51</v>
      </c>
      <c r="P491">
        <f t="shared" si="45"/>
        <v>0.20428188975</v>
      </c>
      <c r="Q491" s="2" t="s">
        <v>24</v>
      </c>
      <c r="R491" s="2">
        <v>5</v>
      </c>
      <c r="S491">
        <v>1.28</v>
      </c>
      <c r="T491">
        <f t="shared" si="46"/>
        <v>1.286795264</v>
      </c>
      <c r="U491" s="2" t="s">
        <v>24</v>
      </c>
      <c r="V491" s="2">
        <v>26</v>
      </c>
      <c r="W491">
        <v>1.4</v>
      </c>
      <c r="X491">
        <f t="shared" si="47"/>
        <v>1.5393790999999997</v>
      </c>
    </row>
    <row r="492" spans="1:24">
      <c r="A492" t="s">
        <v>28</v>
      </c>
      <c r="B492">
        <v>24</v>
      </c>
      <c r="C492">
        <v>1.1299999999999999</v>
      </c>
      <c r="D492">
        <f t="shared" si="43"/>
        <v>1.0028740677499997</v>
      </c>
      <c r="E492" s="2" t="s">
        <v>27</v>
      </c>
      <c r="F492" s="2">
        <v>40</v>
      </c>
      <c r="G492">
        <v>0.86</v>
      </c>
      <c r="H492">
        <f t="shared" si="44"/>
        <v>0.58087999099999987</v>
      </c>
      <c r="I492" s="2" t="s">
        <v>24</v>
      </c>
      <c r="J492" s="2">
        <v>33</v>
      </c>
      <c r="K492">
        <v>0.6</v>
      </c>
      <c r="L492">
        <f t="shared" si="48"/>
        <v>0.28274309999999997</v>
      </c>
      <c r="M492" t="s">
        <v>23</v>
      </c>
      <c r="N492">
        <v>15</v>
      </c>
      <c r="O492">
        <v>0.52</v>
      </c>
      <c r="P492">
        <f t="shared" si="45"/>
        <v>0.21237148400000003</v>
      </c>
      <c r="Q492" s="2" t="s">
        <v>24</v>
      </c>
      <c r="R492" s="2">
        <v>5</v>
      </c>
      <c r="S492">
        <v>0.9</v>
      </c>
      <c r="T492">
        <f t="shared" si="46"/>
        <v>0.636171975</v>
      </c>
      <c r="U492" s="2" t="s">
        <v>24</v>
      </c>
      <c r="V492" s="2">
        <v>26</v>
      </c>
      <c r="W492">
        <v>3.14</v>
      </c>
      <c r="X492">
        <f t="shared" si="47"/>
        <v>7.7437051910000001</v>
      </c>
    </row>
    <row r="493" spans="1:24">
      <c r="A493" t="s">
        <v>28</v>
      </c>
      <c r="B493">
        <v>24</v>
      </c>
      <c r="C493">
        <v>0.9</v>
      </c>
      <c r="D493">
        <f t="shared" si="43"/>
        <v>0.636171975</v>
      </c>
      <c r="E493" s="2" t="s">
        <v>27</v>
      </c>
      <c r="F493" s="2">
        <v>40</v>
      </c>
      <c r="G493">
        <v>0.82</v>
      </c>
      <c r="H493">
        <f t="shared" si="44"/>
        <v>0.52810127899999992</v>
      </c>
      <c r="I493" s="2" t="s">
        <v>24</v>
      </c>
      <c r="J493" s="2">
        <v>32</v>
      </c>
      <c r="K493">
        <v>8.58</v>
      </c>
      <c r="L493">
        <f t="shared" si="48"/>
        <v>57.818136518999999</v>
      </c>
      <c r="M493" t="s">
        <v>23</v>
      </c>
      <c r="N493">
        <v>15</v>
      </c>
      <c r="O493">
        <v>0.56999999999999995</v>
      </c>
      <c r="P493">
        <f t="shared" si="45"/>
        <v>0.25517564774999996</v>
      </c>
      <c r="Q493" s="2" t="s">
        <v>24</v>
      </c>
      <c r="R493" s="2">
        <v>5</v>
      </c>
      <c r="S493">
        <v>1.4</v>
      </c>
      <c r="T493">
        <f t="shared" si="46"/>
        <v>1.5393790999999997</v>
      </c>
      <c r="U493" s="2" t="s">
        <v>24</v>
      </c>
      <c r="V493" s="2">
        <v>26</v>
      </c>
      <c r="W493">
        <v>1.76</v>
      </c>
      <c r="X493">
        <f t="shared" si="47"/>
        <v>2.4328472959999998</v>
      </c>
    </row>
    <row r="494" spans="1:24">
      <c r="A494" t="s">
        <v>28</v>
      </c>
      <c r="B494">
        <v>24</v>
      </c>
      <c r="C494">
        <v>6.84</v>
      </c>
      <c r="D494">
        <f t="shared" si="43"/>
        <v>36.745293275999998</v>
      </c>
      <c r="E494" s="2" t="s">
        <v>27</v>
      </c>
      <c r="F494" s="2">
        <v>40</v>
      </c>
      <c r="G494">
        <v>1.03</v>
      </c>
      <c r="H494">
        <f t="shared" si="44"/>
        <v>0.83322820774999995</v>
      </c>
      <c r="I494" s="2" t="s">
        <v>24</v>
      </c>
      <c r="J494" s="2">
        <v>32</v>
      </c>
      <c r="K494">
        <v>2.2599999999999998</v>
      </c>
      <c r="L494">
        <f t="shared" si="48"/>
        <v>4.0114962709999986</v>
      </c>
      <c r="M494" t="s">
        <v>23</v>
      </c>
      <c r="N494">
        <v>15</v>
      </c>
      <c r="O494">
        <v>0.39</v>
      </c>
      <c r="P494">
        <f t="shared" si="45"/>
        <v>0.11945895975000001</v>
      </c>
      <c r="Q494" s="2" t="s">
        <v>24</v>
      </c>
      <c r="R494" s="2">
        <v>5</v>
      </c>
      <c r="S494">
        <v>1.2</v>
      </c>
      <c r="T494">
        <f t="shared" si="46"/>
        <v>1.1309723999999999</v>
      </c>
      <c r="U494" s="2" t="s">
        <v>24</v>
      </c>
      <c r="V494" s="2">
        <v>26</v>
      </c>
      <c r="W494">
        <v>2.64</v>
      </c>
      <c r="X494">
        <f t="shared" si="47"/>
        <v>5.4739064160000002</v>
      </c>
    </row>
    <row r="495" spans="1:24">
      <c r="A495" t="s">
        <v>28</v>
      </c>
      <c r="B495">
        <v>24</v>
      </c>
      <c r="C495">
        <v>10.31</v>
      </c>
      <c r="D495">
        <f t="shared" si="43"/>
        <v>83.484691199750003</v>
      </c>
      <c r="E495" s="2" t="s">
        <v>27</v>
      </c>
      <c r="F495" s="2">
        <v>40</v>
      </c>
      <c r="G495">
        <v>0.6</v>
      </c>
      <c r="H495">
        <f t="shared" si="44"/>
        <v>0.28274309999999997</v>
      </c>
      <c r="I495" s="2" t="s">
        <v>24</v>
      </c>
      <c r="J495" s="2">
        <v>22</v>
      </c>
      <c r="K495">
        <v>1.43</v>
      </c>
      <c r="L495">
        <f t="shared" si="48"/>
        <v>1.6060593477499998</v>
      </c>
      <c r="M495" t="s">
        <v>23</v>
      </c>
      <c r="N495">
        <v>15</v>
      </c>
      <c r="O495">
        <v>0.94</v>
      </c>
      <c r="P495">
        <f t="shared" si="45"/>
        <v>0.69397723099999997</v>
      </c>
      <c r="Q495" s="2" t="s">
        <v>24</v>
      </c>
      <c r="R495" s="2">
        <v>5</v>
      </c>
      <c r="S495">
        <v>2.7</v>
      </c>
      <c r="T495">
        <f t="shared" si="46"/>
        <v>5.7255477750000008</v>
      </c>
      <c r="U495" s="2" t="s">
        <v>24</v>
      </c>
      <c r="V495" s="2">
        <v>26</v>
      </c>
      <c r="W495">
        <v>1.86</v>
      </c>
      <c r="X495">
        <f t="shared" si="47"/>
        <v>2.7171611910000002</v>
      </c>
    </row>
    <row r="496" spans="1:24">
      <c r="A496" t="s">
        <v>28</v>
      </c>
      <c r="B496">
        <v>50</v>
      </c>
      <c r="C496">
        <v>1.38</v>
      </c>
      <c r="D496">
        <f t="shared" si="43"/>
        <v>1.4957109989999997</v>
      </c>
      <c r="E496" s="2" t="s">
        <v>27</v>
      </c>
      <c r="F496" s="2">
        <v>40</v>
      </c>
      <c r="G496">
        <v>3.97</v>
      </c>
      <c r="H496">
        <f t="shared" si="44"/>
        <v>12.378571457750001</v>
      </c>
      <c r="I496" s="2" t="s">
        <v>24</v>
      </c>
      <c r="J496" s="2">
        <v>22</v>
      </c>
      <c r="K496">
        <v>0.9</v>
      </c>
      <c r="L496">
        <f t="shared" si="48"/>
        <v>0.636171975</v>
      </c>
      <c r="M496" t="s">
        <v>23</v>
      </c>
      <c r="N496">
        <v>15</v>
      </c>
      <c r="O496">
        <v>0.4</v>
      </c>
      <c r="P496">
        <f t="shared" si="45"/>
        <v>0.12566360000000001</v>
      </c>
      <c r="Q496" s="2" t="s">
        <v>24</v>
      </c>
      <c r="R496" s="2">
        <v>5</v>
      </c>
      <c r="S496">
        <v>3.5</v>
      </c>
      <c r="T496">
        <f t="shared" si="46"/>
        <v>9.6211193749999993</v>
      </c>
      <c r="U496" s="2" t="s">
        <v>24</v>
      </c>
      <c r="V496" s="2">
        <v>26</v>
      </c>
      <c r="W496">
        <v>2.65</v>
      </c>
      <c r="X496">
        <f t="shared" si="47"/>
        <v>5.5154539437499999</v>
      </c>
    </row>
    <row r="497" spans="1:24">
      <c r="A497" t="s">
        <v>28</v>
      </c>
      <c r="B497">
        <v>50</v>
      </c>
      <c r="C497">
        <v>1.45</v>
      </c>
      <c r="D497">
        <f t="shared" si="43"/>
        <v>1.6512982437499999</v>
      </c>
      <c r="E497" s="2" t="s">
        <v>27</v>
      </c>
      <c r="F497" s="2">
        <v>40</v>
      </c>
      <c r="G497">
        <v>0.69</v>
      </c>
      <c r="H497">
        <f t="shared" si="44"/>
        <v>0.37392774974999993</v>
      </c>
      <c r="I497" s="2" t="s">
        <v>24</v>
      </c>
      <c r="J497" s="2">
        <v>22</v>
      </c>
      <c r="K497">
        <v>1.1299999999999999</v>
      </c>
      <c r="L497">
        <f t="shared" si="48"/>
        <v>1.0028740677499997</v>
      </c>
      <c r="M497" t="s">
        <v>23</v>
      </c>
      <c r="N497">
        <v>15</v>
      </c>
      <c r="O497">
        <v>0.41</v>
      </c>
      <c r="P497">
        <f t="shared" si="45"/>
        <v>0.13202531974999998</v>
      </c>
      <c r="Q497" s="2" t="s">
        <v>24</v>
      </c>
      <c r="R497" s="2">
        <v>5</v>
      </c>
      <c r="S497">
        <v>3.94</v>
      </c>
      <c r="T497">
        <f t="shared" si="46"/>
        <v>12.192196631</v>
      </c>
      <c r="U497" s="2" t="s">
        <v>24</v>
      </c>
      <c r="V497" s="2">
        <v>26</v>
      </c>
      <c r="W497">
        <v>2.2999999999999998</v>
      </c>
      <c r="X497">
        <f t="shared" si="47"/>
        <v>4.1547527749999995</v>
      </c>
    </row>
    <row r="498" spans="1:24">
      <c r="A498" t="s">
        <v>28</v>
      </c>
      <c r="B498">
        <v>50</v>
      </c>
      <c r="C498">
        <v>0.85</v>
      </c>
      <c r="D498">
        <f t="shared" si="43"/>
        <v>0.56744969374999987</v>
      </c>
      <c r="E498" s="2" t="s">
        <v>27</v>
      </c>
      <c r="F498" s="2">
        <v>40</v>
      </c>
      <c r="G498">
        <v>0.63</v>
      </c>
      <c r="H498">
        <f t="shared" si="44"/>
        <v>0.31172426775000001</v>
      </c>
      <c r="I498" s="2" t="s">
        <v>24</v>
      </c>
      <c r="J498" s="2">
        <v>22</v>
      </c>
      <c r="K498">
        <v>1.1000000000000001</v>
      </c>
      <c r="L498">
        <f t="shared" si="48"/>
        <v>0.95033097500000008</v>
      </c>
      <c r="M498" t="s">
        <v>23</v>
      </c>
      <c r="N498">
        <v>15</v>
      </c>
      <c r="O498">
        <v>0.55000000000000004</v>
      </c>
      <c r="P498">
        <f t="shared" si="45"/>
        <v>0.23758274375000002</v>
      </c>
      <c r="Q498" s="2" t="s">
        <v>24</v>
      </c>
      <c r="R498" s="2">
        <v>5</v>
      </c>
      <c r="S498">
        <v>1.25</v>
      </c>
      <c r="T498">
        <f t="shared" si="46"/>
        <v>1.22718359375</v>
      </c>
      <c r="U498" s="2" t="s">
        <v>24</v>
      </c>
      <c r="V498" s="2">
        <v>26</v>
      </c>
      <c r="W498">
        <v>1.7</v>
      </c>
      <c r="X498">
        <f t="shared" si="47"/>
        <v>2.2697987749999995</v>
      </c>
    </row>
    <row r="499" spans="1:24">
      <c r="A499" t="s">
        <v>28</v>
      </c>
      <c r="B499">
        <v>50</v>
      </c>
      <c r="C499">
        <v>0.8</v>
      </c>
      <c r="D499">
        <f t="shared" si="43"/>
        <v>0.50265440000000006</v>
      </c>
      <c r="E499" t="s">
        <v>27</v>
      </c>
      <c r="F499">
        <v>49</v>
      </c>
      <c r="G499">
        <v>1.1499999999999999</v>
      </c>
      <c r="H499">
        <f t="shared" si="44"/>
        <v>1.0386881937499999</v>
      </c>
      <c r="I499" s="2" t="s">
        <v>24</v>
      </c>
      <c r="J499" s="2">
        <v>22</v>
      </c>
      <c r="K499">
        <v>1.18</v>
      </c>
      <c r="L499">
        <f t="shared" si="48"/>
        <v>1.0935874789999998</v>
      </c>
      <c r="M499" t="s">
        <v>23</v>
      </c>
      <c r="N499">
        <v>15</v>
      </c>
      <c r="O499">
        <v>0.49</v>
      </c>
      <c r="P499">
        <f t="shared" si="45"/>
        <v>0.18857393974999997</v>
      </c>
      <c r="Q499" s="2" t="s">
        <v>24</v>
      </c>
      <c r="R499" s="2">
        <v>5</v>
      </c>
      <c r="S499">
        <v>2.75</v>
      </c>
      <c r="T499">
        <f t="shared" si="46"/>
        <v>5.9395685937499998</v>
      </c>
      <c r="U499" s="2" t="s">
        <v>24</v>
      </c>
      <c r="V499" s="2">
        <v>26</v>
      </c>
      <c r="W499">
        <v>1.04</v>
      </c>
      <c r="X499">
        <f t="shared" si="47"/>
        <v>0.84948593600000011</v>
      </c>
    </row>
    <row r="500" spans="1:24">
      <c r="A500" t="s">
        <v>28</v>
      </c>
      <c r="B500">
        <v>50</v>
      </c>
      <c r="C500">
        <v>1.4</v>
      </c>
      <c r="D500">
        <f t="shared" si="43"/>
        <v>1.5393790999999997</v>
      </c>
      <c r="E500" t="s">
        <v>27</v>
      </c>
      <c r="F500">
        <v>49</v>
      </c>
      <c r="G500">
        <v>1.23</v>
      </c>
      <c r="H500">
        <f t="shared" si="44"/>
        <v>1.1882278777499999</v>
      </c>
      <c r="I500" s="2" t="s">
        <v>24</v>
      </c>
      <c r="J500" s="2">
        <v>22</v>
      </c>
      <c r="K500">
        <v>0.7</v>
      </c>
      <c r="L500">
        <f t="shared" si="48"/>
        <v>0.38484477499999992</v>
      </c>
      <c r="M500" t="s">
        <v>23</v>
      </c>
      <c r="N500">
        <v>15</v>
      </c>
      <c r="O500">
        <v>0.75</v>
      </c>
      <c r="P500">
        <f t="shared" si="45"/>
        <v>0.44178609375</v>
      </c>
      <c r="Q500" s="2" t="s">
        <v>24</v>
      </c>
      <c r="R500" s="2">
        <v>5</v>
      </c>
      <c r="S500">
        <v>1.95</v>
      </c>
      <c r="T500">
        <f t="shared" si="46"/>
        <v>2.9864739937499998</v>
      </c>
      <c r="U500" s="2" t="s">
        <v>24</v>
      </c>
      <c r="V500" s="2">
        <v>26</v>
      </c>
      <c r="W500" s="1">
        <v>0.83</v>
      </c>
      <c r="X500">
        <f t="shared" si="47"/>
        <v>0.54106033774999995</v>
      </c>
    </row>
    <row r="501" spans="1:24">
      <c r="A501" t="s">
        <v>28</v>
      </c>
      <c r="B501">
        <v>50</v>
      </c>
      <c r="C501">
        <v>1.07</v>
      </c>
      <c r="D501">
        <f t="shared" si="43"/>
        <v>0.89920159774999997</v>
      </c>
      <c r="E501" t="s">
        <v>27</v>
      </c>
      <c r="F501">
        <v>49</v>
      </c>
      <c r="G501">
        <v>1.73</v>
      </c>
      <c r="H501">
        <f t="shared" si="44"/>
        <v>2.3506161777500001</v>
      </c>
      <c r="I501" s="2" t="s">
        <v>24</v>
      </c>
      <c r="J501" s="2">
        <v>22</v>
      </c>
      <c r="K501">
        <v>1</v>
      </c>
      <c r="L501">
        <f t="shared" si="48"/>
        <v>0.78539749999999997</v>
      </c>
      <c r="M501" t="s">
        <v>23</v>
      </c>
      <c r="N501">
        <v>15</v>
      </c>
      <c r="O501">
        <v>0.49</v>
      </c>
      <c r="P501">
        <f t="shared" si="45"/>
        <v>0.18857393974999997</v>
      </c>
      <c r="Q501" s="2" t="s">
        <v>24</v>
      </c>
      <c r="R501" s="2">
        <v>34</v>
      </c>
      <c r="S501">
        <v>0.94</v>
      </c>
      <c r="T501">
        <f t="shared" si="46"/>
        <v>0.69397723099999997</v>
      </c>
      <c r="U501" s="2" t="s">
        <v>24</v>
      </c>
      <c r="V501" s="2">
        <v>26</v>
      </c>
      <c r="W501">
        <v>0.63</v>
      </c>
      <c r="X501">
        <f t="shared" si="47"/>
        <v>0.31172426775000001</v>
      </c>
    </row>
    <row r="502" spans="1:24">
      <c r="A502" t="s">
        <v>28</v>
      </c>
      <c r="B502">
        <v>50</v>
      </c>
      <c r="C502">
        <v>1.35</v>
      </c>
      <c r="D502">
        <f t="shared" si="43"/>
        <v>1.4313869437500002</v>
      </c>
      <c r="E502" t="s">
        <v>27</v>
      </c>
      <c r="F502">
        <v>49</v>
      </c>
      <c r="G502">
        <v>1.9</v>
      </c>
      <c r="H502">
        <f t="shared" si="44"/>
        <v>2.835284975</v>
      </c>
      <c r="I502" s="2" t="s">
        <v>24</v>
      </c>
      <c r="J502" s="2">
        <v>22</v>
      </c>
      <c r="K502">
        <v>2.91</v>
      </c>
      <c r="L502">
        <f t="shared" si="48"/>
        <v>6.650824569750001</v>
      </c>
      <c r="M502" t="s">
        <v>23</v>
      </c>
      <c r="N502">
        <v>15</v>
      </c>
      <c r="O502">
        <v>0.38</v>
      </c>
      <c r="P502">
        <f t="shared" si="45"/>
        <v>0.113411399</v>
      </c>
      <c r="Q502" s="2" t="s">
        <v>24</v>
      </c>
      <c r="R502" s="2">
        <v>34</v>
      </c>
      <c r="S502">
        <v>0.8</v>
      </c>
      <c r="T502">
        <f t="shared" si="46"/>
        <v>0.50265440000000006</v>
      </c>
      <c r="U502" s="2" t="s">
        <v>24</v>
      </c>
      <c r="V502" s="2">
        <v>26</v>
      </c>
      <c r="W502">
        <v>0.53</v>
      </c>
      <c r="X502">
        <f t="shared" si="47"/>
        <v>0.22061815775000002</v>
      </c>
    </row>
    <row r="503" spans="1:24">
      <c r="A503" t="s">
        <v>28</v>
      </c>
      <c r="B503">
        <v>50</v>
      </c>
      <c r="C503">
        <v>1.43</v>
      </c>
      <c r="D503">
        <f t="shared" si="43"/>
        <v>1.6060593477499998</v>
      </c>
      <c r="E503" t="s">
        <v>27</v>
      </c>
      <c r="F503">
        <v>49</v>
      </c>
      <c r="G503">
        <v>0.65</v>
      </c>
      <c r="H503">
        <f t="shared" si="44"/>
        <v>0.33183044375000004</v>
      </c>
      <c r="I503" s="2" t="s">
        <v>24</v>
      </c>
      <c r="J503" s="2">
        <v>22</v>
      </c>
      <c r="K503">
        <v>4.62</v>
      </c>
      <c r="L503">
        <f t="shared" si="48"/>
        <v>16.763838399000001</v>
      </c>
      <c r="M503" t="s">
        <v>23</v>
      </c>
      <c r="N503">
        <v>15</v>
      </c>
      <c r="O503">
        <v>0.41</v>
      </c>
      <c r="P503">
        <f t="shared" si="45"/>
        <v>0.13202531974999998</v>
      </c>
      <c r="Q503" s="2" t="s">
        <v>24</v>
      </c>
      <c r="R503" s="2">
        <v>34</v>
      </c>
      <c r="S503">
        <v>0.81</v>
      </c>
      <c r="T503">
        <f t="shared" si="46"/>
        <v>0.51529929975000011</v>
      </c>
      <c r="U503" s="2" t="s">
        <v>24</v>
      </c>
      <c r="V503" s="2">
        <v>26</v>
      </c>
      <c r="W503">
        <v>0.56000000000000005</v>
      </c>
      <c r="X503">
        <f t="shared" si="47"/>
        <v>0.24630065600000003</v>
      </c>
    </row>
    <row r="504" spans="1:24">
      <c r="A504" t="s">
        <v>28</v>
      </c>
      <c r="B504">
        <v>50</v>
      </c>
      <c r="C504">
        <v>0.85</v>
      </c>
      <c r="D504">
        <f t="shared" si="43"/>
        <v>0.56744969374999987</v>
      </c>
      <c r="E504" t="s">
        <v>27</v>
      </c>
      <c r="F504">
        <v>49</v>
      </c>
      <c r="G504">
        <v>1.26</v>
      </c>
      <c r="H504">
        <f t="shared" si="44"/>
        <v>1.246897071</v>
      </c>
      <c r="I504" s="2" t="s">
        <v>24</v>
      </c>
      <c r="J504" s="2">
        <v>22</v>
      </c>
      <c r="K504">
        <v>1.1000000000000001</v>
      </c>
      <c r="L504">
        <f t="shared" si="48"/>
        <v>0.95033097500000008</v>
      </c>
      <c r="M504" t="s">
        <v>23</v>
      </c>
      <c r="N504">
        <v>15</v>
      </c>
      <c r="O504">
        <v>0.48</v>
      </c>
      <c r="P504">
        <f t="shared" si="45"/>
        <v>0.18095558399999997</v>
      </c>
      <c r="Q504" s="2" t="s">
        <v>24</v>
      </c>
      <c r="R504" s="2">
        <v>34</v>
      </c>
      <c r="S504">
        <v>0.94</v>
      </c>
      <c r="T504">
        <f t="shared" si="46"/>
        <v>0.69397723099999997</v>
      </c>
      <c r="U504" s="2" t="s">
        <v>24</v>
      </c>
      <c r="V504" s="2">
        <v>26</v>
      </c>
      <c r="W504">
        <v>0.55000000000000004</v>
      </c>
      <c r="X504">
        <f t="shared" si="47"/>
        <v>0.23758274375000002</v>
      </c>
    </row>
    <row r="505" spans="1:24">
      <c r="A505" t="s">
        <v>28</v>
      </c>
      <c r="B505">
        <v>50</v>
      </c>
      <c r="C505">
        <v>1.02</v>
      </c>
      <c r="D505">
        <f t="shared" si="43"/>
        <v>0.817127559</v>
      </c>
      <c r="E505" t="s">
        <v>27</v>
      </c>
      <c r="F505">
        <v>49</v>
      </c>
      <c r="G505">
        <v>0.98</v>
      </c>
      <c r="H505">
        <f t="shared" si="44"/>
        <v>0.7542957589999999</v>
      </c>
      <c r="I505" s="2" t="s">
        <v>24</v>
      </c>
      <c r="J505" s="2">
        <v>22</v>
      </c>
      <c r="K505">
        <v>3.7</v>
      </c>
      <c r="L505">
        <f t="shared" si="48"/>
        <v>10.752091775</v>
      </c>
      <c r="M505" t="s">
        <v>23</v>
      </c>
      <c r="N505">
        <v>15</v>
      </c>
      <c r="O505">
        <v>0.59</v>
      </c>
      <c r="P505">
        <f t="shared" si="45"/>
        <v>0.27339686974999994</v>
      </c>
      <c r="Q505" s="2" t="s">
        <v>24</v>
      </c>
      <c r="R505" s="2">
        <v>34</v>
      </c>
      <c r="S505">
        <v>0.86</v>
      </c>
      <c r="T505">
        <f t="shared" si="46"/>
        <v>0.58087999099999987</v>
      </c>
      <c r="U505" s="2" t="s">
        <v>24</v>
      </c>
      <c r="V505" s="2">
        <v>26</v>
      </c>
      <c r="W505">
        <v>0.52</v>
      </c>
      <c r="X505">
        <f t="shared" si="47"/>
        <v>0.21237148400000003</v>
      </c>
    </row>
    <row r="506" spans="1:24">
      <c r="A506" t="s">
        <v>28</v>
      </c>
      <c r="B506">
        <v>50</v>
      </c>
      <c r="C506">
        <v>1.67</v>
      </c>
      <c r="D506">
        <f t="shared" si="43"/>
        <v>2.1903950877499998</v>
      </c>
      <c r="E506" t="s">
        <v>27</v>
      </c>
      <c r="F506">
        <v>49</v>
      </c>
      <c r="G506">
        <v>1.17</v>
      </c>
      <c r="H506">
        <f t="shared" si="44"/>
        <v>1.0751306377499998</v>
      </c>
      <c r="I506" s="2" t="s">
        <v>24</v>
      </c>
      <c r="J506" s="2">
        <v>22</v>
      </c>
      <c r="K506">
        <v>2.1</v>
      </c>
      <c r="L506">
        <f t="shared" si="48"/>
        <v>3.4636029750000001</v>
      </c>
      <c r="M506" t="s">
        <v>23</v>
      </c>
      <c r="N506">
        <v>15</v>
      </c>
      <c r="O506">
        <v>0.45</v>
      </c>
      <c r="P506">
        <f t="shared" si="45"/>
        <v>0.15904299375</v>
      </c>
      <c r="Q506" s="2" t="s">
        <v>24</v>
      </c>
      <c r="R506" s="2">
        <v>34</v>
      </c>
      <c r="S506">
        <v>0.82</v>
      </c>
      <c r="T506">
        <f t="shared" si="46"/>
        <v>0.52810127899999992</v>
      </c>
      <c r="U506" s="2" t="s">
        <v>24</v>
      </c>
      <c r="V506" s="2">
        <v>26</v>
      </c>
      <c r="W506">
        <v>0.86</v>
      </c>
      <c r="X506">
        <f t="shared" si="47"/>
        <v>0.58087999099999987</v>
      </c>
    </row>
    <row r="507" spans="1:24">
      <c r="A507" t="s">
        <v>28</v>
      </c>
      <c r="B507">
        <v>50</v>
      </c>
      <c r="C507">
        <v>1.34</v>
      </c>
      <c r="D507">
        <f t="shared" si="43"/>
        <v>1.4102597510000001</v>
      </c>
      <c r="E507" t="s">
        <v>27</v>
      </c>
      <c r="F507">
        <v>49</v>
      </c>
      <c r="G507">
        <v>0.51</v>
      </c>
      <c r="H507">
        <f t="shared" si="44"/>
        <v>0.20428188975</v>
      </c>
      <c r="I507" s="2" t="s">
        <v>24</v>
      </c>
      <c r="J507" s="2">
        <v>22</v>
      </c>
      <c r="K507">
        <v>2.1</v>
      </c>
      <c r="L507">
        <f t="shared" si="48"/>
        <v>3.4636029750000001</v>
      </c>
      <c r="M507" t="s">
        <v>23</v>
      </c>
      <c r="N507">
        <v>15</v>
      </c>
      <c r="O507">
        <v>0.43</v>
      </c>
      <c r="P507">
        <f t="shared" si="45"/>
        <v>0.14521999774999997</v>
      </c>
      <c r="Q507" s="2" t="s">
        <v>24</v>
      </c>
      <c r="R507" s="2">
        <v>34</v>
      </c>
      <c r="S507">
        <v>0.71</v>
      </c>
      <c r="T507">
        <f t="shared" si="46"/>
        <v>0.39591887974999995</v>
      </c>
      <c r="U507" s="2" t="s">
        <v>24</v>
      </c>
      <c r="V507" s="2">
        <v>26</v>
      </c>
      <c r="W507">
        <v>0.84</v>
      </c>
      <c r="X507">
        <f t="shared" si="47"/>
        <v>0.55417647599999986</v>
      </c>
    </row>
    <row r="508" spans="1:24">
      <c r="A508" t="s">
        <v>28</v>
      </c>
      <c r="B508">
        <v>50</v>
      </c>
      <c r="C508">
        <v>1.55</v>
      </c>
      <c r="D508">
        <f t="shared" si="43"/>
        <v>1.8869174937500002</v>
      </c>
      <c r="E508" t="s">
        <v>27</v>
      </c>
      <c r="F508">
        <v>49</v>
      </c>
      <c r="G508">
        <v>4.6399999999999997</v>
      </c>
      <c r="H508">
        <f t="shared" si="44"/>
        <v>16.909294015999997</v>
      </c>
      <c r="I508" s="2" t="s">
        <v>24</v>
      </c>
      <c r="J508" s="2">
        <v>22</v>
      </c>
      <c r="K508">
        <v>1.3</v>
      </c>
      <c r="L508">
        <f t="shared" si="48"/>
        <v>1.3273217750000001</v>
      </c>
      <c r="M508" t="s">
        <v>23</v>
      </c>
      <c r="N508">
        <v>15</v>
      </c>
      <c r="O508">
        <v>0.44</v>
      </c>
      <c r="P508">
        <f t="shared" si="45"/>
        <v>0.15205295599999999</v>
      </c>
      <c r="Q508" s="2" t="s">
        <v>24</v>
      </c>
      <c r="R508" s="2">
        <v>34</v>
      </c>
      <c r="S508">
        <v>0.8</v>
      </c>
      <c r="T508">
        <f t="shared" si="46"/>
        <v>0.50265440000000006</v>
      </c>
      <c r="U508" s="2" t="s">
        <v>24</v>
      </c>
      <c r="V508" s="2">
        <v>26</v>
      </c>
      <c r="W508">
        <v>0.64</v>
      </c>
      <c r="X508">
        <f t="shared" si="47"/>
        <v>0.321698816</v>
      </c>
    </row>
    <row r="509" spans="1:24">
      <c r="A509" t="s">
        <v>28</v>
      </c>
      <c r="B509">
        <v>50</v>
      </c>
      <c r="C509">
        <v>0.89</v>
      </c>
      <c r="D509">
        <f t="shared" si="43"/>
        <v>0.62211335975000004</v>
      </c>
      <c r="E509" t="s">
        <v>27</v>
      </c>
      <c r="F509">
        <v>51</v>
      </c>
      <c r="G509">
        <v>0.67</v>
      </c>
      <c r="H509">
        <f t="shared" si="44"/>
        <v>0.35256493775000003</v>
      </c>
      <c r="I509" s="2" t="s">
        <v>24</v>
      </c>
      <c r="J509" s="2">
        <v>22</v>
      </c>
      <c r="K509">
        <v>1.1000000000000001</v>
      </c>
      <c r="L509">
        <f t="shared" si="48"/>
        <v>0.95033097500000008</v>
      </c>
      <c r="M509" t="s">
        <v>23</v>
      </c>
      <c r="N509">
        <v>15</v>
      </c>
      <c r="O509">
        <v>0.46</v>
      </c>
      <c r="P509">
        <f t="shared" si="45"/>
        <v>0.166190111</v>
      </c>
      <c r="Q509" s="2" t="s">
        <v>24</v>
      </c>
      <c r="R509" s="2">
        <v>34</v>
      </c>
      <c r="S509">
        <v>0.69</v>
      </c>
      <c r="T509">
        <f t="shared" si="46"/>
        <v>0.37392774974999993</v>
      </c>
      <c r="U509" s="2" t="s">
        <v>24</v>
      </c>
      <c r="V509" s="2">
        <v>26</v>
      </c>
      <c r="W509">
        <v>1.38</v>
      </c>
      <c r="X509">
        <f t="shared" si="47"/>
        <v>1.4957109989999997</v>
      </c>
    </row>
    <row r="510" spans="1:24">
      <c r="A510" t="s">
        <v>28</v>
      </c>
      <c r="B510">
        <v>50</v>
      </c>
      <c r="C510">
        <v>1.25</v>
      </c>
      <c r="D510">
        <f t="shared" si="43"/>
        <v>1.22718359375</v>
      </c>
      <c r="E510" t="s">
        <v>27</v>
      </c>
      <c r="F510">
        <v>51</v>
      </c>
      <c r="G510">
        <v>0.78</v>
      </c>
      <c r="H510">
        <f t="shared" si="44"/>
        <v>0.47783583900000004</v>
      </c>
      <c r="I510" s="2" t="s">
        <v>24</v>
      </c>
      <c r="J510" s="2">
        <v>22</v>
      </c>
      <c r="K510">
        <v>1.75</v>
      </c>
      <c r="L510">
        <f t="shared" si="48"/>
        <v>2.4052798437499998</v>
      </c>
      <c r="M510" t="s">
        <v>23</v>
      </c>
      <c r="N510">
        <v>15</v>
      </c>
      <c r="O510">
        <v>0.41</v>
      </c>
      <c r="P510">
        <f t="shared" si="45"/>
        <v>0.13202531974999998</v>
      </c>
      <c r="Q510" s="2" t="s">
        <v>24</v>
      </c>
      <c r="R510" s="2">
        <v>34</v>
      </c>
      <c r="S510">
        <v>0.75</v>
      </c>
      <c r="T510">
        <f t="shared" si="46"/>
        <v>0.44178609375</v>
      </c>
      <c r="U510" s="2" t="s">
        <v>24</v>
      </c>
      <c r="V510" s="2">
        <v>26</v>
      </c>
      <c r="W510">
        <v>0.76</v>
      </c>
      <c r="X510">
        <f t="shared" si="47"/>
        <v>0.45364559599999998</v>
      </c>
    </row>
    <row r="511" spans="1:24">
      <c r="A511" t="s">
        <v>28</v>
      </c>
      <c r="B511">
        <v>50</v>
      </c>
      <c r="C511">
        <v>1.1200000000000001</v>
      </c>
      <c r="D511">
        <f t="shared" si="43"/>
        <v>0.98520262400000014</v>
      </c>
      <c r="E511" t="s">
        <v>27</v>
      </c>
      <c r="F511">
        <v>51</v>
      </c>
      <c r="G511">
        <v>0.84</v>
      </c>
      <c r="H511">
        <f t="shared" si="44"/>
        <v>0.55417647599999986</v>
      </c>
      <c r="I511" s="2" t="s">
        <v>24</v>
      </c>
      <c r="J511" s="2">
        <v>22</v>
      </c>
      <c r="K511">
        <v>0.89</v>
      </c>
      <c r="L511">
        <f t="shared" si="48"/>
        <v>0.62211335975000004</v>
      </c>
      <c r="M511" t="s">
        <v>23</v>
      </c>
      <c r="N511">
        <v>15</v>
      </c>
      <c r="O511">
        <v>0.34</v>
      </c>
      <c r="P511">
        <f t="shared" si="45"/>
        <v>9.079195100000001E-2</v>
      </c>
      <c r="Q511" s="2" t="s">
        <v>24</v>
      </c>
      <c r="R511" s="2">
        <v>34</v>
      </c>
      <c r="S511">
        <v>0.75</v>
      </c>
      <c r="T511">
        <f t="shared" si="46"/>
        <v>0.44178609375</v>
      </c>
      <c r="U511" s="2" t="s">
        <v>24</v>
      </c>
      <c r="V511" s="2">
        <v>26</v>
      </c>
      <c r="W511">
        <v>0.8</v>
      </c>
      <c r="X511">
        <f t="shared" si="47"/>
        <v>0.50265440000000006</v>
      </c>
    </row>
    <row r="512" spans="1:24">
      <c r="A512" t="s">
        <v>28</v>
      </c>
      <c r="B512">
        <v>50</v>
      </c>
      <c r="C512">
        <v>0.98</v>
      </c>
      <c r="D512">
        <f t="shared" si="43"/>
        <v>0.7542957589999999</v>
      </c>
      <c r="E512" t="s">
        <v>27</v>
      </c>
      <c r="F512">
        <v>51</v>
      </c>
      <c r="G512">
        <v>0.7</v>
      </c>
      <c r="H512">
        <f t="shared" si="44"/>
        <v>0.38484477499999992</v>
      </c>
      <c r="I512" s="2" t="s">
        <v>24</v>
      </c>
      <c r="J512" s="2">
        <v>22</v>
      </c>
      <c r="K512">
        <v>0.97</v>
      </c>
      <c r="L512">
        <f t="shared" si="48"/>
        <v>0.7389805077499999</v>
      </c>
      <c r="M512" t="s">
        <v>23</v>
      </c>
      <c r="N512">
        <v>15</v>
      </c>
      <c r="O512">
        <v>0.49</v>
      </c>
      <c r="P512">
        <f t="shared" si="45"/>
        <v>0.18857393974999997</v>
      </c>
      <c r="Q512" s="2" t="s">
        <v>24</v>
      </c>
      <c r="R512" s="2">
        <v>34</v>
      </c>
      <c r="S512">
        <v>0.7</v>
      </c>
      <c r="T512">
        <f t="shared" si="46"/>
        <v>0.38484477499999992</v>
      </c>
      <c r="U512" s="2" t="s">
        <v>24</v>
      </c>
      <c r="V512" s="2">
        <v>26</v>
      </c>
      <c r="W512">
        <v>0.6</v>
      </c>
      <c r="X512">
        <f t="shared" si="47"/>
        <v>0.28274309999999997</v>
      </c>
    </row>
    <row r="513" spans="1:24">
      <c r="A513" t="s">
        <v>28</v>
      </c>
      <c r="B513">
        <v>50</v>
      </c>
      <c r="C513">
        <v>1.44</v>
      </c>
      <c r="D513">
        <f t="shared" si="43"/>
        <v>1.6286002559999999</v>
      </c>
      <c r="E513" t="s">
        <v>27</v>
      </c>
      <c r="F513">
        <v>51</v>
      </c>
      <c r="G513">
        <v>0.73</v>
      </c>
      <c r="H513">
        <f t="shared" si="44"/>
        <v>0.41853832774999994</v>
      </c>
      <c r="I513" s="2" t="s">
        <v>24</v>
      </c>
      <c r="J513" s="2">
        <v>22</v>
      </c>
      <c r="K513">
        <v>1.75</v>
      </c>
      <c r="L513">
        <f t="shared" si="48"/>
        <v>2.4052798437499998</v>
      </c>
      <c r="M513" t="s">
        <v>23</v>
      </c>
      <c r="N513">
        <v>15</v>
      </c>
      <c r="O513">
        <v>0.38</v>
      </c>
      <c r="P513">
        <f t="shared" si="45"/>
        <v>0.113411399</v>
      </c>
      <c r="Q513" s="2" t="s">
        <v>24</v>
      </c>
      <c r="R513" s="2">
        <v>34</v>
      </c>
      <c r="S513">
        <v>0.6</v>
      </c>
      <c r="T513">
        <f t="shared" si="46"/>
        <v>0.28274309999999997</v>
      </c>
      <c r="U513" s="2" t="s">
        <v>24</v>
      </c>
      <c r="V513" s="2">
        <v>26</v>
      </c>
      <c r="W513">
        <v>0.59</v>
      </c>
      <c r="X513">
        <f t="shared" si="47"/>
        <v>0.27339686974999994</v>
      </c>
    </row>
    <row r="514" spans="1:24">
      <c r="A514" t="s">
        <v>28</v>
      </c>
      <c r="B514">
        <v>50</v>
      </c>
      <c r="C514">
        <v>1.57</v>
      </c>
      <c r="D514">
        <f t="shared" si="43"/>
        <v>1.93592629775</v>
      </c>
      <c r="E514" t="s">
        <v>27</v>
      </c>
      <c r="F514">
        <v>51</v>
      </c>
      <c r="G514">
        <v>0.89</v>
      </c>
      <c r="H514">
        <f t="shared" si="44"/>
        <v>0.62211335975000004</v>
      </c>
      <c r="I514" s="2" t="s">
        <v>25</v>
      </c>
      <c r="J514" s="2">
        <v>53</v>
      </c>
      <c r="K514">
        <v>4.5999999999999996</v>
      </c>
      <c r="L514">
        <f t="shared" si="48"/>
        <v>16.619011099999998</v>
      </c>
      <c r="M514" t="s">
        <v>23</v>
      </c>
      <c r="N514">
        <v>15</v>
      </c>
      <c r="O514">
        <v>0.57999999999999996</v>
      </c>
      <c r="P514">
        <f t="shared" si="45"/>
        <v>0.26420771899999995</v>
      </c>
      <c r="Q514" s="2" t="s">
        <v>24</v>
      </c>
      <c r="R514" s="2">
        <v>34</v>
      </c>
      <c r="S514">
        <v>0.79</v>
      </c>
      <c r="T514">
        <f t="shared" si="46"/>
        <v>0.49016657975000005</v>
      </c>
      <c r="U514" s="2" t="s">
        <v>24</v>
      </c>
      <c r="V514" s="2">
        <v>26</v>
      </c>
      <c r="W514">
        <v>0.63</v>
      </c>
      <c r="X514">
        <f t="shared" si="47"/>
        <v>0.31172426775000001</v>
      </c>
    </row>
    <row r="515" spans="1:24">
      <c r="A515" t="s">
        <v>28</v>
      </c>
      <c r="B515">
        <v>50</v>
      </c>
      <c r="C515">
        <v>1.35</v>
      </c>
      <c r="D515">
        <f t="shared" si="43"/>
        <v>1.4313869437500002</v>
      </c>
      <c r="E515" t="s">
        <v>27</v>
      </c>
      <c r="F515">
        <v>51</v>
      </c>
      <c r="G515">
        <v>0.89</v>
      </c>
      <c r="H515">
        <f t="shared" si="44"/>
        <v>0.62211335975000004</v>
      </c>
      <c r="I515" s="2" t="s">
        <v>25</v>
      </c>
      <c r="J515" s="2">
        <v>53</v>
      </c>
      <c r="K515">
        <v>1.92</v>
      </c>
      <c r="L515">
        <f t="shared" si="48"/>
        <v>2.8952893439999996</v>
      </c>
      <c r="M515" t="s">
        <v>23</v>
      </c>
      <c r="N515">
        <v>15</v>
      </c>
      <c r="O515">
        <v>0.57999999999999996</v>
      </c>
      <c r="P515">
        <f t="shared" si="45"/>
        <v>0.26420771899999995</v>
      </c>
      <c r="Q515" s="2" t="s">
        <v>24</v>
      </c>
      <c r="R515" s="2">
        <v>34</v>
      </c>
      <c r="S515">
        <v>0.65</v>
      </c>
      <c r="T515">
        <f t="shared" si="46"/>
        <v>0.33183044375000004</v>
      </c>
      <c r="U515" s="2" t="s">
        <v>24</v>
      </c>
      <c r="V515" s="2">
        <v>26</v>
      </c>
      <c r="W515">
        <v>0.6</v>
      </c>
      <c r="X515">
        <f t="shared" si="47"/>
        <v>0.28274309999999997</v>
      </c>
    </row>
    <row r="516" spans="1:24">
      <c r="A516" t="s">
        <v>28</v>
      </c>
      <c r="B516">
        <v>50</v>
      </c>
      <c r="C516">
        <v>1.54</v>
      </c>
      <c r="D516">
        <f t="shared" si="43"/>
        <v>1.8626487109999998</v>
      </c>
      <c r="E516" t="s">
        <v>27</v>
      </c>
      <c r="F516">
        <v>51</v>
      </c>
      <c r="G516">
        <v>0.74</v>
      </c>
      <c r="H516">
        <f t="shared" si="44"/>
        <v>0.43008367099999995</v>
      </c>
      <c r="I516" s="2" t="s">
        <v>25</v>
      </c>
      <c r="J516" s="2">
        <v>53</v>
      </c>
      <c r="K516">
        <v>4.84</v>
      </c>
      <c r="L516">
        <f t="shared" si="48"/>
        <v>18.398407675999998</v>
      </c>
      <c r="M516" t="s">
        <v>23</v>
      </c>
      <c r="N516">
        <v>15</v>
      </c>
      <c r="O516">
        <v>0.61</v>
      </c>
      <c r="P516">
        <f t="shared" si="45"/>
        <v>0.29224640974999999</v>
      </c>
      <c r="Q516" s="2" t="s">
        <v>24</v>
      </c>
      <c r="R516" s="2">
        <v>34</v>
      </c>
      <c r="S516">
        <v>0.72</v>
      </c>
      <c r="T516">
        <f t="shared" si="46"/>
        <v>0.40715006399999998</v>
      </c>
      <c r="U516" s="2" t="s">
        <v>24</v>
      </c>
      <c r="V516" s="2">
        <v>26</v>
      </c>
      <c r="W516">
        <v>0.4</v>
      </c>
      <c r="X516">
        <f t="shared" si="47"/>
        <v>0.12566360000000001</v>
      </c>
    </row>
    <row r="517" spans="1:24">
      <c r="A517" t="s">
        <v>28</v>
      </c>
      <c r="B517">
        <v>50</v>
      </c>
      <c r="C517">
        <v>1.2</v>
      </c>
      <c r="D517">
        <f t="shared" ref="D517:D580" si="49">(C517/2)^2*3.14159</f>
        <v>1.1309723999999999</v>
      </c>
      <c r="E517" t="s">
        <v>27</v>
      </c>
      <c r="F517">
        <v>51</v>
      </c>
      <c r="G517">
        <v>0.87</v>
      </c>
      <c r="H517">
        <f t="shared" ref="H517:H580" si="50">(G517/2)^2*3.14159</f>
        <v>0.59446736774999998</v>
      </c>
      <c r="I517" s="2" t="s">
        <v>25</v>
      </c>
      <c r="J517" s="2">
        <v>53</v>
      </c>
      <c r="K517">
        <v>5.23</v>
      </c>
      <c r="L517">
        <f t="shared" si="48"/>
        <v>21.482899277750004</v>
      </c>
      <c r="M517" t="s">
        <v>23</v>
      </c>
      <c r="N517">
        <v>15</v>
      </c>
      <c r="O517">
        <v>1.01</v>
      </c>
      <c r="P517">
        <f t="shared" ref="P517:P580" si="51">(O517/2)^2*(3.14159)</f>
        <v>0.80118398974999994</v>
      </c>
      <c r="Q517" s="2" t="s">
        <v>24</v>
      </c>
      <c r="R517" s="2">
        <v>34</v>
      </c>
      <c r="S517">
        <v>0.88</v>
      </c>
      <c r="T517">
        <f t="shared" ref="T517:T580" si="52">(S517/2)^2*(3.14159)</f>
        <v>0.60821182399999996</v>
      </c>
      <c r="U517" s="2" t="s">
        <v>24</v>
      </c>
      <c r="V517" s="2">
        <v>23</v>
      </c>
      <c r="W517">
        <v>1.05</v>
      </c>
      <c r="X517">
        <f t="shared" si="47"/>
        <v>0.86590074375000003</v>
      </c>
    </row>
    <row r="518" spans="1:24">
      <c r="A518" t="s">
        <v>28</v>
      </c>
      <c r="B518">
        <v>50</v>
      </c>
      <c r="C518">
        <v>1.45</v>
      </c>
      <c r="D518">
        <f t="shared" si="49"/>
        <v>1.6512982437499999</v>
      </c>
      <c r="E518" t="s">
        <v>27</v>
      </c>
      <c r="F518">
        <v>51</v>
      </c>
      <c r="G518">
        <v>0.99</v>
      </c>
      <c r="H518">
        <f t="shared" si="50"/>
        <v>0.76976808975</v>
      </c>
      <c r="I518" s="2" t="s">
        <v>25</v>
      </c>
      <c r="J518" s="2">
        <v>53</v>
      </c>
      <c r="K518">
        <v>0.6</v>
      </c>
      <c r="L518">
        <f t="shared" si="48"/>
        <v>0.28274309999999997</v>
      </c>
      <c r="M518" t="s">
        <v>23</v>
      </c>
      <c r="N518">
        <v>15</v>
      </c>
      <c r="O518">
        <v>0.6</v>
      </c>
      <c r="P518">
        <f t="shared" si="51"/>
        <v>0.28274309999999997</v>
      </c>
      <c r="Q518" s="2" t="s">
        <v>24</v>
      </c>
      <c r="R518" s="2">
        <v>34</v>
      </c>
      <c r="S518">
        <v>0.67</v>
      </c>
      <c r="T518">
        <f t="shared" si="52"/>
        <v>0.35256493775000003</v>
      </c>
      <c r="U518" s="2" t="s">
        <v>24</v>
      </c>
      <c r="V518" s="2">
        <v>23</v>
      </c>
      <c r="W518">
        <v>1.08</v>
      </c>
      <c r="X518">
        <f t="shared" ref="X518:X555" si="53">(W518/2)^2*(3.14159)</f>
        <v>0.91608764400000009</v>
      </c>
    </row>
    <row r="519" spans="1:24">
      <c r="A519" t="s">
        <v>28</v>
      </c>
      <c r="B519">
        <v>50</v>
      </c>
      <c r="C519">
        <v>1.1100000000000001</v>
      </c>
      <c r="D519">
        <f t="shared" si="49"/>
        <v>0.96768825975000017</v>
      </c>
      <c r="E519" t="s">
        <v>27</v>
      </c>
      <c r="F519">
        <v>51</v>
      </c>
      <c r="G519">
        <v>0.72</v>
      </c>
      <c r="H519">
        <f t="shared" si="50"/>
        <v>0.40715006399999998</v>
      </c>
      <c r="I519" s="2" t="s">
        <v>25</v>
      </c>
      <c r="J519" s="2">
        <v>53</v>
      </c>
      <c r="K519">
        <v>4.55</v>
      </c>
      <c r="L519">
        <f t="shared" si="48"/>
        <v>16.259691743749997</v>
      </c>
      <c r="M519" t="s">
        <v>23</v>
      </c>
      <c r="N519">
        <v>15</v>
      </c>
      <c r="O519">
        <v>0.51</v>
      </c>
      <c r="P519">
        <f t="shared" si="51"/>
        <v>0.20428188975</v>
      </c>
      <c r="Q519" s="2" t="s">
        <v>24</v>
      </c>
      <c r="R519" s="2">
        <v>34</v>
      </c>
      <c r="S519">
        <v>0.9</v>
      </c>
      <c r="T519">
        <f t="shared" si="52"/>
        <v>0.636171975</v>
      </c>
      <c r="U519" s="2" t="s">
        <v>24</v>
      </c>
      <c r="V519" s="2">
        <v>23</v>
      </c>
      <c r="W519">
        <v>1.02</v>
      </c>
      <c r="X519">
        <f t="shared" si="53"/>
        <v>0.817127559</v>
      </c>
    </row>
    <row r="520" spans="1:24">
      <c r="A520" t="s">
        <v>28</v>
      </c>
      <c r="B520">
        <v>50</v>
      </c>
      <c r="C520">
        <v>1.29</v>
      </c>
      <c r="D520">
        <f t="shared" si="49"/>
        <v>1.3069799797500001</v>
      </c>
      <c r="E520" t="s">
        <v>27</v>
      </c>
      <c r="F520">
        <v>51</v>
      </c>
      <c r="G520">
        <v>1</v>
      </c>
      <c r="H520">
        <f t="shared" si="50"/>
        <v>0.78539749999999997</v>
      </c>
      <c r="I520" s="2" t="s">
        <v>25</v>
      </c>
      <c r="J520" s="2">
        <v>53</v>
      </c>
      <c r="K520">
        <v>3.6</v>
      </c>
      <c r="L520">
        <f t="shared" si="48"/>
        <v>10.1787516</v>
      </c>
      <c r="M520" t="s">
        <v>23</v>
      </c>
      <c r="N520">
        <v>15</v>
      </c>
      <c r="O520">
        <v>0.74</v>
      </c>
      <c r="P520">
        <f t="shared" si="51"/>
        <v>0.43008367099999995</v>
      </c>
      <c r="Q520" s="2" t="s">
        <v>24</v>
      </c>
      <c r="R520" s="2">
        <v>34</v>
      </c>
      <c r="S520">
        <v>0.68</v>
      </c>
      <c r="T520">
        <f t="shared" si="52"/>
        <v>0.36316780400000004</v>
      </c>
      <c r="U520" s="2" t="s">
        <v>24</v>
      </c>
      <c r="V520" s="2">
        <v>23</v>
      </c>
      <c r="W520">
        <v>0.7</v>
      </c>
      <c r="X520">
        <f t="shared" si="53"/>
        <v>0.38484477499999992</v>
      </c>
    </row>
    <row r="521" spans="1:24">
      <c r="A521" t="s">
        <v>28</v>
      </c>
      <c r="B521">
        <v>50</v>
      </c>
      <c r="C521">
        <v>1.93</v>
      </c>
      <c r="D521">
        <f t="shared" si="49"/>
        <v>2.92552714775</v>
      </c>
      <c r="E521" t="s">
        <v>27</v>
      </c>
      <c r="F521">
        <v>51</v>
      </c>
      <c r="G521">
        <v>1.01</v>
      </c>
      <c r="H521">
        <f t="shared" si="50"/>
        <v>0.80118398974999994</v>
      </c>
      <c r="I521" s="2" t="s">
        <v>25</v>
      </c>
      <c r="J521" s="2">
        <v>53</v>
      </c>
      <c r="K521">
        <v>0.96</v>
      </c>
      <c r="L521">
        <f t="shared" si="48"/>
        <v>0.7238223359999999</v>
      </c>
      <c r="M521" t="s">
        <v>23</v>
      </c>
      <c r="N521">
        <v>18</v>
      </c>
      <c r="O521">
        <v>0.64</v>
      </c>
      <c r="P521">
        <f t="shared" si="51"/>
        <v>0.321698816</v>
      </c>
      <c r="Q521" s="2" t="s">
        <v>24</v>
      </c>
      <c r="R521" s="2">
        <v>34</v>
      </c>
      <c r="S521">
        <v>0.98</v>
      </c>
      <c r="T521">
        <f t="shared" si="52"/>
        <v>0.7542957589999999</v>
      </c>
      <c r="U521" s="2" t="s">
        <v>24</v>
      </c>
      <c r="V521" s="2">
        <v>23</v>
      </c>
      <c r="W521">
        <v>0.9</v>
      </c>
      <c r="X521">
        <f t="shared" si="53"/>
        <v>0.636171975</v>
      </c>
    </row>
    <row r="522" spans="1:24">
      <c r="A522" t="s">
        <v>28</v>
      </c>
      <c r="B522">
        <v>50</v>
      </c>
      <c r="C522">
        <v>0.91</v>
      </c>
      <c r="D522">
        <f t="shared" si="49"/>
        <v>0.65038766975000006</v>
      </c>
      <c r="E522" t="s">
        <v>27</v>
      </c>
      <c r="F522">
        <v>51</v>
      </c>
      <c r="G522">
        <v>0.94</v>
      </c>
      <c r="H522">
        <f t="shared" si="50"/>
        <v>0.69397723099999997</v>
      </c>
      <c r="I522" s="2" t="s">
        <v>25</v>
      </c>
      <c r="J522" s="2">
        <v>42</v>
      </c>
      <c r="K522">
        <v>2.37</v>
      </c>
      <c r="L522">
        <f t="shared" si="48"/>
        <v>4.4114992177500003</v>
      </c>
      <c r="M522" t="s">
        <v>23</v>
      </c>
      <c r="N522">
        <v>18</v>
      </c>
      <c r="O522">
        <v>0.65</v>
      </c>
      <c r="P522">
        <f t="shared" si="51"/>
        <v>0.33183044375000004</v>
      </c>
      <c r="Q522" s="2" t="s">
        <v>24</v>
      </c>
      <c r="R522" s="2">
        <v>34</v>
      </c>
      <c r="S522">
        <v>0.82</v>
      </c>
      <c r="T522">
        <f t="shared" si="52"/>
        <v>0.52810127899999992</v>
      </c>
      <c r="U522" s="2" t="s">
        <v>24</v>
      </c>
      <c r="V522" s="2">
        <v>23</v>
      </c>
      <c r="W522">
        <v>1.1499999999999999</v>
      </c>
      <c r="X522">
        <f t="shared" si="53"/>
        <v>1.0386881937499999</v>
      </c>
    </row>
    <row r="523" spans="1:24">
      <c r="A523" t="s">
        <v>28</v>
      </c>
      <c r="B523">
        <v>50</v>
      </c>
      <c r="C523">
        <v>2.0099999999999998</v>
      </c>
      <c r="D523">
        <f t="shared" si="49"/>
        <v>3.1730844397499989</v>
      </c>
      <c r="E523" t="s">
        <v>27</v>
      </c>
      <c r="F523">
        <v>51</v>
      </c>
      <c r="G523">
        <v>0.91</v>
      </c>
      <c r="H523">
        <f t="shared" si="50"/>
        <v>0.65038766975000006</v>
      </c>
      <c r="I523" s="2" t="s">
        <v>25</v>
      </c>
      <c r="J523" s="2">
        <v>42</v>
      </c>
      <c r="K523">
        <v>7.95</v>
      </c>
      <c r="L523">
        <f t="shared" si="48"/>
        <v>49.639085493749995</v>
      </c>
      <c r="M523" t="s">
        <v>23</v>
      </c>
      <c r="N523">
        <v>18</v>
      </c>
      <c r="O523">
        <v>0.74</v>
      </c>
      <c r="P523">
        <f t="shared" si="51"/>
        <v>0.43008367099999995</v>
      </c>
      <c r="Q523" s="2" t="s">
        <v>24</v>
      </c>
      <c r="R523" s="2">
        <v>34</v>
      </c>
      <c r="S523">
        <v>0.74</v>
      </c>
      <c r="T523">
        <f t="shared" si="52"/>
        <v>0.43008367099999995</v>
      </c>
      <c r="U523" s="2" t="s">
        <v>24</v>
      </c>
      <c r="V523" s="2">
        <v>23</v>
      </c>
      <c r="W523">
        <v>0.83</v>
      </c>
      <c r="X523">
        <f t="shared" si="53"/>
        <v>0.54106033774999995</v>
      </c>
    </row>
    <row r="524" spans="1:24">
      <c r="A524" t="s">
        <v>28</v>
      </c>
      <c r="B524">
        <v>50</v>
      </c>
      <c r="C524">
        <v>1.17</v>
      </c>
      <c r="D524">
        <f t="shared" si="49"/>
        <v>1.0751306377499998</v>
      </c>
      <c r="E524" t="s">
        <v>27</v>
      </c>
      <c r="F524">
        <v>51</v>
      </c>
      <c r="G524">
        <v>1.1100000000000001</v>
      </c>
      <c r="H524">
        <f t="shared" si="50"/>
        <v>0.96768825975000017</v>
      </c>
      <c r="I524" s="2" t="s">
        <v>25</v>
      </c>
      <c r="J524" s="2">
        <v>42</v>
      </c>
      <c r="K524">
        <v>6.52</v>
      </c>
      <c r="L524">
        <f t="shared" si="48"/>
        <v>33.387561883999993</v>
      </c>
      <c r="M524" t="s">
        <v>23</v>
      </c>
      <c r="N524">
        <v>18</v>
      </c>
      <c r="O524">
        <v>0.82</v>
      </c>
      <c r="P524">
        <f t="shared" si="51"/>
        <v>0.52810127899999992</v>
      </c>
      <c r="Q524" s="2" t="s">
        <v>24</v>
      </c>
      <c r="R524" s="2">
        <v>34</v>
      </c>
      <c r="S524">
        <v>0.94</v>
      </c>
      <c r="T524">
        <f t="shared" si="52"/>
        <v>0.69397723099999997</v>
      </c>
      <c r="U524" s="2" t="s">
        <v>24</v>
      </c>
      <c r="V524" s="2">
        <v>23</v>
      </c>
      <c r="W524">
        <v>0.8</v>
      </c>
      <c r="X524">
        <f t="shared" si="53"/>
        <v>0.50265440000000006</v>
      </c>
    </row>
    <row r="525" spans="1:24">
      <c r="A525" t="s">
        <v>28</v>
      </c>
      <c r="B525">
        <v>50</v>
      </c>
      <c r="C525">
        <v>1.54</v>
      </c>
      <c r="D525">
        <f t="shared" si="49"/>
        <v>1.8626487109999998</v>
      </c>
      <c r="E525" t="s">
        <v>27</v>
      </c>
      <c r="F525">
        <v>51</v>
      </c>
      <c r="G525">
        <v>1.02</v>
      </c>
      <c r="H525">
        <f t="shared" si="50"/>
        <v>0.817127559</v>
      </c>
      <c r="I525" s="2" t="s">
        <v>25</v>
      </c>
      <c r="J525" s="2">
        <v>42</v>
      </c>
      <c r="K525">
        <v>3.69</v>
      </c>
      <c r="L525">
        <f t="shared" si="48"/>
        <v>10.69405089975</v>
      </c>
      <c r="M525" t="s">
        <v>23</v>
      </c>
      <c r="N525">
        <v>18</v>
      </c>
      <c r="O525">
        <v>0.45</v>
      </c>
      <c r="P525">
        <f t="shared" si="51"/>
        <v>0.15904299375</v>
      </c>
      <c r="Q525" s="2" t="s">
        <v>24</v>
      </c>
      <c r="R525" s="2">
        <v>34</v>
      </c>
      <c r="S525">
        <v>0.79</v>
      </c>
      <c r="T525">
        <f t="shared" si="52"/>
        <v>0.49016657975000005</v>
      </c>
      <c r="U525" s="2" t="s">
        <v>24</v>
      </c>
      <c r="V525" s="2">
        <v>23</v>
      </c>
      <c r="W525">
        <v>0.98</v>
      </c>
      <c r="X525">
        <f t="shared" si="53"/>
        <v>0.7542957589999999</v>
      </c>
    </row>
    <row r="526" spans="1:24">
      <c r="A526" t="s">
        <v>28</v>
      </c>
      <c r="B526">
        <v>50</v>
      </c>
      <c r="C526">
        <v>1.8</v>
      </c>
      <c r="D526">
        <f t="shared" si="49"/>
        <v>2.5446879</v>
      </c>
      <c r="E526" t="s">
        <v>27</v>
      </c>
      <c r="F526">
        <v>51</v>
      </c>
      <c r="G526">
        <v>1.26</v>
      </c>
      <c r="H526">
        <f t="shared" si="50"/>
        <v>1.246897071</v>
      </c>
      <c r="I526" s="2" t="s">
        <v>25</v>
      </c>
      <c r="J526" s="2">
        <v>42</v>
      </c>
      <c r="K526">
        <v>4.24</v>
      </c>
      <c r="L526">
        <f t="shared" si="48"/>
        <v>14.119562096000001</v>
      </c>
      <c r="M526" t="s">
        <v>23</v>
      </c>
      <c r="N526">
        <v>18</v>
      </c>
      <c r="O526">
        <v>0.4</v>
      </c>
      <c r="P526">
        <f t="shared" si="51"/>
        <v>0.12566360000000001</v>
      </c>
      <c r="Q526" s="2" t="s">
        <v>24</v>
      </c>
      <c r="R526" s="2">
        <v>34</v>
      </c>
      <c r="S526">
        <v>0.95</v>
      </c>
      <c r="T526">
        <f t="shared" si="52"/>
        <v>0.70882124375</v>
      </c>
      <c r="U526" s="2" t="s">
        <v>24</v>
      </c>
      <c r="V526" s="2">
        <v>23</v>
      </c>
      <c r="W526">
        <v>0.92</v>
      </c>
      <c r="X526">
        <f t="shared" si="53"/>
        <v>0.66476044400000001</v>
      </c>
    </row>
    <row r="527" spans="1:24">
      <c r="A527" t="s">
        <v>28</v>
      </c>
      <c r="B527">
        <v>50</v>
      </c>
      <c r="C527">
        <v>2</v>
      </c>
      <c r="D527">
        <f t="shared" si="49"/>
        <v>3.1415899999999999</v>
      </c>
      <c r="E527" t="s">
        <v>27</v>
      </c>
      <c r="F527">
        <v>51</v>
      </c>
      <c r="G527">
        <v>1.37</v>
      </c>
      <c r="H527">
        <f t="shared" si="50"/>
        <v>1.4741125677500002</v>
      </c>
      <c r="I527" s="2" t="s">
        <v>25</v>
      </c>
      <c r="J527" s="2">
        <v>42</v>
      </c>
      <c r="K527">
        <v>7.4</v>
      </c>
      <c r="L527">
        <f t="shared" si="48"/>
        <v>43.008367100000001</v>
      </c>
      <c r="M527" t="s">
        <v>23</v>
      </c>
      <c r="N527">
        <v>18</v>
      </c>
      <c r="O527">
        <v>0.47</v>
      </c>
      <c r="P527">
        <f t="shared" si="51"/>
        <v>0.17349430774999999</v>
      </c>
      <c r="Q527" s="2" t="s">
        <v>24</v>
      </c>
      <c r="R527" s="2">
        <v>34</v>
      </c>
      <c r="S527">
        <v>0.96</v>
      </c>
      <c r="T527">
        <f t="shared" si="52"/>
        <v>0.7238223359999999</v>
      </c>
      <c r="U527" s="2" t="s">
        <v>24</v>
      </c>
      <c r="V527" s="2">
        <v>23</v>
      </c>
      <c r="W527">
        <v>1.23</v>
      </c>
      <c r="X527">
        <f t="shared" si="53"/>
        <v>1.1882278777499999</v>
      </c>
    </row>
    <row r="528" spans="1:24">
      <c r="A528" t="s">
        <v>28</v>
      </c>
      <c r="B528">
        <v>50</v>
      </c>
      <c r="C528">
        <v>1.89</v>
      </c>
      <c r="D528">
        <f t="shared" si="49"/>
        <v>2.8055184097499999</v>
      </c>
      <c r="E528" t="s">
        <v>27</v>
      </c>
      <c r="F528">
        <v>51</v>
      </c>
      <c r="G528">
        <v>1.63</v>
      </c>
      <c r="H528">
        <f t="shared" si="50"/>
        <v>2.0867226177499996</v>
      </c>
      <c r="I528" s="2" t="s">
        <v>25</v>
      </c>
      <c r="J528" s="2">
        <v>42</v>
      </c>
      <c r="K528">
        <v>2.96</v>
      </c>
      <c r="L528">
        <f t="shared" si="48"/>
        <v>6.8813387359999991</v>
      </c>
      <c r="M528" t="s">
        <v>23</v>
      </c>
      <c r="N528">
        <v>18</v>
      </c>
      <c r="O528">
        <v>0.44</v>
      </c>
      <c r="P528">
        <f t="shared" si="51"/>
        <v>0.15205295599999999</v>
      </c>
      <c r="Q528" s="2" t="s">
        <v>24</v>
      </c>
      <c r="R528" s="2">
        <v>34</v>
      </c>
      <c r="S528">
        <v>0.66</v>
      </c>
      <c r="T528">
        <f t="shared" si="52"/>
        <v>0.34211915100000001</v>
      </c>
      <c r="U528" s="2" t="s">
        <v>24</v>
      </c>
      <c r="V528" s="2">
        <v>23</v>
      </c>
      <c r="W528">
        <v>0.73</v>
      </c>
      <c r="X528">
        <f t="shared" si="53"/>
        <v>0.41853832774999994</v>
      </c>
    </row>
    <row r="529" spans="1:24">
      <c r="A529" s="2" t="s">
        <v>28</v>
      </c>
      <c r="B529" s="2">
        <v>50</v>
      </c>
      <c r="C529">
        <v>1.99</v>
      </c>
      <c r="D529">
        <f t="shared" si="49"/>
        <v>3.1102526397500001</v>
      </c>
      <c r="E529" t="s">
        <v>27</v>
      </c>
      <c r="F529">
        <v>51</v>
      </c>
      <c r="G529">
        <v>1.31</v>
      </c>
      <c r="H529">
        <f t="shared" si="50"/>
        <v>1.34782064975</v>
      </c>
      <c r="I529" s="2" t="s">
        <v>25</v>
      </c>
      <c r="J529" s="2">
        <v>42</v>
      </c>
      <c r="K529">
        <v>1.97</v>
      </c>
      <c r="L529">
        <f t="shared" si="48"/>
        <v>3.04804915775</v>
      </c>
      <c r="M529" t="s">
        <v>23</v>
      </c>
      <c r="N529">
        <v>18</v>
      </c>
      <c r="O529">
        <v>0.45</v>
      </c>
      <c r="P529">
        <f t="shared" si="51"/>
        <v>0.15904299375</v>
      </c>
      <c r="Q529" s="2" t="s">
        <v>24</v>
      </c>
      <c r="R529" s="2">
        <v>34</v>
      </c>
      <c r="S529">
        <v>1</v>
      </c>
      <c r="T529">
        <f t="shared" si="52"/>
        <v>0.78539749999999997</v>
      </c>
      <c r="U529" s="2" t="s">
        <v>24</v>
      </c>
      <c r="V529" s="2">
        <v>23</v>
      </c>
      <c r="W529">
        <v>1.2</v>
      </c>
      <c r="X529">
        <f t="shared" si="53"/>
        <v>1.1309723999999999</v>
      </c>
    </row>
    <row r="530" spans="1:24">
      <c r="A530" t="s">
        <v>28</v>
      </c>
      <c r="B530">
        <v>50</v>
      </c>
      <c r="C530">
        <v>2.41</v>
      </c>
      <c r="D530">
        <f t="shared" si="49"/>
        <v>4.5616672197500003</v>
      </c>
      <c r="E530" t="s">
        <v>27</v>
      </c>
      <c r="F530">
        <v>51</v>
      </c>
      <c r="G530">
        <v>1.71</v>
      </c>
      <c r="H530">
        <f t="shared" si="50"/>
        <v>2.2965808297499999</v>
      </c>
      <c r="I530" s="2" t="s">
        <v>25</v>
      </c>
      <c r="J530" s="2">
        <v>42</v>
      </c>
      <c r="K530">
        <v>2.12</v>
      </c>
      <c r="L530">
        <f t="shared" si="48"/>
        <v>3.5298905240000003</v>
      </c>
      <c r="M530" t="s">
        <v>23</v>
      </c>
      <c r="N530">
        <v>18</v>
      </c>
      <c r="O530">
        <v>0.57999999999999996</v>
      </c>
      <c r="P530">
        <f t="shared" si="51"/>
        <v>0.26420771899999995</v>
      </c>
      <c r="Q530" s="2" t="s">
        <v>24</v>
      </c>
      <c r="R530" s="2">
        <v>34</v>
      </c>
      <c r="S530">
        <v>0.88</v>
      </c>
      <c r="T530">
        <f t="shared" si="52"/>
        <v>0.60821182399999996</v>
      </c>
      <c r="U530" s="2" t="s">
        <v>24</v>
      </c>
      <c r="V530" s="2">
        <v>23</v>
      </c>
      <c r="W530">
        <v>0.65</v>
      </c>
      <c r="X530">
        <f t="shared" si="53"/>
        <v>0.33183044375000004</v>
      </c>
    </row>
    <row r="531" spans="1:24">
      <c r="A531" t="s">
        <v>28</v>
      </c>
      <c r="B531">
        <v>50</v>
      </c>
      <c r="C531">
        <v>2.59</v>
      </c>
      <c r="D531">
        <f t="shared" si="49"/>
        <v>5.2685249697499987</v>
      </c>
      <c r="E531" t="s">
        <v>27</v>
      </c>
      <c r="F531">
        <v>51</v>
      </c>
      <c r="G531">
        <v>1.85</v>
      </c>
      <c r="H531">
        <f t="shared" si="50"/>
        <v>2.6880229437500001</v>
      </c>
      <c r="I531" s="2" t="s">
        <v>25</v>
      </c>
      <c r="J531" s="2">
        <v>42</v>
      </c>
      <c r="K531">
        <v>1.85</v>
      </c>
      <c r="L531">
        <f t="shared" si="48"/>
        <v>2.6880229437500001</v>
      </c>
      <c r="M531" t="s">
        <v>23</v>
      </c>
      <c r="N531">
        <v>18</v>
      </c>
      <c r="O531">
        <v>0.61</v>
      </c>
      <c r="P531">
        <f t="shared" si="51"/>
        <v>0.29224640974999999</v>
      </c>
      <c r="Q531" s="2" t="s">
        <v>24</v>
      </c>
      <c r="R531" s="2">
        <v>34</v>
      </c>
      <c r="S531">
        <v>0.55000000000000004</v>
      </c>
      <c r="T531">
        <f t="shared" si="52"/>
        <v>0.23758274375000002</v>
      </c>
      <c r="U531" s="2" t="s">
        <v>24</v>
      </c>
      <c r="V531" s="2">
        <v>23</v>
      </c>
      <c r="W531">
        <v>0.55000000000000004</v>
      </c>
      <c r="X531">
        <f t="shared" si="53"/>
        <v>0.23758274375000002</v>
      </c>
    </row>
    <row r="532" spans="1:24">
      <c r="A532" t="s">
        <v>28</v>
      </c>
      <c r="B532">
        <v>50</v>
      </c>
      <c r="C532">
        <v>2.54</v>
      </c>
      <c r="D532">
        <f t="shared" si="49"/>
        <v>5.0670705109999998</v>
      </c>
      <c r="E532" t="s">
        <v>27</v>
      </c>
      <c r="F532">
        <v>51</v>
      </c>
      <c r="G532">
        <v>1.85</v>
      </c>
      <c r="H532">
        <f t="shared" si="50"/>
        <v>2.6880229437500001</v>
      </c>
      <c r="I532" s="2" t="s">
        <v>25</v>
      </c>
      <c r="J532" s="2">
        <v>42</v>
      </c>
      <c r="K532">
        <v>1.53</v>
      </c>
      <c r="L532">
        <f t="shared" si="48"/>
        <v>1.8385370077499998</v>
      </c>
      <c r="M532" t="s">
        <v>23</v>
      </c>
      <c r="N532">
        <v>18</v>
      </c>
      <c r="O532">
        <v>0.39</v>
      </c>
      <c r="P532">
        <f t="shared" si="51"/>
        <v>0.11945895975000001</v>
      </c>
      <c r="Q532" s="2" t="s">
        <v>24</v>
      </c>
      <c r="R532" s="2">
        <v>34</v>
      </c>
      <c r="S532">
        <v>0.64</v>
      </c>
      <c r="T532">
        <f t="shared" si="52"/>
        <v>0.321698816</v>
      </c>
      <c r="U532" s="2" t="s">
        <v>24</v>
      </c>
      <c r="V532" s="2">
        <v>23</v>
      </c>
      <c r="W532">
        <v>1.03</v>
      </c>
      <c r="X532">
        <f t="shared" si="53"/>
        <v>0.83322820774999995</v>
      </c>
    </row>
    <row r="533" spans="1:24">
      <c r="A533" t="s">
        <v>28</v>
      </c>
      <c r="B533">
        <v>50</v>
      </c>
      <c r="C533">
        <v>3.98</v>
      </c>
      <c r="D533">
        <f t="shared" si="49"/>
        <v>12.441010559</v>
      </c>
      <c r="E533" t="s">
        <v>27</v>
      </c>
      <c r="F533">
        <v>51</v>
      </c>
      <c r="G533">
        <v>1.51</v>
      </c>
      <c r="H533">
        <f t="shared" si="50"/>
        <v>1.7907848397499999</v>
      </c>
      <c r="I533" s="2" t="s">
        <v>25</v>
      </c>
      <c r="J533" s="2">
        <v>42</v>
      </c>
      <c r="K533">
        <v>1.88</v>
      </c>
      <c r="L533">
        <f t="shared" si="48"/>
        <v>2.7759089239999999</v>
      </c>
      <c r="M533" t="s">
        <v>23</v>
      </c>
      <c r="N533">
        <v>18</v>
      </c>
      <c r="O533">
        <v>0.65</v>
      </c>
      <c r="P533">
        <f t="shared" si="51"/>
        <v>0.33183044375000004</v>
      </c>
      <c r="Q533" s="2" t="s">
        <v>24</v>
      </c>
      <c r="R533" s="2">
        <v>34</v>
      </c>
      <c r="S533">
        <v>0.75</v>
      </c>
      <c r="T533">
        <f t="shared" si="52"/>
        <v>0.44178609375</v>
      </c>
      <c r="U533" s="2" t="s">
        <v>24</v>
      </c>
      <c r="V533" s="2">
        <v>23</v>
      </c>
      <c r="W533">
        <v>0.74</v>
      </c>
      <c r="X533">
        <f t="shared" si="53"/>
        <v>0.43008367099999995</v>
      </c>
    </row>
    <row r="534" spans="1:24">
      <c r="A534" t="s">
        <v>28</v>
      </c>
      <c r="B534">
        <v>50</v>
      </c>
      <c r="C534">
        <v>3.69</v>
      </c>
      <c r="D534">
        <f t="shared" si="49"/>
        <v>10.69405089975</v>
      </c>
      <c r="E534" t="s">
        <v>27</v>
      </c>
      <c r="F534">
        <v>51</v>
      </c>
      <c r="G534">
        <v>1.64</v>
      </c>
      <c r="H534">
        <f t="shared" si="50"/>
        <v>2.1124051159999997</v>
      </c>
      <c r="I534" s="2" t="s">
        <v>25</v>
      </c>
      <c r="J534" s="2">
        <v>19</v>
      </c>
      <c r="K534">
        <v>1.2</v>
      </c>
      <c r="L534">
        <f t="shared" ref="L534:L597" si="54">(K534/2)^2*(3.14159)</f>
        <v>1.1309723999999999</v>
      </c>
      <c r="M534" t="s">
        <v>23</v>
      </c>
      <c r="N534">
        <v>18</v>
      </c>
      <c r="O534">
        <v>0.4</v>
      </c>
      <c r="P534">
        <f t="shared" si="51"/>
        <v>0.12566360000000001</v>
      </c>
      <c r="Q534" s="2" t="s">
        <v>24</v>
      </c>
      <c r="R534" s="2">
        <v>34</v>
      </c>
      <c r="S534">
        <v>0.72</v>
      </c>
      <c r="T534">
        <f t="shared" si="52"/>
        <v>0.40715006399999998</v>
      </c>
      <c r="U534" s="2" t="s">
        <v>24</v>
      </c>
      <c r="V534" s="2">
        <v>23</v>
      </c>
      <c r="W534">
        <v>1.38</v>
      </c>
      <c r="X534">
        <f t="shared" si="53"/>
        <v>1.4957109989999997</v>
      </c>
    </row>
    <row r="535" spans="1:24">
      <c r="A535" s="2" t="s">
        <v>29</v>
      </c>
      <c r="B535">
        <v>4</v>
      </c>
      <c r="C535">
        <v>0</v>
      </c>
      <c r="D535">
        <f t="shared" si="49"/>
        <v>0</v>
      </c>
      <c r="E535" t="s">
        <v>27</v>
      </c>
      <c r="F535">
        <v>51</v>
      </c>
      <c r="G535">
        <v>1.34</v>
      </c>
      <c r="H535">
        <f t="shared" si="50"/>
        <v>1.4102597510000001</v>
      </c>
      <c r="I535" s="2" t="s">
        <v>25</v>
      </c>
      <c r="J535" s="2">
        <v>19</v>
      </c>
      <c r="K535">
        <v>2.41</v>
      </c>
      <c r="L535">
        <f t="shared" si="54"/>
        <v>4.5616672197500003</v>
      </c>
      <c r="M535" t="s">
        <v>23</v>
      </c>
      <c r="N535">
        <v>18</v>
      </c>
      <c r="O535">
        <v>0.42</v>
      </c>
      <c r="P535">
        <f t="shared" si="51"/>
        <v>0.13854411899999997</v>
      </c>
      <c r="Q535" s="2" t="s">
        <v>24</v>
      </c>
      <c r="R535" s="2">
        <v>34</v>
      </c>
      <c r="S535">
        <v>0.75</v>
      </c>
      <c r="T535">
        <f t="shared" si="52"/>
        <v>0.44178609375</v>
      </c>
      <c r="U535" s="2" t="s">
        <v>24</v>
      </c>
      <c r="V535" s="2">
        <v>23</v>
      </c>
      <c r="W535">
        <v>1.88</v>
      </c>
      <c r="X535">
        <f t="shared" si="53"/>
        <v>2.7759089239999999</v>
      </c>
    </row>
    <row r="536" spans="1:24">
      <c r="A536" s="2" t="s">
        <v>29</v>
      </c>
      <c r="B536">
        <v>10</v>
      </c>
      <c r="C536">
        <v>1.1299999999999999</v>
      </c>
      <c r="D536">
        <f t="shared" si="49"/>
        <v>1.0028740677499997</v>
      </c>
      <c r="E536" t="s">
        <v>27</v>
      </c>
      <c r="F536">
        <v>51</v>
      </c>
      <c r="G536">
        <v>1.96</v>
      </c>
      <c r="H536">
        <f t="shared" si="50"/>
        <v>3.0171830359999996</v>
      </c>
      <c r="I536" s="2" t="s">
        <v>25</v>
      </c>
      <c r="J536" s="2">
        <v>19</v>
      </c>
      <c r="K536">
        <v>1.56</v>
      </c>
      <c r="L536">
        <f t="shared" si="54"/>
        <v>1.9113433560000002</v>
      </c>
      <c r="M536" t="s">
        <v>23</v>
      </c>
      <c r="N536">
        <v>18</v>
      </c>
      <c r="O536">
        <v>0.42</v>
      </c>
      <c r="P536">
        <f t="shared" si="51"/>
        <v>0.13854411899999997</v>
      </c>
      <c r="Q536" s="2" t="s">
        <v>24</v>
      </c>
      <c r="R536" s="2">
        <v>34</v>
      </c>
      <c r="S536">
        <v>0.76</v>
      </c>
      <c r="T536">
        <f t="shared" si="52"/>
        <v>0.45364559599999998</v>
      </c>
      <c r="U536" s="2" t="s">
        <v>24</v>
      </c>
      <c r="V536" s="2">
        <v>23</v>
      </c>
      <c r="W536">
        <v>1.32</v>
      </c>
      <c r="X536">
        <f t="shared" si="53"/>
        <v>1.368476604</v>
      </c>
    </row>
    <row r="537" spans="1:24">
      <c r="A537" s="2" t="s">
        <v>29</v>
      </c>
      <c r="B537">
        <v>10</v>
      </c>
      <c r="C537">
        <v>0.9</v>
      </c>
      <c r="D537">
        <f t="shared" si="49"/>
        <v>0.636171975</v>
      </c>
      <c r="E537" t="s">
        <v>27</v>
      </c>
      <c r="F537">
        <v>51</v>
      </c>
      <c r="G537">
        <v>2.2999999999999998</v>
      </c>
      <c r="H537">
        <f t="shared" si="50"/>
        <v>4.1547527749999995</v>
      </c>
      <c r="I537" s="2" t="s">
        <v>25</v>
      </c>
      <c r="J537" s="2">
        <v>19</v>
      </c>
      <c r="K537">
        <v>2.75</v>
      </c>
      <c r="L537">
        <f t="shared" si="54"/>
        <v>5.9395685937499998</v>
      </c>
      <c r="M537" t="s">
        <v>23</v>
      </c>
      <c r="N537">
        <v>18</v>
      </c>
      <c r="O537">
        <v>0.42</v>
      </c>
      <c r="P537">
        <f t="shared" si="51"/>
        <v>0.13854411899999997</v>
      </c>
      <c r="Q537" s="2" t="s">
        <v>24</v>
      </c>
      <c r="R537" s="2">
        <v>34</v>
      </c>
      <c r="S537">
        <v>0.76</v>
      </c>
      <c r="T537">
        <f t="shared" si="52"/>
        <v>0.45364559599999998</v>
      </c>
      <c r="U537" t="s">
        <v>25</v>
      </c>
      <c r="V537">
        <v>41</v>
      </c>
      <c r="W537">
        <v>5.34</v>
      </c>
      <c r="X537">
        <f t="shared" si="53"/>
        <v>22.396080950999998</v>
      </c>
    </row>
    <row r="538" spans="1:24">
      <c r="A538" s="2" t="s">
        <v>29</v>
      </c>
      <c r="B538">
        <v>10</v>
      </c>
      <c r="C538">
        <v>1.41</v>
      </c>
      <c r="D538">
        <f t="shared" si="49"/>
        <v>1.5614487697499997</v>
      </c>
      <c r="E538" t="s">
        <v>27</v>
      </c>
      <c r="F538">
        <v>51</v>
      </c>
      <c r="G538">
        <v>1.48</v>
      </c>
      <c r="H538">
        <f t="shared" si="50"/>
        <v>1.7203346839999998</v>
      </c>
      <c r="I538" s="2" t="s">
        <v>25</v>
      </c>
      <c r="J538" s="2">
        <v>19</v>
      </c>
      <c r="K538">
        <v>0.55000000000000004</v>
      </c>
      <c r="L538">
        <f t="shared" si="54"/>
        <v>0.23758274375000002</v>
      </c>
      <c r="M538" t="s">
        <v>23</v>
      </c>
      <c r="N538">
        <v>18</v>
      </c>
      <c r="O538">
        <v>0.52</v>
      </c>
      <c r="P538">
        <f t="shared" si="51"/>
        <v>0.21237148400000003</v>
      </c>
      <c r="Q538" s="2" t="s">
        <v>24</v>
      </c>
      <c r="R538" s="2">
        <v>34</v>
      </c>
      <c r="S538">
        <v>0.85</v>
      </c>
      <c r="T538">
        <f t="shared" si="52"/>
        <v>0.56744969374999987</v>
      </c>
      <c r="U538" t="s">
        <v>25</v>
      </c>
      <c r="V538">
        <v>41</v>
      </c>
      <c r="W538">
        <v>9.2200000000000006</v>
      </c>
      <c r="X538">
        <f t="shared" si="53"/>
        <v>66.765384839000006</v>
      </c>
    </row>
    <row r="539" spans="1:24">
      <c r="A539" s="2" t="s">
        <v>29</v>
      </c>
      <c r="B539">
        <v>10</v>
      </c>
      <c r="C539">
        <v>0.89</v>
      </c>
      <c r="D539">
        <f t="shared" si="49"/>
        <v>0.62211335975000004</v>
      </c>
      <c r="E539" t="s">
        <v>27</v>
      </c>
      <c r="F539">
        <v>51</v>
      </c>
      <c r="G539">
        <v>2.11</v>
      </c>
      <c r="H539">
        <f t="shared" si="50"/>
        <v>3.4966682097499997</v>
      </c>
      <c r="I539" s="2" t="s">
        <v>25</v>
      </c>
      <c r="J539" s="2">
        <v>19</v>
      </c>
      <c r="K539">
        <v>1.37</v>
      </c>
      <c r="L539">
        <f t="shared" si="54"/>
        <v>1.4741125677500002</v>
      </c>
      <c r="M539" t="s">
        <v>23</v>
      </c>
      <c r="N539">
        <v>18</v>
      </c>
      <c r="O539">
        <v>0.28000000000000003</v>
      </c>
      <c r="P539">
        <f t="shared" si="51"/>
        <v>6.1575164000000009E-2</v>
      </c>
      <c r="Q539" s="2" t="s">
        <v>24</v>
      </c>
      <c r="R539" s="2">
        <v>34</v>
      </c>
      <c r="S539">
        <v>0.85</v>
      </c>
      <c r="T539">
        <f t="shared" si="52"/>
        <v>0.56744969374999987</v>
      </c>
      <c r="U539" t="s">
        <v>25</v>
      </c>
      <c r="V539">
        <v>41</v>
      </c>
      <c r="W539">
        <v>1.95</v>
      </c>
      <c r="X539">
        <f t="shared" si="53"/>
        <v>2.9864739937499998</v>
      </c>
    </row>
    <row r="540" spans="1:24">
      <c r="A540" s="2" t="s">
        <v>29</v>
      </c>
      <c r="B540">
        <v>10</v>
      </c>
      <c r="C540">
        <v>1.43</v>
      </c>
      <c r="D540">
        <f t="shared" si="49"/>
        <v>1.6060593477499998</v>
      </c>
      <c r="E540" t="s">
        <v>28</v>
      </c>
      <c r="F540">
        <v>5</v>
      </c>
      <c r="G540">
        <v>0.8</v>
      </c>
      <c r="H540">
        <f t="shared" si="50"/>
        <v>0.50265440000000006</v>
      </c>
      <c r="I540" s="2" t="s">
        <v>25</v>
      </c>
      <c r="J540" s="2">
        <v>19</v>
      </c>
      <c r="K540">
        <v>4.5</v>
      </c>
      <c r="L540">
        <f t="shared" si="54"/>
        <v>15.904299374999999</v>
      </c>
      <c r="M540" t="s">
        <v>23</v>
      </c>
      <c r="N540">
        <v>18</v>
      </c>
      <c r="O540">
        <v>0.41</v>
      </c>
      <c r="P540">
        <f t="shared" si="51"/>
        <v>0.13202531974999998</v>
      </c>
      <c r="Q540" s="2" t="s">
        <v>24</v>
      </c>
      <c r="R540" s="2">
        <v>34</v>
      </c>
      <c r="S540">
        <v>0.84</v>
      </c>
      <c r="T540">
        <f t="shared" si="52"/>
        <v>0.55417647599999986</v>
      </c>
      <c r="U540" t="s">
        <v>25</v>
      </c>
      <c r="V540">
        <v>41</v>
      </c>
      <c r="W540">
        <v>12.22</v>
      </c>
      <c r="X540">
        <f t="shared" si="53"/>
        <v>117.28215203900001</v>
      </c>
    </row>
    <row r="541" spans="1:24">
      <c r="A541" s="2" t="s">
        <v>29</v>
      </c>
      <c r="B541">
        <v>10</v>
      </c>
      <c r="C541">
        <v>1.45</v>
      </c>
      <c r="D541">
        <f t="shared" si="49"/>
        <v>1.6512982437499999</v>
      </c>
      <c r="E541" t="s">
        <v>28</v>
      </c>
      <c r="F541">
        <v>5</v>
      </c>
      <c r="G541">
        <v>0.75</v>
      </c>
      <c r="H541">
        <f t="shared" si="50"/>
        <v>0.44178609375</v>
      </c>
      <c r="I541" s="2" t="s">
        <v>25</v>
      </c>
      <c r="J541" s="2">
        <v>19</v>
      </c>
      <c r="K541">
        <v>4.5999999999999996</v>
      </c>
      <c r="L541">
        <f t="shared" si="54"/>
        <v>16.619011099999998</v>
      </c>
      <c r="M541" t="s">
        <v>23</v>
      </c>
      <c r="N541">
        <v>18</v>
      </c>
      <c r="O541">
        <v>0.44</v>
      </c>
      <c r="P541">
        <f t="shared" si="51"/>
        <v>0.15205295599999999</v>
      </c>
      <c r="Q541" s="2" t="s">
        <v>24</v>
      </c>
      <c r="R541" s="2">
        <v>34</v>
      </c>
      <c r="S541">
        <v>0.95</v>
      </c>
      <c r="T541">
        <f t="shared" si="52"/>
        <v>0.70882124375</v>
      </c>
      <c r="U541" t="s">
        <v>25</v>
      </c>
      <c r="V541">
        <v>17</v>
      </c>
      <c r="W541">
        <v>1.23</v>
      </c>
      <c r="X541">
        <f t="shared" si="53"/>
        <v>1.1882278777499999</v>
      </c>
    </row>
    <row r="542" spans="1:24">
      <c r="A542" s="2" t="s">
        <v>29</v>
      </c>
      <c r="B542">
        <v>10</v>
      </c>
      <c r="C542">
        <v>1.85</v>
      </c>
      <c r="D542">
        <f t="shared" si="49"/>
        <v>2.6880229437500001</v>
      </c>
      <c r="E542" t="s">
        <v>28</v>
      </c>
      <c r="F542">
        <v>5</v>
      </c>
      <c r="G542">
        <v>0.86</v>
      </c>
      <c r="H542">
        <f t="shared" si="50"/>
        <v>0.58087999099999987</v>
      </c>
      <c r="I542" s="2" t="s">
        <v>25</v>
      </c>
      <c r="J542" s="2">
        <v>19</v>
      </c>
      <c r="K542">
        <v>1.48</v>
      </c>
      <c r="L542">
        <f t="shared" si="54"/>
        <v>1.7203346839999998</v>
      </c>
      <c r="M542" t="s">
        <v>23</v>
      </c>
      <c r="N542">
        <v>18</v>
      </c>
      <c r="O542">
        <v>0.55000000000000004</v>
      </c>
      <c r="P542">
        <f t="shared" si="51"/>
        <v>0.23758274375000002</v>
      </c>
      <c r="Q542" s="2" t="s">
        <v>24</v>
      </c>
      <c r="R542" s="2">
        <v>34</v>
      </c>
      <c r="S542">
        <v>0.91</v>
      </c>
      <c r="T542">
        <f t="shared" si="52"/>
        <v>0.65038766975000006</v>
      </c>
      <c r="U542" t="s">
        <v>25</v>
      </c>
      <c r="V542">
        <v>17</v>
      </c>
      <c r="W542">
        <v>3.21</v>
      </c>
      <c r="X542">
        <f t="shared" si="53"/>
        <v>8.0928143797499992</v>
      </c>
    </row>
    <row r="543" spans="1:24">
      <c r="A543" s="2" t="s">
        <v>29</v>
      </c>
      <c r="B543">
        <v>10</v>
      </c>
      <c r="C543">
        <v>4.05</v>
      </c>
      <c r="D543">
        <f t="shared" si="49"/>
        <v>12.882482493749999</v>
      </c>
      <c r="E543" t="s">
        <v>28</v>
      </c>
      <c r="F543">
        <v>5</v>
      </c>
      <c r="G543">
        <v>1.8</v>
      </c>
      <c r="H543">
        <f t="shared" si="50"/>
        <v>2.5446879</v>
      </c>
      <c r="I543" s="2" t="s">
        <v>25</v>
      </c>
      <c r="J543" s="2">
        <v>19</v>
      </c>
      <c r="K543">
        <v>0.86</v>
      </c>
      <c r="L543">
        <f t="shared" si="54"/>
        <v>0.58087999099999987</v>
      </c>
      <c r="M543" t="s">
        <v>23</v>
      </c>
      <c r="N543">
        <v>18</v>
      </c>
      <c r="O543">
        <v>0.28000000000000003</v>
      </c>
      <c r="P543">
        <f t="shared" si="51"/>
        <v>6.1575164000000009E-2</v>
      </c>
      <c r="Q543" s="2" t="s">
        <v>24</v>
      </c>
      <c r="R543" s="2">
        <v>34</v>
      </c>
      <c r="S543">
        <v>0.66</v>
      </c>
      <c r="T543">
        <f t="shared" si="52"/>
        <v>0.34211915100000001</v>
      </c>
      <c r="U543" t="s">
        <v>25</v>
      </c>
      <c r="V543">
        <v>17</v>
      </c>
      <c r="W543">
        <v>3.62</v>
      </c>
      <c r="X543">
        <f t="shared" si="53"/>
        <v>10.292162999</v>
      </c>
    </row>
    <row r="544" spans="1:24">
      <c r="A544" s="2" t="s">
        <v>29</v>
      </c>
      <c r="B544">
        <v>10</v>
      </c>
      <c r="C544">
        <v>5.5</v>
      </c>
      <c r="D544">
        <f t="shared" si="49"/>
        <v>23.758274374999999</v>
      </c>
      <c r="E544" t="s">
        <v>28</v>
      </c>
      <c r="F544">
        <v>5</v>
      </c>
      <c r="G544">
        <v>1.24</v>
      </c>
      <c r="H544">
        <f t="shared" si="50"/>
        <v>1.207627196</v>
      </c>
      <c r="I544" s="2" t="s">
        <v>25</v>
      </c>
      <c r="J544" s="2">
        <v>19</v>
      </c>
      <c r="K544">
        <v>2.56</v>
      </c>
      <c r="L544">
        <f t="shared" si="54"/>
        <v>5.147181056</v>
      </c>
      <c r="M544" t="s">
        <v>23</v>
      </c>
      <c r="N544">
        <v>18</v>
      </c>
      <c r="O544">
        <v>0.38</v>
      </c>
      <c r="P544">
        <f t="shared" si="51"/>
        <v>0.113411399</v>
      </c>
      <c r="Q544" s="2" t="s">
        <v>24</v>
      </c>
      <c r="R544" s="2">
        <v>34</v>
      </c>
      <c r="S544">
        <v>0.7</v>
      </c>
      <c r="T544">
        <f t="shared" si="52"/>
        <v>0.38484477499999992</v>
      </c>
      <c r="U544" t="s">
        <v>25</v>
      </c>
      <c r="V544">
        <v>7</v>
      </c>
      <c r="W544">
        <v>1.1499999999999999</v>
      </c>
      <c r="X544">
        <f t="shared" si="53"/>
        <v>1.0386881937499999</v>
      </c>
    </row>
    <row r="545" spans="1:24">
      <c r="A545" s="2" t="s">
        <v>29</v>
      </c>
      <c r="B545">
        <v>10</v>
      </c>
      <c r="C545">
        <v>0.8</v>
      </c>
      <c r="D545">
        <f t="shared" si="49"/>
        <v>0.50265440000000006</v>
      </c>
      <c r="E545" t="s">
        <v>28</v>
      </c>
      <c r="F545">
        <v>5</v>
      </c>
      <c r="G545">
        <v>1.24</v>
      </c>
      <c r="H545">
        <f t="shared" si="50"/>
        <v>1.207627196</v>
      </c>
      <c r="I545" s="2" t="s">
        <v>25</v>
      </c>
      <c r="J545" s="2">
        <v>19</v>
      </c>
      <c r="K545">
        <v>0.88</v>
      </c>
      <c r="L545">
        <f t="shared" si="54"/>
        <v>0.60821182399999996</v>
      </c>
      <c r="M545" t="s">
        <v>23</v>
      </c>
      <c r="N545">
        <v>18</v>
      </c>
      <c r="O545">
        <v>0.45</v>
      </c>
      <c r="P545">
        <f t="shared" si="51"/>
        <v>0.15904299375</v>
      </c>
      <c r="Q545" s="2" t="s">
        <v>24</v>
      </c>
      <c r="R545" s="2">
        <v>34</v>
      </c>
      <c r="S545">
        <v>0.9</v>
      </c>
      <c r="T545">
        <f t="shared" si="52"/>
        <v>0.636171975</v>
      </c>
      <c r="U545" t="s">
        <v>25</v>
      </c>
      <c r="V545">
        <v>7</v>
      </c>
      <c r="W545">
        <v>1.42</v>
      </c>
      <c r="X545">
        <f t="shared" si="53"/>
        <v>1.5836755189999998</v>
      </c>
    </row>
    <row r="546" spans="1:24">
      <c r="A546" s="2" t="s">
        <v>29</v>
      </c>
      <c r="B546">
        <v>23</v>
      </c>
      <c r="C546">
        <v>0.69</v>
      </c>
      <c r="D546">
        <f t="shared" si="49"/>
        <v>0.37392774974999993</v>
      </c>
      <c r="E546" t="s">
        <v>28</v>
      </c>
      <c r="F546">
        <v>5</v>
      </c>
      <c r="G546">
        <v>1.32</v>
      </c>
      <c r="H546">
        <f t="shared" si="50"/>
        <v>1.368476604</v>
      </c>
      <c r="I546" s="2" t="s">
        <v>25</v>
      </c>
      <c r="J546" s="2">
        <v>19</v>
      </c>
      <c r="K546">
        <v>0.84</v>
      </c>
      <c r="L546">
        <f t="shared" si="54"/>
        <v>0.55417647599999986</v>
      </c>
      <c r="M546" t="s">
        <v>23</v>
      </c>
      <c r="N546">
        <v>18</v>
      </c>
      <c r="O546">
        <v>0.52</v>
      </c>
      <c r="P546">
        <f t="shared" si="51"/>
        <v>0.21237148400000003</v>
      </c>
      <c r="Q546" s="2" t="s">
        <v>24</v>
      </c>
      <c r="R546" s="2">
        <v>34</v>
      </c>
      <c r="S546">
        <v>0.75</v>
      </c>
      <c r="T546">
        <f t="shared" si="52"/>
        <v>0.44178609375</v>
      </c>
      <c r="U546" t="s">
        <v>25</v>
      </c>
      <c r="V546">
        <v>7</v>
      </c>
      <c r="W546">
        <v>1.23</v>
      </c>
      <c r="X546">
        <f t="shared" si="53"/>
        <v>1.1882278777499999</v>
      </c>
    </row>
    <row r="547" spans="1:24">
      <c r="A547" s="2" t="s">
        <v>29</v>
      </c>
      <c r="B547">
        <v>23</v>
      </c>
      <c r="C547">
        <v>0.84</v>
      </c>
      <c r="D547">
        <f t="shared" si="49"/>
        <v>0.55417647599999986</v>
      </c>
      <c r="E547" t="s">
        <v>28</v>
      </c>
      <c r="F547">
        <v>5</v>
      </c>
      <c r="G547">
        <v>1.68</v>
      </c>
      <c r="H547">
        <f t="shared" si="50"/>
        <v>2.2167059039999994</v>
      </c>
      <c r="I547" s="2" t="s">
        <v>25</v>
      </c>
      <c r="J547" s="2">
        <v>19</v>
      </c>
      <c r="K547">
        <v>1.94</v>
      </c>
      <c r="L547">
        <f t="shared" si="54"/>
        <v>2.9559220309999996</v>
      </c>
      <c r="M547" t="s">
        <v>23</v>
      </c>
      <c r="N547">
        <v>18</v>
      </c>
      <c r="O547">
        <v>0.45</v>
      </c>
      <c r="P547">
        <f t="shared" si="51"/>
        <v>0.15904299375</v>
      </c>
      <c r="Q547" s="2" t="s">
        <v>24</v>
      </c>
      <c r="R547" s="2">
        <v>34</v>
      </c>
      <c r="S547">
        <v>0.75</v>
      </c>
      <c r="T547">
        <f t="shared" si="52"/>
        <v>0.44178609375</v>
      </c>
      <c r="U547" t="s">
        <v>25</v>
      </c>
      <c r="V547">
        <v>7</v>
      </c>
      <c r="W547">
        <v>4.01</v>
      </c>
      <c r="X547">
        <f t="shared" si="53"/>
        <v>12.629270339749999</v>
      </c>
    </row>
    <row r="548" spans="1:24">
      <c r="A548" s="2" t="s">
        <v>29</v>
      </c>
      <c r="B548">
        <v>23</v>
      </c>
      <c r="C548">
        <v>0.84</v>
      </c>
      <c r="D548">
        <f t="shared" si="49"/>
        <v>0.55417647599999986</v>
      </c>
      <c r="E548" t="s">
        <v>28</v>
      </c>
      <c r="F548">
        <v>5</v>
      </c>
      <c r="G548">
        <v>1.74</v>
      </c>
      <c r="H548">
        <f t="shared" si="50"/>
        <v>2.3778694709999999</v>
      </c>
      <c r="I548" s="2" t="s">
        <v>25</v>
      </c>
      <c r="J548" s="2">
        <v>19</v>
      </c>
      <c r="K548">
        <v>0.6</v>
      </c>
      <c r="L548">
        <f t="shared" si="54"/>
        <v>0.28274309999999997</v>
      </c>
      <c r="M548" t="s">
        <v>23</v>
      </c>
      <c r="N548">
        <v>18</v>
      </c>
      <c r="O548">
        <v>0.78</v>
      </c>
      <c r="P548">
        <f t="shared" si="51"/>
        <v>0.47783583900000004</v>
      </c>
      <c r="Q548" s="2" t="s">
        <v>24</v>
      </c>
      <c r="R548" s="2">
        <v>34</v>
      </c>
      <c r="S548">
        <v>1.4</v>
      </c>
      <c r="T548">
        <f t="shared" si="52"/>
        <v>1.5393790999999997</v>
      </c>
      <c r="U548" t="s">
        <v>25</v>
      </c>
      <c r="V548">
        <v>7</v>
      </c>
      <c r="W548">
        <v>1.9</v>
      </c>
      <c r="X548">
        <f t="shared" si="53"/>
        <v>2.835284975</v>
      </c>
    </row>
    <row r="549" spans="1:24">
      <c r="A549" s="2" t="s">
        <v>29</v>
      </c>
      <c r="B549">
        <v>23</v>
      </c>
      <c r="C549">
        <v>0.89</v>
      </c>
      <c r="D549">
        <f t="shared" si="49"/>
        <v>0.62211335975000004</v>
      </c>
      <c r="E549" t="s">
        <v>28</v>
      </c>
      <c r="F549">
        <v>5</v>
      </c>
      <c r="G549">
        <v>1.63</v>
      </c>
      <c r="H549">
        <f t="shared" si="50"/>
        <v>2.0867226177499996</v>
      </c>
      <c r="I549" s="2" t="s">
        <v>25</v>
      </c>
      <c r="J549" s="2">
        <v>15</v>
      </c>
      <c r="K549">
        <v>1.54</v>
      </c>
      <c r="L549">
        <f t="shared" si="54"/>
        <v>1.8626487109999998</v>
      </c>
      <c r="M549" t="s">
        <v>23</v>
      </c>
      <c r="N549">
        <v>18</v>
      </c>
      <c r="O549">
        <v>0.5</v>
      </c>
      <c r="P549">
        <f t="shared" si="51"/>
        <v>0.19634937499999999</v>
      </c>
      <c r="Q549" s="2" t="s">
        <v>24</v>
      </c>
      <c r="R549" s="2">
        <v>34</v>
      </c>
      <c r="S549">
        <v>0.93</v>
      </c>
      <c r="T549">
        <f t="shared" si="52"/>
        <v>0.67929029775000005</v>
      </c>
      <c r="U549" t="s">
        <v>25</v>
      </c>
      <c r="V549">
        <v>7</v>
      </c>
      <c r="W549">
        <v>1.01</v>
      </c>
      <c r="X549">
        <f t="shared" si="53"/>
        <v>0.80118398974999994</v>
      </c>
    </row>
    <row r="550" spans="1:24">
      <c r="A550" s="2" t="s">
        <v>29</v>
      </c>
      <c r="B550">
        <v>23</v>
      </c>
      <c r="C550">
        <v>0.75</v>
      </c>
      <c r="D550">
        <f t="shared" si="49"/>
        <v>0.44178609375</v>
      </c>
      <c r="E550" t="s">
        <v>28</v>
      </c>
      <c r="F550">
        <v>5</v>
      </c>
      <c r="G550">
        <v>2.48</v>
      </c>
      <c r="H550">
        <f t="shared" si="50"/>
        <v>4.8305087840000001</v>
      </c>
      <c r="I550" s="2" t="s">
        <v>25</v>
      </c>
      <c r="J550" s="2">
        <v>15</v>
      </c>
      <c r="K550">
        <v>0.28999999999999998</v>
      </c>
      <c r="L550">
        <f t="shared" si="54"/>
        <v>6.6051929749999988E-2</v>
      </c>
      <c r="M550" t="s">
        <v>23</v>
      </c>
      <c r="N550">
        <v>18</v>
      </c>
      <c r="O550">
        <v>0.6</v>
      </c>
      <c r="P550">
        <f t="shared" si="51"/>
        <v>0.28274309999999997</v>
      </c>
      <c r="Q550" s="2" t="s">
        <v>24</v>
      </c>
      <c r="R550" s="2">
        <v>34</v>
      </c>
      <c r="S550">
        <v>0.7</v>
      </c>
      <c r="T550">
        <f t="shared" si="52"/>
        <v>0.38484477499999992</v>
      </c>
      <c r="U550" t="s">
        <v>25</v>
      </c>
      <c r="V550">
        <v>7</v>
      </c>
      <c r="W550">
        <v>2.21</v>
      </c>
      <c r="X550">
        <f t="shared" si="53"/>
        <v>3.83595992975</v>
      </c>
    </row>
    <row r="551" spans="1:24">
      <c r="A551" s="2" t="s">
        <v>29</v>
      </c>
      <c r="B551">
        <v>23</v>
      </c>
      <c r="C551">
        <v>0.7</v>
      </c>
      <c r="D551">
        <f t="shared" si="49"/>
        <v>0.38484477499999992</v>
      </c>
      <c r="E551" t="s">
        <v>28</v>
      </c>
      <c r="F551">
        <v>5</v>
      </c>
      <c r="G551">
        <v>2.25</v>
      </c>
      <c r="H551">
        <f t="shared" si="50"/>
        <v>3.9760748437499998</v>
      </c>
      <c r="I551" s="2" t="s">
        <v>25</v>
      </c>
      <c r="J551" s="2">
        <v>15</v>
      </c>
      <c r="K551">
        <v>1.87</v>
      </c>
      <c r="L551">
        <f t="shared" si="54"/>
        <v>2.7464565177500004</v>
      </c>
      <c r="M551" t="s">
        <v>23</v>
      </c>
      <c r="N551">
        <v>18</v>
      </c>
      <c r="O551">
        <v>0.57999999999999996</v>
      </c>
      <c r="P551">
        <f t="shared" si="51"/>
        <v>0.26420771899999995</v>
      </c>
      <c r="Q551" s="2" t="s">
        <v>24</v>
      </c>
      <c r="R551" s="2">
        <v>34</v>
      </c>
      <c r="S551">
        <v>1.1000000000000001</v>
      </c>
      <c r="T551">
        <f t="shared" si="52"/>
        <v>0.95033097500000008</v>
      </c>
      <c r="U551" t="s">
        <v>25</v>
      </c>
      <c r="V551">
        <v>7</v>
      </c>
      <c r="W551">
        <v>2.0099999999999998</v>
      </c>
      <c r="X551">
        <f t="shared" si="53"/>
        <v>3.1730844397499989</v>
      </c>
    </row>
    <row r="552" spans="1:24">
      <c r="A552" s="2" t="s">
        <v>29</v>
      </c>
      <c r="B552">
        <v>23</v>
      </c>
      <c r="C552">
        <v>0.9</v>
      </c>
      <c r="D552">
        <f t="shared" si="49"/>
        <v>0.636171975</v>
      </c>
      <c r="E552" t="s">
        <v>28</v>
      </c>
      <c r="F552">
        <v>5</v>
      </c>
      <c r="G552">
        <v>2.15</v>
      </c>
      <c r="H552">
        <f t="shared" si="50"/>
        <v>3.6304999437499994</v>
      </c>
      <c r="I552" s="2" t="s">
        <v>25</v>
      </c>
      <c r="J552" s="2">
        <v>15</v>
      </c>
      <c r="K552">
        <v>2.2000000000000002</v>
      </c>
      <c r="L552">
        <f t="shared" si="54"/>
        <v>3.8013239000000003</v>
      </c>
      <c r="M552" t="s">
        <v>23</v>
      </c>
      <c r="N552">
        <v>18</v>
      </c>
      <c r="O552">
        <v>0.68</v>
      </c>
      <c r="P552">
        <f t="shared" si="51"/>
        <v>0.36316780400000004</v>
      </c>
      <c r="Q552" s="2" t="s">
        <v>24</v>
      </c>
      <c r="R552" s="2">
        <v>34</v>
      </c>
      <c r="S552">
        <v>0.99</v>
      </c>
      <c r="T552">
        <f t="shared" si="52"/>
        <v>0.76976808975</v>
      </c>
      <c r="U552" t="s">
        <v>25</v>
      </c>
      <c r="V552">
        <v>7</v>
      </c>
      <c r="W552">
        <v>1.02</v>
      </c>
      <c r="X552">
        <f t="shared" si="53"/>
        <v>0.817127559</v>
      </c>
    </row>
    <row r="553" spans="1:24">
      <c r="A553" s="2" t="s">
        <v>29</v>
      </c>
      <c r="B553">
        <v>23</v>
      </c>
      <c r="C553">
        <v>0.73</v>
      </c>
      <c r="D553">
        <f t="shared" si="49"/>
        <v>0.41853832774999994</v>
      </c>
      <c r="E553" t="s">
        <v>28</v>
      </c>
      <c r="F553">
        <v>5</v>
      </c>
      <c r="G553">
        <v>2.15</v>
      </c>
      <c r="H553">
        <f t="shared" si="50"/>
        <v>3.6304999437499994</v>
      </c>
      <c r="I553" s="2" t="s">
        <v>25</v>
      </c>
      <c r="J553" s="2">
        <v>15</v>
      </c>
      <c r="K553">
        <v>1.25</v>
      </c>
      <c r="L553">
        <f t="shared" si="54"/>
        <v>1.22718359375</v>
      </c>
      <c r="M553" t="s">
        <v>23</v>
      </c>
      <c r="N553">
        <v>18</v>
      </c>
      <c r="O553">
        <v>0.68</v>
      </c>
      <c r="P553">
        <f t="shared" si="51"/>
        <v>0.36316780400000004</v>
      </c>
      <c r="Q553" s="2" t="s">
        <v>24</v>
      </c>
      <c r="R553" s="2">
        <v>34</v>
      </c>
      <c r="S553">
        <v>1.0900000000000001</v>
      </c>
      <c r="T553">
        <f t="shared" si="52"/>
        <v>0.93313076975000009</v>
      </c>
      <c r="U553" t="s">
        <v>25</v>
      </c>
      <c r="V553">
        <v>7</v>
      </c>
      <c r="W553">
        <v>2.35</v>
      </c>
      <c r="X553">
        <f t="shared" si="53"/>
        <v>4.3373576937500005</v>
      </c>
    </row>
    <row r="554" spans="1:24">
      <c r="A554" s="2" t="s">
        <v>29</v>
      </c>
      <c r="B554">
        <v>23</v>
      </c>
      <c r="C554">
        <v>0.88</v>
      </c>
      <c r="D554">
        <f t="shared" si="49"/>
        <v>0.60821182399999996</v>
      </c>
      <c r="E554" t="s">
        <v>28</v>
      </c>
      <c r="F554">
        <v>5</v>
      </c>
      <c r="G554">
        <v>1.98</v>
      </c>
      <c r="H554">
        <f t="shared" si="50"/>
        <v>3.079072359</v>
      </c>
      <c r="I554" s="2" t="s">
        <v>25</v>
      </c>
      <c r="J554" s="2">
        <v>15</v>
      </c>
      <c r="K554">
        <v>2.15</v>
      </c>
      <c r="L554">
        <f t="shared" si="54"/>
        <v>3.6304999437499994</v>
      </c>
      <c r="M554" t="s">
        <v>23</v>
      </c>
      <c r="N554">
        <v>18</v>
      </c>
      <c r="O554">
        <v>0.54</v>
      </c>
      <c r="P554">
        <f t="shared" si="51"/>
        <v>0.22902191100000002</v>
      </c>
      <c r="Q554" s="2" t="s">
        <v>24</v>
      </c>
      <c r="R554" s="2">
        <v>34</v>
      </c>
      <c r="S554">
        <v>0.73</v>
      </c>
      <c r="T554">
        <f t="shared" si="52"/>
        <v>0.41853832774999994</v>
      </c>
      <c r="U554" t="s">
        <v>25</v>
      </c>
      <c r="V554">
        <v>7</v>
      </c>
      <c r="W554">
        <v>1.69</v>
      </c>
      <c r="X554">
        <f t="shared" si="53"/>
        <v>2.2431737997499996</v>
      </c>
    </row>
    <row r="555" spans="1:24">
      <c r="A555" s="2" t="s">
        <v>29</v>
      </c>
      <c r="B555">
        <v>23</v>
      </c>
      <c r="C555">
        <v>0.88</v>
      </c>
      <c r="D555">
        <f t="shared" si="49"/>
        <v>0.60821182399999996</v>
      </c>
      <c r="E555" t="s">
        <v>28</v>
      </c>
      <c r="F555">
        <v>5</v>
      </c>
      <c r="G555">
        <v>2.6</v>
      </c>
      <c r="H555">
        <f t="shared" si="50"/>
        <v>5.3092871000000006</v>
      </c>
      <c r="I555" s="2" t="s">
        <v>25</v>
      </c>
      <c r="J555" s="2">
        <v>15</v>
      </c>
      <c r="K555">
        <v>2.34</v>
      </c>
      <c r="L555">
        <f t="shared" si="54"/>
        <v>4.3005225509999994</v>
      </c>
      <c r="M555" t="s">
        <v>23</v>
      </c>
      <c r="N555">
        <v>18</v>
      </c>
      <c r="O555">
        <v>0.52</v>
      </c>
      <c r="P555">
        <f t="shared" si="51"/>
        <v>0.21237148400000003</v>
      </c>
      <c r="Q555" s="2" t="s">
        <v>24</v>
      </c>
      <c r="R555" s="2">
        <v>34</v>
      </c>
      <c r="S555">
        <v>1.1200000000000001</v>
      </c>
      <c r="T555">
        <f t="shared" si="52"/>
        <v>0.98520262400000014</v>
      </c>
      <c r="U555" t="s">
        <v>25</v>
      </c>
      <c r="V555">
        <v>7</v>
      </c>
      <c r="W555">
        <v>1.02</v>
      </c>
      <c r="X555">
        <f t="shared" si="53"/>
        <v>0.817127559</v>
      </c>
    </row>
    <row r="556" spans="1:24">
      <c r="A556" s="2" t="s">
        <v>29</v>
      </c>
      <c r="B556">
        <v>23</v>
      </c>
      <c r="C556">
        <v>0.78</v>
      </c>
      <c r="D556">
        <f t="shared" si="49"/>
        <v>0.47783583900000004</v>
      </c>
      <c r="E556" t="s">
        <v>28</v>
      </c>
      <c r="F556">
        <v>5</v>
      </c>
      <c r="G556">
        <v>2</v>
      </c>
      <c r="H556">
        <f t="shared" si="50"/>
        <v>3.1415899999999999</v>
      </c>
      <c r="I556" s="2" t="s">
        <v>25</v>
      </c>
      <c r="J556" s="2">
        <v>15</v>
      </c>
      <c r="K556">
        <v>0.97</v>
      </c>
      <c r="L556">
        <f t="shared" si="54"/>
        <v>0.7389805077499999</v>
      </c>
      <c r="M556" t="s">
        <v>23</v>
      </c>
      <c r="N556">
        <v>18</v>
      </c>
      <c r="O556">
        <v>0.6</v>
      </c>
      <c r="P556">
        <f t="shared" si="51"/>
        <v>0.28274309999999997</v>
      </c>
      <c r="Q556" s="2" t="s">
        <v>24</v>
      </c>
      <c r="R556" s="2">
        <v>34</v>
      </c>
      <c r="S556">
        <v>1.03</v>
      </c>
      <c r="T556">
        <f t="shared" si="52"/>
        <v>0.83322820774999995</v>
      </c>
      <c r="U556" s="2" t="s">
        <v>25</v>
      </c>
      <c r="V556" s="2">
        <v>48</v>
      </c>
      <c r="W556">
        <v>3.5</v>
      </c>
      <c r="X556">
        <f>(W556/2)^2*(3.14159)</f>
        <v>9.6211193749999993</v>
      </c>
    </row>
    <row r="557" spans="1:24">
      <c r="A557" s="2" t="s">
        <v>29</v>
      </c>
      <c r="B557">
        <v>23</v>
      </c>
      <c r="C557">
        <v>0.8</v>
      </c>
      <c r="D557">
        <f t="shared" si="49"/>
        <v>0.50265440000000006</v>
      </c>
      <c r="E557" t="s">
        <v>28</v>
      </c>
      <c r="F557">
        <v>5</v>
      </c>
      <c r="G557">
        <v>2.68</v>
      </c>
      <c r="H557">
        <f t="shared" si="50"/>
        <v>5.6410390040000005</v>
      </c>
      <c r="I557" s="2" t="s">
        <v>25</v>
      </c>
      <c r="J557" s="2">
        <v>15</v>
      </c>
      <c r="K557">
        <v>1.39</v>
      </c>
      <c r="L557">
        <f t="shared" si="54"/>
        <v>1.5174665097499997</v>
      </c>
      <c r="M557" t="s">
        <v>23</v>
      </c>
      <c r="N557">
        <v>18</v>
      </c>
      <c r="O557">
        <v>0.54</v>
      </c>
      <c r="P557">
        <f t="shared" si="51"/>
        <v>0.22902191100000002</v>
      </c>
      <c r="Q557" s="2" t="s">
        <v>24</v>
      </c>
      <c r="R557" s="2">
        <v>34</v>
      </c>
      <c r="S557">
        <v>0.85</v>
      </c>
      <c r="T557">
        <f t="shared" si="52"/>
        <v>0.56744969374999987</v>
      </c>
      <c r="U557" s="2" t="s">
        <v>25</v>
      </c>
      <c r="V557" s="2">
        <v>48</v>
      </c>
      <c r="W557">
        <v>3.47</v>
      </c>
      <c r="X557">
        <f t="shared" ref="X557:X620" si="55">(W557/2)^2*(3.14159)</f>
        <v>9.4568927577499995</v>
      </c>
    </row>
    <row r="558" spans="1:24">
      <c r="A558" s="2" t="s">
        <v>29</v>
      </c>
      <c r="B558">
        <v>23</v>
      </c>
      <c r="C558">
        <v>1</v>
      </c>
      <c r="D558">
        <f t="shared" si="49"/>
        <v>0.78539749999999997</v>
      </c>
      <c r="E558" t="s">
        <v>28</v>
      </c>
      <c r="F558">
        <v>5</v>
      </c>
      <c r="G558">
        <v>2.2799999999999998</v>
      </c>
      <c r="H558">
        <f t="shared" si="50"/>
        <v>4.0828103639999993</v>
      </c>
      <c r="I558" s="2" t="s">
        <v>25</v>
      </c>
      <c r="J558" s="2">
        <v>15</v>
      </c>
      <c r="K558">
        <v>2.0499999999999998</v>
      </c>
      <c r="L558">
        <f t="shared" si="54"/>
        <v>3.3006329937499994</v>
      </c>
      <c r="M558" t="s">
        <v>23</v>
      </c>
      <c r="N558">
        <v>18</v>
      </c>
      <c r="O558">
        <v>2.84</v>
      </c>
      <c r="P558">
        <f t="shared" si="51"/>
        <v>6.3347020759999992</v>
      </c>
      <c r="Q558" s="2" t="s">
        <v>24</v>
      </c>
      <c r="R558" s="2">
        <v>34</v>
      </c>
      <c r="S558">
        <v>1.22</v>
      </c>
      <c r="T558">
        <f t="shared" si="52"/>
        <v>1.168985639</v>
      </c>
      <c r="U558" s="2" t="s">
        <v>25</v>
      </c>
      <c r="V558" s="2">
        <v>48</v>
      </c>
      <c r="W558">
        <v>9.5500000000000007</v>
      </c>
      <c r="X558">
        <f t="shared" si="55"/>
        <v>71.630215493750015</v>
      </c>
    </row>
    <row r="559" spans="1:24">
      <c r="A559" s="2" t="s">
        <v>29</v>
      </c>
      <c r="B559">
        <v>23</v>
      </c>
      <c r="C559">
        <v>1.04</v>
      </c>
      <c r="D559">
        <f t="shared" si="49"/>
        <v>0.84948593600000011</v>
      </c>
      <c r="E559" t="s">
        <v>28</v>
      </c>
      <c r="F559">
        <v>5</v>
      </c>
      <c r="G559">
        <v>2.6</v>
      </c>
      <c r="H559">
        <f t="shared" si="50"/>
        <v>5.3092871000000006</v>
      </c>
      <c r="I559" s="2" t="s">
        <v>25</v>
      </c>
      <c r="J559" s="2">
        <v>15</v>
      </c>
      <c r="K559">
        <v>2</v>
      </c>
      <c r="L559">
        <f t="shared" si="54"/>
        <v>3.1415899999999999</v>
      </c>
      <c r="M559" t="s">
        <v>23</v>
      </c>
      <c r="N559">
        <v>18</v>
      </c>
      <c r="O559">
        <v>2.83</v>
      </c>
      <c r="P559">
        <f t="shared" si="51"/>
        <v>6.2901700377500003</v>
      </c>
      <c r="Q559" s="2" t="s">
        <v>24</v>
      </c>
      <c r="R559" s="2">
        <v>34</v>
      </c>
      <c r="S559">
        <v>0.7</v>
      </c>
      <c r="T559">
        <f t="shared" si="52"/>
        <v>0.38484477499999992</v>
      </c>
      <c r="U559" s="2" t="s">
        <v>25</v>
      </c>
      <c r="V559" s="2">
        <v>48</v>
      </c>
      <c r="W559">
        <v>2.41</v>
      </c>
      <c r="X559">
        <f t="shared" si="55"/>
        <v>4.5616672197500003</v>
      </c>
    </row>
    <row r="560" spans="1:24">
      <c r="A560" s="2" t="s">
        <v>29</v>
      </c>
      <c r="B560">
        <v>23</v>
      </c>
      <c r="C560">
        <v>0.94</v>
      </c>
      <c r="D560">
        <f t="shared" si="49"/>
        <v>0.69397723099999997</v>
      </c>
      <c r="E560" t="s">
        <v>28</v>
      </c>
      <c r="F560">
        <v>5</v>
      </c>
      <c r="G560">
        <v>2.9</v>
      </c>
      <c r="H560">
        <f t="shared" si="50"/>
        <v>6.6051929749999996</v>
      </c>
      <c r="I560" s="2" t="s">
        <v>25</v>
      </c>
      <c r="J560" s="2">
        <v>15</v>
      </c>
      <c r="K560">
        <v>1.87</v>
      </c>
      <c r="L560">
        <f t="shared" si="54"/>
        <v>2.7464565177500004</v>
      </c>
      <c r="M560" t="s">
        <v>23</v>
      </c>
      <c r="N560">
        <v>18</v>
      </c>
      <c r="O560">
        <v>3.09</v>
      </c>
      <c r="P560">
        <f t="shared" si="51"/>
        <v>7.49905386975</v>
      </c>
      <c r="Q560" s="2" t="s">
        <v>24</v>
      </c>
      <c r="R560" s="2">
        <v>34</v>
      </c>
      <c r="S560">
        <v>0.5</v>
      </c>
      <c r="T560">
        <f t="shared" si="52"/>
        <v>0.19634937499999999</v>
      </c>
      <c r="U560" s="2" t="s">
        <v>25</v>
      </c>
      <c r="V560" s="2">
        <v>48</v>
      </c>
      <c r="W560">
        <v>7.82</v>
      </c>
      <c r="X560">
        <f t="shared" si="55"/>
        <v>48.028942079000004</v>
      </c>
    </row>
    <row r="561" spans="1:24">
      <c r="A561" s="2" t="s">
        <v>29</v>
      </c>
      <c r="B561">
        <v>23</v>
      </c>
      <c r="C561">
        <v>1.08</v>
      </c>
      <c r="D561">
        <f t="shared" si="49"/>
        <v>0.91608764400000009</v>
      </c>
      <c r="E561" t="s">
        <v>28</v>
      </c>
      <c r="F561">
        <v>5</v>
      </c>
      <c r="G561">
        <v>2.95</v>
      </c>
      <c r="H561">
        <f t="shared" si="50"/>
        <v>6.8349217437499998</v>
      </c>
      <c r="I561" s="2" t="s">
        <v>25</v>
      </c>
      <c r="J561" s="2">
        <v>15</v>
      </c>
      <c r="K561">
        <v>3.32</v>
      </c>
      <c r="L561">
        <f t="shared" si="54"/>
        <v>8.6569654039999993</v>
      </c>
      <c r="M561" t="s">
        <v>23</v>
      </c>
      <c r="N561">
        <v>18</v>
      </c>
      <c r="O561">
        <v>1.05</v>
      </c>
      <c r="P561">
        <f t="shared" si="51"/>
        <v>0.86590074375000003</v>
      </c>
      <c r="Q561" s="2" t="s">
        <v>24</v>
      </c>
      <c r="R561" s="2">
        <v>34</v>
      </c>
      <c r="S561">
        <v>0.8</v>
      </c>
      <c r="T561">
        <f t="shared" si="52"/>
        <v>0.50265440000000006</v>
      </c>
      <c r="U561" s="2" t="s">
        <v>25</v>
      </c>
      <c r="V561" s="2">
        <v>48</v>
      </c>
      <c r="W561">
        <v>6.59</v>
      </c>
      <c r="X561">
        <f t="shared" si="55"/>
        <v>34.108321169749999</v>
      </c>
    </row>
    <row r="562" spans="1:24">
      <c r="A562" s="2" t="s">
        <v>29</v>
      </c>
      <c r="B562">
        <v>23</v>
      </c>
      <c r="C562">
        <v>1.02</v>
      </c>
      <c r="D562">
        <f t="shared" si="49"/>
        <v>0.817127559</v>
      </c>
      <c r="E562" t="s">
        <v>28</v>
      </c>
      <c r="F562">
        <v>5</v>
      </c>
      <c r="G562">
        <v>1.5</v>
      </c>
      <c r="H562">
        <f t="shared" si="50"/>
        <v>1.767144375</v>
      </c>
      <c r="I562" s="2" t="s">
        <v>25</v>
      </c>
      <c r="J562" s="2">
        <v>15</v>
      </c>
      <c r="K562">
        <v>2.4300000000000002</v>
      </c>
      <c r="L562">
        <f t="shared" si="54"/>
        <v>4.6376936977500005</v>
      </c>
      <c r="M562" t="s">
        <v>23</v>
      </c>
      <c r="N562">
        <v>18</v>
      </c>
      <c r="O562">
        <v>1.84</v>
      </c>
      <c r="P562">
        <f t="shared" si="51"/>
        <v>2.659041776</v>
      </c>
      <c r="Q562" s="2" t="s">
        <v>24</v>
      </c>
      <c r="R562" s="2">
        <v>34</v>
      </c>
      <c r="S562">
        <v>0.76</v>
      </c>
      <c r="T562">
        <f t="shared" si="52"/>
        <v>0.45364559599999998</v>
      </c>
      <c r="U562" s="2" t="s">
        <v>25</v>
      </c>
      <c r="V562" s="2">
        <v>48</v>
      </c>
      <c r="W562">
        <v>2.5</v>
      </c>
      <c r="X562">
        <f t="shared" si="55"/>
        <v>4.9087343749999999</v>
      </c>
    </row>
    <row r="563" spans="1:24">
      <c r="A563" s="2" t="s">
        <v>29</v>
      </c>
      <c r="B563">
        <v>23</v>
      </c>
      <c r="C563">
        <v>1.85</v>
      </c>
      <c r="D563">
        <f t="shared" si="49"/>
        <v>2.6880229437500001</v>
      </c>
      <c r="E563" s="2" t="s">
        <v>28</v>
      </c>
      <c r="F563" s="2">
        <v>15</v>
      </c>
      <c r="G563">
        <v>1.01</v>
      </c>
      <c r="H563">
        <f t="shared" si="50"/>
        <v>0.80118398974999994</v>
      </c>
      <c r="I563" s="2" t="s">
        <v>25</v>
      </c>
      <c r="J563" s="2">
        <v>15</v>
      </c>
      <c r="K563">
        <v>1.99</v>
      </c>
      <c r="L563">
        <f t="shared" si="54"/>
        <v>3.1102526397500001</v>
      </c>
      <c r="M563" t="s">
        <v>23</v>
      </c>
      <c r="N563">
        <v>18</v>
      </c>
      <c r="O563">
        <v>1.1000000000000001</v>
      </c>
      <c r="P563">
        <f t="shared" si="51"/>
        <v>0.95033097500000008</v>
      </c>
      <c r="Q563" s="2" t="s">
        <v>24</v>
      </c>
      <c r="R563" s="2">
        <v>34</v>
      </c>
      <c r="S563">
        <v>0.85</v>
      </c>
      <c r="T563">
        <f t="shared" si="52"/>
        <v>0.56744969374999987</v>
      </c>
      <c r="U563" s="2" t="s">
        <v>25</v>
      </c>
      <c r="V563" s="2">
        <v>48</v>
      </c>
      <c r="W563">
        <v>1.51</v>
      </c>
      <c r="X563">
        <f t="shared" si="55"/>
        <v>1.7907848397499999</v>
      </c>
    </row>
    <row r="564" spans="1:24">
      <c r="A564" s="2" t="s">
        <v>29</v>
      </c>
      <c r="B564">
        <v>23</v>
      </c>
      <c r="C564">
        <v>1.84</v>
      </c>
      <c r="D564">
        <f t="shared" si="49"/>
        <v>2.659041776</v>
      </c>
      <c r="E564" s="2" t="s">
        <v>28</v>
      </c>
      <c r="F564" s="2">
        <v>15</v>
      </c>
      <c r="G564">
        <v>1.34</v>
      </c>
      <c r="H564">
        <f t="shared" si="50"/>
        <v>1.4102597510000001</v>
      </c>
      <c r="I564" s="2" t="s">
        <v>25</v>
      </c>
      <c r="J564" s="2">
        <v>14</v>
      </c>
      <c r="K564">
        <v>2.46</v>
      </c>
      <c r="L564">
        <f t="shared" si="54"/>
        <v>4.7529115109999998</v>
      </c>
      <c r="M564" t="s">
        <v>23</v>
      </c>
      <c r="N564">
        <v>18</v>
      </c>
      <c r="O564">
        <v>3.14</v>
      </c>
      <c r="P564">
        <f t="shared" si="51"/>
        <v>7.7437051910000001</v>
      </c>
      <c r="Q564" s="2" t="s">
        <v>24</v>
      </c>
      <c r="R564" s="2">
        <v>34</v>
      </c>
      <c r="S564">
        <v>0.9</v>
      </c>
      <c r="T564">
        <f t="shared" si="52"/>
        <v>0.636171975</v>
      </c>
      <c r="U564" s="2" t="s">
        <v>25</v>
      </c>
      <c r="V564" s="2">
        <v>48</v>
      </c>
      <c r="W564">
        <v>2.74</v>
      </c>
      <c r="X564">
        <f t="shared" si="55"/>
        <v>5.8964502710000009</v>
      </c>
    </row>
    <row r="565" spans="1:24">
      <c r="A565" s="2" t="s">
        <v>29</v>
      </c>
      <c r="B565">
        <v>26</v>
      </c>
      <c r="C565">
        <v>0.8</v>
      </c>
      <c r="D565">
        <f t="shared" si="49"/>
        <v>0.50265440000000006</v>
      </c>
      <c r="E565" s="2" t="s">
        <v>28</v>
      </c>
      <c r="F565" s="2">
        <v>15</v>
      </c>
      <c r="G565">
        <v>1.1399999999999999</v>
      </c>
      <c r="H565">
        <f t="shared" si="50"/>
        <v>1.0207025909999998</v>
      </c>
      <c r="I565" s="2" t="s">
        <v>25</v>
      </c>
      <c r="J565" s="2">
        <v>14</v>
      </c>
      <c r="K565">
        <v>2.15</v>
      </c>
      <c r="L565">
        <f t="shared" si="54"/>
        <v>3.6304999437499994</v>
      </c>
      <c r="M565" t="s">
        <v>23</v>
      </c>
      <c r="N565">
        <v>32</v>
      </c>
      <c r="O565">
        <v>0.25</v>
      </c>
      <c r="P565">
        <f t="shared" si="51"/>
        <v>4.9087343749999998E-2</v>
      </c>
      <c r="Q565" s="2" t="s">
        <v>24</v>
      </c>
      <c r="R565" s="2">
        <v>34</v>
      </c>
      <c r="S565">
        <v>0.72</v>
      </c>
      <c r="T565">
        <f t="shared" si="52"/>
        <v>0.40715006399999998</v>
      </c>
      <c r="U565" s="2" t="s">
        <v>25</v>
      </c>
      <c r="V565" s="2">
        <v>48</v>
      </c>
      <c r="W565">
        <v>0.6</v>
      </c>
      <c r="X565">
        <f t="shared" si="55"/>
        <v>0.28274309999999997</v>
      </c>
    </row>
    <row r="566" spans="1:24">
      <c r="A566" s="2" t="s">
        <v>29</v>
      </c>
      <c r="B566">
        <v>26</v>
      </c>
      <c r="C566">
        <v>0.84</v>
      </c>
      <c r="D566">
        <f t="shared" si="49"/>
        <v>0.55417647599999986</v>
      </c>
      <c r="E566" s="2" t="s">
        <v>28</v>
      </c>
      <c r="F566" s="2">
        <v>15</v>
      </c>
      <c r="G566">
        <v>0.86</v>
      </c>
      <c r="H566">
        <f t="shared" si="50"/>
        <v>0.58087999099999987</v>
      </c>
      <c r="I566" s="2" t="s">
        <v>25</v>
      </c>
      <c r="J566" s="2">
        <v>14</v>
      </c>
      <c r="K566">
        <v>1.54</v>
      </c>
      <c r="L566">
        <f t="shared" si="54"/>
        <v>1.8626487109999998</v>
      </c>
      <c r="M566" t="s">
        <v>23</v>
      </c>
      <c r="N566">
        <v>32</v>
      </c>
      <c r="O566">
        <v>0.74</v>
      </c>
      <c r="P566">
        <f t="shared" si="51"/>
        <v>0.43008367099999995</v>
      </c>
      <c r="Q566" s="2" t="s">
        <v>24</v>
      </c>
      <c r="R566" s="2">
        <v>34</v>
      </c>
      <c r="S566">
        <v>0.68</v>
      </c>
      <c r="T566">
        <f t="shared" si="52"/>
        <v>0.36316780400000004</v>
      </c>
      <c r="U566" s="2" t="s">
        <v>25</v>
      </c>
      <c r="V566" s="2">
        <v>48</v>
      </c>
      <c r="W566">
        <v>2.0499999999999998</v>
      </c>
      <c r="X566">
        <f t="shared" si="55"/>
        <v>3.3006329937499994</v>
      </c>
    </row>
    <row r="567" spans="1:24">
      <c r="A567" s="2" t="s">
        <v>29</v>
      </c>
      <c r="B567">
        <v>26</v>
      </c>
      <c r="C567">
        <v>0.81</v>
      </c>
      <c r="D567">
        <f t="shared" si="49"/>
        <v>0.51529929975000011</v>
      </c>
      <c r="E567" s="2" t="s">
        <v>28</v>
      </c>
      <c r="F567" s="2">
        <v>15</v>
      </c>
      <c r="G567">
        <v>1.0900000000000001</v>
      </c>
      <c r="H567">
        <f t="shared" si="50"/>
        <v>0.93313076975000009</v>
      </c>
      <c r="I567" s="2" t="s">
        <v>25</v>
      </c>
      <c r="J567" s="2">
        <v>14</v>
      </c>
      <c r="K567">
        <v>2.75</v>
      </c>
      <c r="L567">
        <f t="shared" si="54"/>
        <v>5.9395685937499998</v>
      </c>
      <c r="M567" t="s">
        <v>23</v>
      </c>
      <c r="N567">
        <v>32</v>
      </c>
      <c r="O567">
        <v>0.53</v>
      </c>
      <c r="P567">
        <f t="shared" si="51"/>
        <v>0.22061815775000002</v>
      </c>
      <c r="Q567" s="2" t="s">
        <v>24</v>
      </c>
      <c r="R567" s="2">
        <v>34</v>
      </c>
      <c r="S567">
        <v>0.76</v>
      </c>
      <c r="T567">
        <f t="shared" si="52"/>
        <v>0.45364559599999998</v>
      </c>
      <c r="U567" s="2" t="s">
        <v>25</v>
      </c>
      <c r="V567" s="2">
        <v>48</v>
      </c>
      <c r="W567">
        <v>2.0099999999999998</v>
      </c>
      <c r="X567">
        <f t="shared" si="55"/>
        <v>3.1730844397499989</v>
      </c>
    </row>
    <row r="568" spans="1:24">
      <c r="A568" s="2" t="s">
        <v>29</v>
      </c>
      <c r="B568">
        <v>26</v>
      </c>
      <c r="C568">
        <v>0.71</v>
      </c>
      <c r="D568">
        <f t="shared" si="49"/>
        <v>0.39591887974999995</v>
      </c>
      <c r="E568" s="2" t="s">
        <v>28</v>
      </c>
      <c r="F568" s="2">
        <v>15</v>
      </c>
      <c r="G568">
        <v>2.13</v>
      </c>
      <c r="H568">
        <f t="shared" si="50"/>
        <v>3.5632699177499991</v>
      </c>
      <c r="I568" s="2" t="s">
        <v>25</v>
      </c>
      <c r="J568" s="2">
        <v>14</v>
      </c>
      <c r="K568">
        <v>1.53</v>
      </c>
      <c r="L568">
        <f t="shared" si="54"/>
        <v>1.8385370077499998</v>
      </c>
      <c r="M568" t="s">
        <v>23</v>
      </c>
      <c r="N568">
        <v>32</v>
      </c>
      <c r="O568">
        <v>0.55000000000000004</v>
      </c>
      <c r="P568">
        <f t="shared" si="51"/>
        <v>0.23758274375000002</v>
      </c>
      <c r="Q568" s="2" t="s">
        <v>24</v>
      </c>
      <c r="R568" s="2">
        <v>34</v>
      </c>
      <c r="S568">
        <v>0.7</v>
      </c>
      <c r="T568">
        <f t="shared" si="52"/>
        <v>0.38484477499999992</v>
      </c>
      <c r="U568" s="2" t="s">
        <v>25</v>
      </c>
      <c r="V568" s="2">
        <v>48</v>
      </c>
      <c r="W568">
        <v>1.42</v>
      </c>
      <c r="X568">
        <f t="shared" si="55"/>
        <v>1.5836755189999998</v>
      </c>
    </row>
    <row r="569" spans="1:24">
      <c r="A569" s="2" t="s">
        <v>29</v>
      </c>
      <c r="B569">
        <v>26</v>
      </c>
      <c r="C569">
        <v>1</v>
      </c>
      <c r="D569">
        <f t="shared" si="49"/>
        <v>0.78539749999999997</v>
      </c>
      <c r="E569" s="2" t="s">
        <v>28</v>
      </c>
      <c r="F569" s="2">
        <v>15</v>
      </c>
      <c r="G569">
        <v>0.79</v>
      </c>
      <c r="H569">
        <f t="shared" si="50"/>
        <v>0.49016657975000005</v>
      </c>
      <c r="I569" s="2" t="s">
        <v>25</v>
      </c>
      <c r="J569" s="2">
        <v>14</v>
      </c>
      <c r="K569">
        <v>1.5</v>
      </c>
      <c r="L569">
        <f t="shared" si="54"/>
        <v>1.767144375</v>
      </c>
      <c r="M569" t="s">
        <v>23</v>
      </c>
      <c r="N569">
        <v>32</v>
      </c>
      <c r="O569">
        <v>0.59</v>
      </c>
      <c r="P569">
        <f t="shared" si="51"/>
        <v>0.27339686974999994</v>
      </c>
      <c r="Q569" s="2" t="s">
        <v>24</v>
      </c>
      <c r="R569" s="2">
        <v>34</v>
      </c>
      <c r="S569">
        <v>0.86</v>
      </c>
      <c r="T569">
        <f t="shared" si="52"/>
        <v>0.58087999099999987</v>
      </c>
      <c r="U569" s="2" t="s">
        <v>25</v>
      </c>
      <c r="V569" s="2">
        <v>48</v>
      </c>
      <c r="W569">
        <v>2.7</v>
      </c>
      <c r="X569">
        <f t="shared" si="55"/>
        <v>5.7255477750000008</v>
      </c>
    </row>
    <row r="570" spans="1:24">
      <c r="A570" s="2" t="s">
        <v>29</v>
      </c>
      <c r="B570">
        <v>26</v>
      </c>
      <c r="C570">
        <v>0.9</v>
      </c>
      <c r="D570">
        <f t="shared" si="49"/>
        <v>0.636171975</v>
      </c>
      <c r="E570" s="2" t="s">
        <v>28</v>
      </c>
      <c r="F570" s="2">
        <v>15</v>
      </c>
      <c r="G570">
        <v>0.91</v>
      </c>
      <c r="H570">
        <f t="shared" si="50"/>
        <v>0.65038766975000006</v>
      </c>
      <c r="I570" s="2" t="s">
        <v>25</v>
      </c>
      <c r="J570" s="2">
        <v>14</v>
      </c>
      <c r="K570">
        <v>2.1800000000000002</v>
      </c>
      <c r="L570">
        <f t="shared" si="54"/>
        <v>3.7325230790000004</v>
      </c>
      <c r="M570" t="s">
        <v>23</v>
      </c>
      <c r="N570">
        <v>32</v>
      </c>
      <c r="O570">
        <v>0.53</v>
      </c>
      <c r="P570">
        <f t="shared" si="51"/>
        <v>0.22061815775000002</v>
      </c>
      <c r="Q570" s="2" t="s">
        <v>24</v>
      </c>
      <c r="R570" s="2">
        <v>34</v>
      </c>
      <c r="S570">
        <v>0.75</v>
      </c>
      <c r="T570">
        <f t="shared" si="52"/>
        <v>0.44178609375</v>
      </c>
      <c r="U570" s="2" t="s">
        <v>25</v>
      </c>
      <c r="V570" s="2">
        <v>48</v>
      </c>
      <c r="W570">
        <v>2.84</v>
      </c>
      <c r="X570">
        <f t="shared" si="55"/>
        <v>6.3347020759999992</v>
      </c>
    </row>
    <row r="571" spans="1:24">
      <c r="A571" s="2" t="s">
        <v>29</v>
      </c>
      <c r="B571">
        <v>26</v>
      </c>
      <c r="C571">
        <v>0.82</v>
      </c>
      <c r="D571">
        <f t="shared" si="49"/>
        <v>0.52810127899999992</v>
      </c>
      <c r="E571" s="2" t="s">
        <v>28</v>
      </c>
      <c r="F571" s="2">
        <v>15</v>
      </c>
      <c r="G571">
        <v>0.87</v>
      </c>
      <c r="H571">
        <f t="shared" si="50"/>
        <v>0.59446736774999998</v>
      </c>
      <c r="I571" s="2" t="s">
        <v>25</v>
      </c>
      <c r="J571" s="2">
        <v>14</v>
      </c>
      <c r="K571">
        <v>0.87</v>
      </c>
      <c r="L571">
        <f t="shared" si="54"/>
        <v>0.59446736774999998</v>
      </c>
      <c r="M571" t="s">
        <v>23</v>
      </c>
      <c r="N571">
        <v>32</v>
      </c>
      <c r="O571">
        <v>0.55000000000000004</v>
      </c>
      <c r="P571">
        <f t="shared" si="51"/>
        <v>0.23758274375000002</v>
      </c>
      <c r="Q571" s="2" t="s">
        <v>24</v>
      </c>
      <c r="R571" s="2">
        <v>34</v>
      </c>
      <c r="S571">
        <v>0.83</v>
      </c>
      <c r="T571">
        <f t="shared" si="52"/>
        <v>0.54106033774999995</v>
      </c>
      <c r="U571" s="2" t="s">
        <v>25</v>
      </c>
      <c r="V571" s="2">
        <v>48</v>
      </c>
      <c r="W571">
        <v>1.73</v>
      </c>
      <c r="X571">
        <f t="shared" si="55"/>
        <v>2.3506161777500001</v>
      </c>
    </row>
    <row r="572" spans="1:24">
      <c r="A572" s="2" t="s">
        <v>29</v>
      </c>
      <c r="B572">
        <v>26</v>
      </c>
      <c r="C572">
        <v>0.92</v>
      </c>
      <c r="D572">
        <f t="shared" si="49"/>
        <v>0.66476044400000001</v>
      </c>
      <c r="E572" s="2" t="s">
        <v>28</v>
      </c>
      <c r="F572" s="2">
        <v>15</v>
      </c>
      <c r="G572">
        <v>0.64</v>
      </c>
      <c r="H572">
        <f t="shared" si="50"/>
        <v>0.321698816</v>
      </c>
      <c r="I572" s="2" t="s">
        <v>25</v>
      </c>
      <c r="J572" s="2">
        <v>14</v>
      </c>
      <c r="K572">
        <v>1.65</v>
      </c>
      <c r="L572">
        <f t="shared" si="54"/>
        <v>2.1382446937499995</v>
      </c>
      <c r="M572" t="s">
        <v>23</v>
      </c>
      <c r="N572">
        <v>32</v>
      </c>
      <c r="O572">
        <v>0.92</v>
      </c>
      <c r="P572">
        <f t="shared" si="51"/>
        <v>0.66476044400000001</v>
      </c>
      <c r="Q572" s="2" t="s">
        <v>24</v>
      </c>
      <c r="R572" s="2">
        <v>34</v>
      </c>
      <c r="S572">
        <v>1</v>
      </c>
      <c r="T572">
        <f t="shared" si="52"/>
        <v>0.78539749999999997</v>
      </c>
      <c r="U572" s="2" t="s">
        <v>25</v>
      </c>
      <c r="V572" s="2">
        <v>48</v>
      </c>
      <c r="W572">
        <v>2.7</v>
      </c>
      <c r="X572">
        <f t="shared" si="55"/>
        <v>5.7255477750000008</v>
      </c>
    </row>
    <row r="573" spans="1:24">
      <c r="A573" s="2" t="s">
        <v>29</v>
      </c>
      <c r="B573">
        <v>26</v>
      </c>
      <c r="C573">
        <v>0.7</v>
      </c>
      <c r="D573">
        <f t="shared" si="49"/>
        <v>0.38484477499999992</v>
      </c>
      <c r="E573" s="2" t="s">
        <v>28</v>
      </c>
      <c r="F573" s="2">
        <v>15</v>
      </c>
      <c r="G573">
        <v>0.66</v>
      </c>
      <c r="H573">
        <f t="shared" si="50"/>
        <v>0.34211915100000001</v>
      </c>
      <c r="I573" s="2" t="s">
        <v>25</v>
      </c>
      <c r="J573" s="2">
        <v>14</v>
      </c>
      <c r="K573">
        <v>1.3</v>
      </c>
      <c r="L573">
        <f t="shared" si="54"/>
        <v>1.3273217750000001</v>
      </c>
      <c r="M573" t="s">
        <v>23</v>
      </c>
      <c r="N573">
        <v>32</v>
      </c>
      <c r="O573">
        <v>0.85</v>
      </c>
      <c r="P573">
        <f t="shared" si="51"/>
        <v>0.56744969374999987</v>
      </c>
      <c r="Q573" s="2" t="s">
        <v>24</v>
      </c>
      <c r="R573" s="2">
        <v>34</v>
      </c>
      <c r="S573">
        <v>1.05</v>
      </c>
      <c r="T573">
        <f t="shared" si="52"/>
        <v>0.86590074375000003</v>
      </c>
      <c r="U573" s="2" t="s">
        <v>25</v>
      </c>
      <c r="V573" s="2">
        <v>48</v>
      </c>
      <c r="W573">
        <v>1.95</v>
      </c>
      <c r="X573">
        <f t="shared" si="55"/>
        <v>2.9864739937499998</v>
      </c>
    </row>
    <row r="574" spans="1:24">
      <c r="A574" s="2" t="s">
        <v>29</v>
      </c>
      <c r="B574">
        <v>26</v>
      </c>
      <c r="C574">
        <v>0.82</v>
      </c>
      <c r="D574">
        <f t="shared" si="49"/>
        <v>0.52810127899999992</v>
      </c>
      <c r="E574" s="2" t="s">
        <v>28</v>
      </c>
      <c r="F574" s="2">
        <v>15</v>
      </c>
      <c r="G574">
        <v>0.49</v>
      </c>
      <c r="H574">
        <f t="shared" si="50"/>
        <v>0.18857393974999997</v>
      </c>
      <c r="I574" s="2" t="s">
        <v>25</v>
      </c>
      <c r="J574" s="2">
        <v>14</v>
      </c>
      <c r="K574">
        <v>6.3</v>
      </c>
      <c r="L574">
        <f t="shared" si="54"/>
        <v>31.172426774999998</v>
      </c>
      <c r="M574" t="s">
        <v>23</v>
      </c>
      <c r="N574">
        <v>32</v>
      </c>
      <c r="O574">
        <v>0.25</v>
      </c>
      <c r="P574">
        <f t="shared" si="51"/>
        <v>4.9087343749999998E-2</v>
      </c>
      <c r="Q574" s="2" t="s">
        <v>24</v>
      </c>
      <c r="R574" s="2">
        <v>34</v>
      </c>
      <c r="S574">
        <v>1.02</v>
      </c>
      <c r="T574">
        <f t="shared" si="52"/>
        <v>0.817127559</v>
      </c>
      <c r="U574" s="2" t="s">
        <v>25</v>
      </c>
      <c r="V574" s="2">
        <v>43</v>
      </c>
      <c r="W574">
        <v>11.95</v>
      </c>
      <c r="X574">
        <f t="shared" si="55"/>
        <v>112.15672649374999</v>
      </c>
    </row>
    <row r="575" spans="1:24">
      <c r="A575" s="2" t="s">
        <v>29</v>
      </c>
      <c r="B575">
        <v>26</v>
      </c>
      <c r="C575">
        <v>0.9</v>
      </c>
      <c r="D575">
        <f t="shared" si="49"/>
        <v>0.636171975</v>
      </c>
      <c r="E575" s="2" t="s">
        <v>28</v>
      </c>
      <c r="F575" s="2">
        <v>15</v>
      </c>
      <c r="G575">
        <v>0.89</v>
      </c>
      <c r="H575">
        <f t="shared" si="50"/>
        <v>0.62211335975000004</v>
      </c>
      <c r="I575" s="2" t="s">
        <v>25</v>
      </c>
      <c r="J575" s="2">
        <v>14</v>
      </c>
      <c r="K575">
        <v>3.12</v>
      </c>
      <c r="L575">
        <f t="shared" si="54"/>
        <v>7.6453734240000006</v>
      </c>
      <c r="M575" t="s">
        <v>23</v>
      </c>
      <c r="N575">
        <v>32</v>
      </c>
      <c r="O575">
        <v>0.65</v>
      </c>
      <c r="P575">
        <f t="shared" si="51"/>
        <v>0.33183044375000004</v>
      </c>
      <c r="Q575" s="2" t="s">
        <v>24</v>
      </c>
      <c r="R575" s="2">
        <v>34</v>
      </c>
      <c r="S575">
        <v>0.75</v>
      </c>
      <c r="T575">
        <f t="shared" si="52"/>
        <v>0.44178609375</v>
      </c>
      <c r="U575" s="2" t="s">
        <v>25</v>
      </c>
      <c r="V575" s="2">
        <v>43</v>
      </c>
      <c r="W575">
        <v>7.5</v>
      </c>
      <c r="X575">
        <f t="shared" si="55"/>
        <v>44.178609375000001</v>
      </c>
    </row>
    <row r="576" spans="1:24">
      <c r="A576" s="2" t="s">
        <v>29</v>
      </c>
      <c r="B576">
        <v>26</v>
      </c>
      <c r="C576">
        <v>0.7</v>
      </c>
      <c r="D576">
        <f t="shared" si="49"/>
        <v>0.38484477499999992</v>
      </c>
      <c r="E576" s="2" t="s">
        <v>28</v>
      </c>
      <c r="F576" s="2">
        <v>34</v>
      </c>
      <c r="G576">
        <v>1.1200000000000001</v>
      </c>
      <c r="H576">
        <f t="shared" si="50"/>
        <v>0.98520262400000014</v>
      </c>
      <c r="I576" s="2" t="s">
        <v>25</v>
      </c>
      <c r="J576" s="2">
        <v>14</v>
      </c>
      <c r="K576">
        <v>0.59</v>
      </c>
      <c r="L576">
        <f t="shared" si="54"/>
        <v>0.27339686974999994</v>
      </c>
      <c r="M576" t="s">
        <v>23</v>
      </c>
      <c r="N576">
        <v>32</v>
      </c>
      <c r="O576">
        <v>0.35</v>
      </c>
      <c r="P576">
        <f t="shared" si="51"/>
        <v>9.6211193749999979E-2</v>
      </c>
      <c r="Q576" s="2" t="s">
        <v>24</v>
      </c>
      <c r="R576" s="2">
        <v>34</v>
      </c>
      <c r="S576">
        <v>0.8</v>
      </c>
      <c r="T576">
        <f t="shared" si="52"/>
        <v>0.50265440000000006</v>
      </c>
      <c r="U576" s="2" t="s">
        <v>25</v>
      </c>
      <c r="V576" s="2">
        <v>43</v>
      </c>
      <c r="W576">
        <v>10.45</v>
      </c>
      <c r="X576">
        <f t="shared" si="55"/>
        <v>85.767370493749979</v>
      </c>
    </row>
    <row r="577" spans="1:24">
      <c r="A577" s="2" t="s">
        <v>29</v>
      </c>
      <c r="B577">
        <v>26</v>
      </c>
      <c r="C577">
        <v>0.61</v>
      </c>
      <c r="D577">
        <f t="shared" si="49"/>
        <v>0.29224640974999999</v>
      </c>
      <c r="E577" s="2" t="s">
        <v>28</v>
      </c>
      <c r="F577" s="2">
        <v>34</v>
      </c>
      <c r="G577">
        <v>1.95</v>
      </c>
      <c r="H577">
        <f t="shared" si="50"/>
        <v>2.9864739937499998</v>
      </c>
      <c r="I577" s="2" t="s">
        <v>25</v>
      </c>
      <c r="J577" s="2">
        <v>14</v>
      </c>
      <c r="K577">
        <v>1.43</v>
      </c>
      <c r="L577">
        <f t="shared" si="54"/>
        <v>1.6060593477499998</v>
      </c>
      <c r="M577" t="s">
        <v>23</v>
      </c>
      <c r="N577">
        <v>32</v>
      </c>
      <c r="O577">
        <v>0.45</v>
      </c>
      <c r="P577">
        <f t="shared" si="51"/>
        <v>0.15904299375</v>
      </c>
      <c r="Q577" s="2" t="s">
        <v>24</v>
      </c>
      <c r="R577" s="2">
        <v>34</v>
      </c>
      <c r="S577">
        <v>0.9</v>
      </c>
      <c r="T577">
        <f t="shared" si="52"/>
        <v>0.636171975</v>
      </c>
      <c r="U577" s="2" t="s">
        <v>25</v>
      </c>
      <c r="V577" s="2">
        <v>43</v>
      </c>
      <c r="W577">
        <v>7.4</v>
      </c>
      <c r="X577">
        <f t="shared" si="55"/>
        <v>43.008367100000001</v>
      </c>
    </row>
    <row r="578" spans="1:24">
      <c r="A578" s="2" t="s">
        <v>29</v>
      </c>
      <c r="B578">
        <v>26</v>
      </c>
      <c r="C578">
        <v>1</v>
      </c>
      <c r="D578">
        <f t="shared" si="49"/>
        <v>0.78539749999999997</v>
      </c>
      <c r="E578" s="2" t="s">
        <v>28</v>
      </c>
      <c r="F578" s="2">
        <v>34</v>
      </c>
      <c r="G578">
        <v>0.89</v>
      </c>
      <c r="H578">
        <f t="shared" si="50"/>
        <v>0.62211335975000004</v>
      </c>
      <c r="I578" s="2" t="s">
        <v>25</v>
      </c>
      <c r="J578" s="2">
        <v>14</v>
      </c>
      <c r="K578">
        <v>2.7</v>
      </c>
      <c r="L578">
        <f t="shared" si="54"/>
        <v>5.7255477750000008</v>
      </c>
      <c r="M578" t="s">
        <v>23</v>
      </c>
      <c r="N578">
        <v>32</v>
      </c>
      <c r="O578">
        <v>0.51</v>
      </c>
      <c r="P578">
        <f t="shared" si="51"/>
        <v>0.20428188975</v>
      </c>
      <c r="Q578" s="2" t="s">
        <v>24</v>
      </c>
      <c r="R578" s="2">
        <v>34</v>
      </c>
      <c r="S578">
        <v>0.92</v>
      </c>
      <c r="T578">
        <f t="shared" si="52"/>
        <v>0.66476044400000001</v>
      </c>
      <c r="U578" s="2" t="s">
        <v>25</v>
      </c>
      <c r="V578" s="2">
        <v>43</v>
      </c>
      <c r="W578">
        <v>8.15</v>
      </c>
      <c r="X578">
        <f t="shared" si="55"/>
        <v>52.168065443749995</v>
      </c>
    </row>
    <row r="579" spans="1:24">
      <c r="A579" s="2" t="s">
        <v>29</v>
      </c>
      <c r="B579">
        <v>26</v>
      </c>
      <c r="C579">
        <v>0.56000000000000005</v>
      </c>
      <c r="D579">
        <f t="shared" si="49"/>
        <v>0.24630065600000003</v>
      </c>
      <c r="E579" s="2" t="s">
        <v>28</v>
      </c>
      <c r="F579" s="2">
        <v>34</v>
      </c>
      <c r="G579">
        <v>0.84</v>
      </c>
      <c r="H579">
        <f t="shared" si="50"/>
        <v>0.55417647599999986</v>
      </c>
      <c r="I579" s="2" t="s">
        <v>25</v>
      </c>
      <c r="J579" s="2">
        <v>14</v>
      </c>
      <c r="K579">
        <v>2.27</v>
      </c>
      <c r="L579">
        <f t="shared" si="54"/>
        <v>4.0470747777499998</v>
      </c>
      <c r="M579" t="s">
        <v>23</v>
      </c>
      <c r="N579">
        <v>32</v>
      </c>
      <c r="O579">
        <v>0.24</v>
      </c>
      <c r="P579">
        <f t="shared" si="51"/>
        <v>4.5238895999999994E-2</v>
      </c>
      <c r="Q579" s="2" t="s">
        <v>24</v>
      </c>
      <c r="R579" s="2">
        <v>34</v>
      </c>
      <c r="S579">
        <v>0.85</v>
      </c>
      <c r="T579">
        <f t="shared" si="52"/>
        <v>0.56744969374999987</v>
      </c>
      <c r="U579" s="2" t="s">
        <v>25</v>
      </c>
      <c r="V579" s="2">
        <v>43</v>
      </c>
      <c r="W579">
        <v>5.23</v>
      </c>
      <c r="X579">
        <f t="shared" si="55"/>
        <v>21.482899277750004</v>
      </c>
    </row>
    <row r="580" spans="1:24">
      <c r="A580" s="2" t="s">
        <v>29</v>
      </c>
      <c r="B580">
        <v>26</v>
      </c>
      <c r="C580">
        <v>1.1000000000000001</v>
      </c>
      <c r="D580">
        <f t="shared" si="49"/>
        <v>0.95033097500000008</v>
      </c>
      <c r="E580" s="2" t="s">
        <v>28</v>
      </c>
      <c r="F580" s="2">
        <v>34</v>
      </c>
      <c r="G580">
        <v>3.5</v>
      </c>
      <c r="H580">
        <f t="shared" si="50"/>
        <v>9.6211193749999993</v>
      </c>
      <c r="I580" s="2" t="s">
        <v>25</v>
      </c>
      <c r="J580" s="2">
        <v>14</v>
      </c>
      <c r="K580">
        <v>2.64</v>
      </c>
      <c r="L580">
        <f t="shared" si="54"/>
        <v>5.4739064160000002</v>
      </c>
      <c r="M580" t="s">
        <v>23</v>
      </c>
      <c r="N580">
        <v>32</v>
      </c>
      <c r="O580">
        <v>0.44</v>
      </c>
      <c r="P580">
        <f t="shared" si="51"/>
        <v>0.15205295599999999</v>
      </c>
      <c r="Q580" s="2" t="s">
        <v>24</v>
      </c>
      <c r="R580" s="2">
        <v>34</v>
      </c>
      <c r="S580">
        <v>0.7</v>
      </c>
      <c r="T580">
        <f t="shared" si="52"/>
        <v>0.38484477499999992</v>
      </c>
      <c r="U580" s="2" t="s">
        <v>26</v>
      </c>
      <c r="V580">
        <v>38</v>
      </c>
      <c r="W580">
        <v>5.69</v>
      </c>
      <c r="X580">
        <f t="shared" si="55"/>
        <v>25.428107999750001</v>
      </c>
    </row>
    <row r="581" spans="1:24">
      <c r="A581" s="2" t="s">
        <v>29</v>
      </c>
      <c r="B581">
        <v>26</v>
      </c>
      <c r="C581">
        <v>0.8</v>
      </c>
      <c r="D581">
        <f t="shared" ref="D581:D624" si="56">(C581/2)^2*3.14159</f>
        <v>0.50265440000000006</v>
      </c>
      <c r="E581" s="2" t="s">
        <v>28</v>
      </c>
      <c r="F581" s="2">
        <v>34</v>
      </c>
      <c r="G581">
        <v>0.74</v>
      </c>
      <c r="H581">
        <f t="shared" ref="H581:H644" si="57">(G581/2)^2*3.14159</f>
        <v>0.43008367099999995</v>
      </c>
      <c r="I581" s="2" t="s">
        <v>25</v>
      </c>
      <c r="J581" s="2">
        <v>14</v>
      </c>
      <c r="K581">
        <v>1.19</v>
      </c>
      <c r="L581">
        <f t="shared" si="54"/>
        <v>1.11220139975</v>
      </c>
      <c r="M581" t="s">
        <v>23</v>
      </c>
      <c r="N581">
        <v>32</v>
      </c>
      <c r="O581">
        <v>0.5</v>
      </c>
      <c r="P581">
        <f t="shared" ref="P581:P644" si="58">(O581/2)^2*(3.14159)</f>
        <v>0.19634937499999999</v>
      </c>
      <c r="Q581" s="2" t="s">
        <v>24</v>
      </c>
      <c r="R581" s="2">
        <v>34</v>
      </c>
      <c r="S581">
        <v>0.95</v>
      </c>
      <c r="T581">
        <f t="shared" ref="T581:T644" si="59">(S581/2)^2*(3.14159)</f>
        <v>0.70882124375</v>
      </c>
      <c r="U581" s="2" t="s">
        <v>26</v>
      </c>
      <c r="V581">
        <v>38</v>
      </c>
      <c r="W581">
        <v>3.71</v>
      </c>
      <c r="X581">
        <f t="shared" si="55"/>
        <v>10.810289729749998</v>
      </c>
    </row>
    <row r="582" spans="1:24">
      <c r="A582" s="2" t="s">
        <v>29</v>
      </c>
      <c r="B582">
        <v>26</v>
      </c>
      <c r="C582">
        <v>0.83</v>
      </c>
      <c r="D582">
        <f t="shared" si="56"/>
        <v>0.54106033774999995</v>
      </c>
      <c r="E582" s="2" t="s">
        <v>28</v>
      </c>
      <c r="F582" s="2">
        <v>34</v>
      </c>
      <c r="G582">
        <v>0.72</v>
      </c>
      <c r="H582">
        <f t="shared" si="57"/>
        <v>0.40715006399999998</v>
      </c>
      <c r="I582" s="2" t="s">
        <v>25</v>
      </c>
      <c r="J582" s="2">
        <v>14</v>
      </c>
      <c r="K582">
        <v>1.19</v>
      </c>
      <c r="L582">
        <f t="shared" si="54"/>
        <v>1.11220139975</v>
      </c>
      <c r="M582" t="s">
        <v>23</v>
      </c>
      <c r="N582">
        <v>32</v>
      </c>
      <c r="O582">
        <v>0.61</v>
      </c>
      <c r="P582">
        <f t="shared" si="58"/>
        <v>0.29224640974999999</v>
      </c>
      <c r="Q582" s="2" t="s">
        <v>24</v>
      </c>
      <c r="R582" s="2">
        <v>34</v>
      </c>
      <c r="S582">
        <v>0.94</v>
      </c>
      <c r="T582">
        <f t="shared" si="59"/>
        <v>0.69397723099999997</v>
      </c>
      <c r="U582" s="2" t="s">
        <v>26</v>
      </c>
      <c r="V582">
        <v>38</v>
      </c>
      <c r="W582">
        <v>0.91</v>
      </c>
      <c r="X582">
        <f t="shared" si="55"/>
        <v>0.65038766975000006</v>
      </c>
    </row>
    <row r="583" spans="1:24">
      <c r="A583" s="2" t="s">
        <v>29</v>
      </c>
      <c r="B583">
        <v>26</v>
      </c>
      <c r="C583">
        <v>0.81</v>
      </c>
      <c r="D583">
        <f t="shared" si="56"/>
        <v>0.51529929975000011</v>
      </c>
      <c r="E583" t="s">
        <v>28</v>
      </c>
      <c r="F583">
        <v>37</v>
      </c>
      <c r="G583">
        <v>1.9</v>
      </c>
      <c r="H583">
        <f t="shared" si="57"/>
        <v>2.835284975</v>
      </c>
      <c r="I583" s="2" t="s">
        <v>25</v>
      </c>
      <c r="J583" s="2">
        <v>14</v>
      </c>
      <c r="K583">
        <v>2.61</v>
      </c>
      <c r="L583">
        <f t="shared" si="54"/>
        <v>5.350206309749999</v>
      </c>
      <c r="M583" t="s">
        <v>23</v>
      </c>
      <c r="N583">
        <v>32</v>
      </c>
      <c r="O583">
        <v>0.54</v>
      </c>
      <c r="P583">
        <f t="shared" si="58"/>
        <v>0.22902191100000002</v>
      </c>
      <c r="Q583" s="2" t="s">
        <v>24</v>
      </c>
      <c r="R583" s="2">
        <v>34</v>
      </c>
      <c r="S583">
        <v>1.1000000000000001</v>
      </c>
      <c r="T583">
        <f t="shared" si="59"/>
        <v>0.95033097500000008</v>
      </c>
      <c r="U583" s="2" t="s">
        <v>26</v>
      </c>
      <c r="V583">
        <v>38</v>
      </c>
      <c r="W583">
        <v>4.41</v>
      </c>
      <c r="X583">
        <f t="shared" si="55"/>
        <v>15.274489119749999</v>
      </c>
    </row>
    <row r="584" spans="1:24">
      <c r="A584" s="2" t="s">
        <v>29</v>
      </c>
      <c r="B584">
        <v>26</v>
      </c>
      <c r="C584">
        <v>0.98</v>
      </c>
      <c r="D584">
        <f t="shared" si="56"/>
        <v>0.7542957589999999</v>
      </c>
      <c r="E584" t="s">
        <v>28</v>
      </c>
      <c r="F584">
        <v>37</v>
      </c>
      <c r="G584">
        <v>2.38</v>
      </c>
      <c r="H584">
        <f t="shared" si="57"/>
        <v>4.4488055989999999</v>
      </c>
      <c r="I584" s="2" t="s">
        <v>25</v>
      </c>
      <c r="J584" s="2">
        <v>14</v>
      </c>
      <c r="K584">
        <v>1.7</v>
      </c>
      <c r="L584">
        <f t="shared" si="54"/>
        <v>2.2697987749999995</v>
      </c>
      <c r="M584" t="s">
        <v>23</v>
      </c>
      <c r="N584">
        <v>32</v>
      </c>
      <c r="O584">
        <v>0.5</v>
      </c>
      <c r="P584">
        <f t="shared" si="58"/>
        <v>0.19634937499999999</v>
      </c>
      <c r="Q584" s="2" t="s">
        <v>24</v>
      </c>
      <c r="R584" s="2">
        <v>34</v>
      </c>
      <c r="S584">
        <v>1.07</v>
      </c>
      <c r="T584">
        <f t="shared" si="59"/>
        <v>0.89920159774999997</v>
      </c>
      <c r="U584" s="2" t="s">
        <v>26</v>
      </c>
      <c r="V584">
        <v>38</v>
      </c>
      <c r="W584">
        <v>3.31</v>
      </c>
      <c r="X584">
        <f t="shared" si="55"/>
        <v>8.6048935497500008</v>
      </c>
    </row>
    <row r="585" spans="1:24">
      <c r="A585" s="2" t="s">
        <v>29</v>
      </c>
      <c r="B585">
        <v>26</v>
      </c>
      <c r="C585">
        <v>0.8</v>
      </c>
      <c r="D585">
        <f t="shared" si="56"/>
        <v>0.50265440000000006</v>
      </c>
      <c r="E585" t="s">
        <v>28</v>
      </c>
      <c r="F585">
        <v>37</v>
      </c>
      <c r="G585">
        <v>1.94</v>
      </c>
      <c r="H585">
        <f t="shared" si="57"/>
        <v>2.9559220309999996</v>
      </c>
      <c r="I585" t="s">
        <v>26</v>
      </c>
      <c r="J585">
        <v>59</v>
      </c>
      <c r="K585">
        <v>5.14</v>
      </c>
      <c r="L585">
        <f t="shared" si="54"/>
        <v>20.749887790999995</v>
      </c>
      <c r="M585" t="s">
        <v>23</v>
      </c>
      <c r="N585">
        <v>32</v>
      </c>
      <c r="O585">
        <v>0.31</v>
      </c>
      <c r="P585">
        <f t="shared" si="58"/>
        <v>7.5476699750000001E-2</v>
      </c>
      <c r="Q585" s="2" t="s">
        <v>24</v>
      </c>
      <c r="R585" s="2">
        <v>34</v>
      </c>
      <c r="S585">
        <v>0.8</v>
      </c>
      <c r="T585">
        <f t="shared" si="59"/>
        <v>0.50265440000000006</v>
      </c>
      <c r="U585" s="2" t="s">
        <v>26</v>
      </c>
      <c r="V585">
        <v>38</v>
      </c>
      <c r="W585">
        <v>1</v>
      </c>
      <c r="X585">
        <f t="shared" si="55"/>
        <v>0.78539749999999997</v>
      </c>
    </row>
    <row r="586" spans="1:24">
      <c r="A586" s="2" t="s">
        <v>29</v>
      </c>
      <c r="B586">
        <v>26</v>
      </c>
      <c r="C586">
        <v>0.75</v>
      </c>
      <c r="D586">
        <f t="shared" si="56"/>
        <v>0.44178609375</v>
      </c>
      <c r="E586" t="s">
        <v>28</v>
      </c>
      <c r="F586">
        <v>37</v>
      </c>
      <c r="G586">
        <v>2.2400000000000002</v>
      </c>
      <c r="H586">
        <f t="shared" si="57"/>
        <v>3.9408104960000006</v>
      </c>
      <c r="I586" t="s">
        <v>26</v>
      </c>
      <c r="J586">
        <v>59</v>
      </c>
      <c r="K586">
        <v>14.2</v>
      </c>
      <c r="L586">
        <f t="shared" si="54"/>
        <v>158.3675519</v>
      </c>
      <c r="M586" t="s">
        <v>23</v>
      </c>
      <c r="N586">
        <v>32</v>
      </c>
      <c r="O586">
        <v>0.51</v>
      </c>
      <c r="P586">
        <f t="shared" si="58"/>
        <v>0.20428188975</v>
      </c>
      <c r="Q586" s="2" t="s">
        <v>24</v>
      </c>
      <c r="R586" s="2">
        <v>34</v>
      </c>
      <c r="S586">
        <v>0.97</v>
      </c>
      <c r="T586">
        <f t="shared" si="59"/>
        <v>0.7389805077499999</v>
      </c>
      <c r="U586" s="2" t="s">
        <v>26</v>
      </c>
      <c r="V586">
        <v>38</v>
      </c>
      <c r="W586">
        <v>2</v>
      </c>
      <c r="X586">
        <f t="shared" si="55"/>
        <v>3.1415899999999999</v>
      </c>
    </row>
    <row r="587" spans="1:24">
      <c r="A587" s="2" t="s">
        <v>29</v>
      </c>
      <c r="B587">
        <v>26</v>
      </c>
      <c r="C587">
        <v>0.8</v>
      </c>
      <c r="D587">
        <f t="shared" si="56"/>
        <v>0.50265440000000006</v>
      </c>
      <c r="E587" t="s">
        <v>28</v>
      </c>
      <c r="F587">
        <v>37</v>
      </c>
      <c r="G587">
        <v>1.4</v>
      </c>
      <c r="H587">
        <f t="shared" si="57"/>
        <v>1.5393790999999997</v>
      </c>
      <c r="I587" t="s">
        <v>26</v>
      </c>
      <c r="J587">
        <v>59</v>
      </c>
      <c r="K587">
        <v>5</v>
      </c>
      <c r="L587">
        <f t="shared" si="54"/>
        <v>19.634937499999999</v>
      </c>
      <c r="M587" t="s">
        <v>23</v>
      </c>
      <c r="N587">
        <v>32</v>
      </c>
      <c r="O587">
        <v>0.65</v>
      </c>
      <c r="P587">
        <f t="shared" si="58"/>
        <v>0.33183044375000004</v>
      </c>
      <c r="Q587" s="2" t="s">
        <v>24</v>
      </c>
      <c r="R587" s="2">
        <v>34</v>
      </c>
      <c r="S587">
        <v>0.8</v>
      </c>
      <c r="T587">
        <f t="shared" si="59"/>
        <v>0.50265440000000006</v>
      </c>
      <c r="U587" s="2" t="s">
        <v>26</v>
      </c>
      <c r="V587">
        <v>38</v>
      </c>
      <c r="W587">
        <v>4.9000000000000004</v>
      </c>
      <c r="X587">
        <f t="shared" si="55"/>
        <v>18.857393975000004</v>
      </c>
    </row>
    <row r="588" spans="1:24">
      <c r="A588" s="2" t="s">
        <v>29</v>
      </c>
      <c r="B588">
        <v>26</v>
      </c>
      <c r="C588">
        <v>1.05</v>
      </c>
      <c r="D588">
        <f t="shared" si="56"/>
        <v>0.86590074375000003</v>
      </c>
      <c r="E588" t="s">
        <v>28</v>
      </c>
      <c r="F588">
        <v>37</v>
      </c>
      <c r="G588">
        <v>0.73</v>
      </c>
      <c r="H588">
        <f t="shared" si="57"/>
        <v>0.41853832774999994</v>
      </c>
      <c r="I588" t="s">
        <v>26</v>
      </c>
      <c r="J588">
        <v>59</v>
      </c>
      <c r="K588">
        <v>4.66</v>
      </c>
      <c r="L588">
        <f t="shared" si="54"/>
        <v>17.055377951000001</v>
      </c>
      <c r="M588" t="s">
        <v>23</v>
      </c>
      <c r="N588">
        <v>32</v>
      </c>
      <c r="O588">
        <v>0.5</v>
      </c>
      <c r="P588">
        <f t="shared" si="58"/>
        <v>0.19634937499999999</v>
      </c>
      <c r="Q588" s="2" t="s">
        <v>24</v>
      </c>
      <c r="R588" s="2">
        <v>34</v>
      </c>
      <c r="S588">
        <v>0.95</v>
      </c>
      <c r="T588">
        <f t="shared" si="59"/>
        <v>0.70882124375</v>
      </c>
      <c r="U588" s="2" t="s">
        <v>26</v>
      </c>
      <c r="V588">
        <v>38</v>
      </c>
      <c r="W588">
        <v>4.3600000000000003</v>
      </c>
      <c r="X588">
        <f t="shared" si="55"/>
        <v>14.930092316000001</v>
      </c>
    </row>
    <row r="589" spans="1:24">
      <c r="A589" s="2" t="s">
        <v>29</v>
      </c>
      <c r="B589">
        <v>26</v>
      </c>
      <c r="C589">
        <v>0.73</v>
      </c>
      <c r="D589">
        <f t="shared" si="56"/>
        <v>0.41853832774999994</v>
      </c>
      <c r="E589" t="s">
        <v>28</v>
      </c>
      <c r="F589">
        <v>38</v>
      </c>
      <c r="G589">
        <v>1.57</v>
      </c>
      <c r="H589">
        <f t="shared" si="57"/>
        <v>1.93592629775</v>
      </c>
      <c r="I589" t="s">
        <v>26</v>
      </c>
      <c r="J589">
        <v>59</v>
      </c>
      <c r="K589">
        <v>6.87</v>
      </c>
      <c r="L589">
        <f t="shared" si="54"/>
        <v>37.06832726775</v>
      </c>
      <c r="M589" t="s">
        <v>23</v>
      </c>
      <c r="N589">
        <v>32</v>
      </c>
      <c r="O589">
        <v>0.69</v>
      </c>
      <c r="P589">
        <f t="shared" si="58"/>
        <v>0.37392774974999993</v>
      </c>
      <c r="Q589" s="2" t="s">
        <v>24</v>
      </c>
      <c r="R589" s="2">
        <v>34</v>
      </c>
      <c r="S589">
        <v>1.03</v>
      </c>
      <c r="T589">
        <f t="shared" si="59"/>
        <v>0.83322820774999995</v>
      </c>
      <c r="U589" s="2" t="s">
        <v>26</v>
      </c>
      <c r="V589">
        <v>35</v>
      </c>
      <c r="W589">
        <v>4.7</v>
      </c>
      <c r="X589">
        <f t="shared" si="55"/>
        <v>17.349430775000002</v>
      </c>
    </row>
    <row r="590" spans="1:24">
      <c r="A590" s="2" t="s">
        <v>29</v>
      </c>
      <c r="B590">
        <v>26</v>
      </c>
      <c r="C590">
        <v>1.08</v>
      </c>
      <c r="D590">
        <f t="shared" si="56"/>
        <v>0.91608764400000009</v>
      </c>
      <c r="E590" t="s">
        <v>28</v>
      </c>
      <c r="F590">
        <v>38</v>
      </c>
      <c r="G590">
        <v>1.72</v>
      </c>
      <c r="H590">
        <f t="shared" si="57"/>
        <v>2.3235199639999995</v>
      </c>
      <c r="I590" t="s">
        <v>26</v>
      </c>
      <c r="J590">
        <v>59</v>
      </c>
      <c r="K590">
        <v>3.08</v>
      </c>
      <c r="L590">
        <f t="shared" si="54"/>
        <v>7.4505948439999994</v>
      </c>
      <c r="M590" t="s">
        <v>23</v>
      </c>
      <c r="N590">
        <v>32</v>
      </c>
      <c r="O590">
        <v>0.64</v>
      </c>
      <c r="P590">
        <f t="shared" si="58"/>
        <v>0.321698816</v>
      </c>
      <c r="Q590" s="2" t="s">
        <v>24</v>
      </c>
      <c r="R590" s="2">
        <v>34</v>
      </c>
      <c r="S590">
        <v>0.81</v>
      </c>
      <c r="T590">
        <f t="shared" si="59"/>
        <v>0.51529929975000011</v>
      </c>
      <c r="U590" s="2" t="s">
        <v>26</v>
      </c>
      <c r="V590">
        <v>35</v>
      </c>
      <c r="W590">
        <v>1.42</v>
      </c>
      <c r="X590">
        <f t="shared" si="55"/>
        <v>1.5836755189999998</v>
      </c>
    </row>
    <row r="591" spans="1:24">
      <c r="A591" s="2" t="s">
        <v>29</v>
      </c>
      <c r="B591">
        <v>26</v>
      </c>
      <c r="C591">
        <v>0.7</v>
      </c>
      <c r="D591">
        <f t="shared" si="56"/>
        <v>0.38484477499999992</v>
      </c>
      <c r="E591" t="s">
        <v>28</v>
      </c>
      <c r="F591">
        <v>38</v>
      </c>
      <c r="G591">
        <v>3.2</v>
      </c>
      <c r="H591">
        <f t="shared" si="57"/>
        <v>8.0424704000000009</v>
      </c>
      <c r="I591" t="s">
        <v>26</v>
      </c>
      <c r="J591">
        <v>59</v>
      </c>
      <c r="K591">
        <v>5.45</v>
      </c>
      <c r="L591">
        <f t="shared" si="54"/>
        <v>23.32826924375</v>
      </c>
      <c r="M591" t="s">
        <v>23</v>
      </c>
      <c r="N591">
        <v>32</v>
      </c>
      <c r="O591">
        <v>0.65</v>
      </c>
      <c r="P591">
        <f t="shared" si="58"/>
        <v>0.33183044375000004</v>
      </c>
      <c r="Q591" s="2" t="s">
        <v>24</v>
      </c>
      <c r="R591" s="2">
        <v>34</v>
      </c>
      <c r="S591">
        <v>0.9</v>
      </c>
      <c r="T591">
        <f t="shared" si="59"/>
        <v>0.636171975</v>
      </c>
      <c r="U591" s="2" t="s">
        <v>26</v>
      </c>
      <c r="V591">
        <v>35</v>
      </c>
      <c r="W591">
        <v>3.36</v>
      </c>
      <c r="X591">
        <f t="shared" si="55"/>
        <v>8.8668236159999978</v>
      </c>
    </row>
    <row r="592" spans="1:24">
      <c r="A592" s="2" t="s">
        <v>29</v>
      </c>
      <c r="B592">
        <v>26</v>
      </c>
      <c r="C592">
        <v>0.82</v>
      </c>
      <c r="D592">
        <f t="shared" si="56"/>
        <v>0.52810127899999992</v>
      </c>
      <c r="E592" t="s">
        <v>28</v>
      </c>
      <c r="F592">
        <v>38</v>
      </c>
      <c r="G592">
        <v>1.64</v>
      </c>
      <c r="H592">
        <f t="shared" si="57"/>
        <v>2.1124051159999997</v>
      </c>
      <c r="I592" t="s">
        <v>26</v>
      </c>
      <c r="J592">
        <v>42</v>
      </c>
      <c r="K592">
        <v>6.18</v>
      </c>
      <c r="L592">
        <f t="shared" si="54"/>
        <v>29.996215479</v>
      </c>
      <c r="M592" t="s">
        <v>23</v>
      </c>
      <c r="N592">
        <v>32</v>
      </c>
      <c r="O592">
        <v>0.56999999999999995</v>
      </c>
      <c r="P592">
        <f t="shared" si="58"/>
        <v>0.25517564774999996</v>
      </c>
      <c r="Q592" s="2" t="s">
        <v>24</v>
      </c>
      <c r="R592" s="2">
        <v>34</v>
      </c>
      <c r="S592">
        <v>0.85</v>
      </c>
      <c r="T592">
        <f t="shared" si="59"/>
        <v>0.56744969374999987</v>
      </c>
      <c r="U592" s="2" t="s">
        <v>26</v>
      </c>
      <c r="V592">
        <v>35</v>
      </c>
      <c r="W592">
        <v>7.4</v>
      </c>
      <c r="X592">
        <f t="shared" si="55"/>
        <v>43.008367100000001</v>
      </c>
    </row>
    <row r="593" spans="1:24">
      <c r="A593" s="2" t="s">
        <v>29</v>
      </c>
      <c r="B593">
        <v>26</v>
      </c>
      <c r="C593">
        <v>0.96</v>
      </c>
      <c r="D593">
        <f t="shared" si="56"/>
        <v>0.7238223359999999</v>
      </c>
      <c r="E593" t="s">
        <v>28</v>
      </c>
      <c r="F593">
        <v>38</v>
      </c>
      <c r="G593">
        <v>0.81</v>
      </c>
      <c r="H593">
        <f t="shared" si="57"/>
        <v>0.51529929975000011</v>
      </c>
      <c r="I593" t="s">
        <v>26</v>
      </c>
      <c r="J593">
        <v>42</v>
      </c>
      <c r="K593">
        <v>1.53</v>
      </c>
      <c r="L593">
        <f t="shared" si="54"/>
        <v>1.8385370077499998</v>
      </c>
      <c r="M593" t="s">
        <v>23</v>
      </c>
      <c r="N593">
        <v>32</v>
      </c>
      <c r="O593">
        <v>0.51</v>
      </c>
      <c r="P593">
        <f t="shared" si="58"/>
        <v>0.20428188975</v>
      </c>
      <c r="Q593" s="2" t="s">
        <v>24</v>
      </c>
      <c r="R593" s="2">
        <v>34</v>
      </c>
      <c r="S593">
        <v>0.98</v>
      </c>
      <c r="T593">
        <f t="shared" si="59"/>
        <v>0.7542957589999999</v>
      </c>
      <c r="U593" s="2" t="s">
        <v>26</v>
      </c>
      <c r="V593">
        <v>35</v>
      </c>
      <c r="W593">
        <v>4.01</v>
      </c>
      <c r="X593">
        <f t="shared" si="55"/>
        <v>12.629270339749999</v>
      </c>
    </row>
    <row r="594" spans="1:24">
      <c r="A594" s="2" t="s">
        <v>29</v>
      </c>
      <c r="B594">
        <v>26</v>
      </c>
      <c r="C594">
        <v>0.91</v>
      </c>
      <c r="D594">
        <f t="shared" si="56"/>
        <v>0.65038766975000006</v>
      </c>
      <c r="E594" t="s">
        <v>28</v>
      </c>
      <c r="F594">
        <v>38</v>
      </c>
      <c r="G594">
        <v>0.94</v>
      </c>
      <c r="H594">
        <f t="shared" si="57"/>
        <v>0.69397723099999997</v>
      </c>
      <c r="I594" t="s">
        <v>26</v>
      </c>
      <c r="J594">
        <v>42</v>
      </c>
      <c r="K594">
        <v>3.7</v>
      </c>
      <c r="L594">
        <f t="shared" si="54"/>
        <v>10.752091775</v>
      </c>
      <c r="M594" t="s">
        <v>23</v>
      </c>
      <c r="N594">
        <v>32</v>
      </c>
      <c r="O594">
        <v>0.57999999999999996</v>
      </c>
      <c r="P594">
        <f t="shared" si="58"/>
        <v>0.26420771899999995</v>
      </c>
      <c r="Q594" s="2" t="s">
        <v>24</v>
      </c>
      <c r="R594" s="2">
        <v>34</v>
      </c>
      <c r="S594">
        <v>0.7</v>
      </c>
      <c r="T594">
        <f t="shared" si="59"/>
        <v>0.38484477499999992</v>
      </c>
      <c r="U594" s="2" t="s">
        <v>26</v>
      </c>
      <c r="V594">
        <v>35</v>
      </c>
      <c r="W594">
        <v>3.38</v>
      </c>
      <c r="X594">
        <f t="shared" si="55"/>
        <v>8.9726951989999986</v>
      </c>
    </row>
    <row r="595" spans="1:24">
      <c r="A595" s="2" t="s">
        <v>29</v>
      </c>
      <c r="B595">
        <v>26</v>
      </c>
      <c r="C595">
        <v>0.9</v>
      </c>
      <c r="D595">
        <f t="shared" si="56"/>
        <v>0.636171975</v>
      </c>
      <c r="E595" t="s">
        <v>28</v>
      </c>
      <c r="F595">
        <v>38</v>
      </c>
      <c r="G595">
        <v>1.23</v>
      </c>
      <c r="H595">
        <f t="shared" si="57"/>
        <v>1.1882278777499999</v>
      </c>
      <c r="I595" t="s">
        <v>26</v>
      </c>
      <c r="J595">
        <v>42</v>
      </c>
      <c r="K595">
        <v>3.25</v>
      </c>
      <c r="L595">
        <f t="shared" si="54"/>
        <v>8.2957610937500004</v>
      </c>
      <c r="M595" t="s">
        <v>23</v>
      </c>
      <c r="N595">
        <v>32</v>
      </c>
      <c r="O595">
        <v>0.69</v>
      </c>
      <c r="P595">
        <f t="shared" si="58"/>
        <v>0.37392774974999993</v>
      </c>
      <c r="Q595" s="2" t="s">
        <v>24</v>
      </c>
      <c r="R595" s="2">
        <v>34</v>
      </c>
      <c r="S595">
        <v>0.86</v>
      </c>
      <c r="T595">
        <f t="shared" si="59"/>
        <v>0.58087999099999987</v>
      </c>
      <c r="U595" s="2" t="s">
        <v>26</v>
      </c>
      <c r="V595" s="2">
        <v>20</v>
      </c>
      <c r="W595">
        <v>1.19</v>
      </c>
      <c r="X595">
        <f t="shared" si="55"/>
        <v>1.11220139975</v>
      </c>
    </row>
    <row r="596" spans="1:24">
      <c r="A596" s="2" t="s">
        <v>29</v>
      </c>
      <c r="B596">
        <v>26</v>
      </c>
      <c r="C596">
        <v>0.85</v>
      </c>
      <c r="D596">
        <f t="shared" si="56"/>
        <v>0.56744969374999987</v>
      </c>
      <c r="E596" t="s">
        <v>28</v>
      </c>
      <c r="F596">
        <v>38</v>
      </c>
      <c r="G596">
        <v>0.92</v>
      </c>
      <c r="H596">
        <f t="shared" si="57"/>
        <v>0.66476044400000001</v>
      </c>
      <c r="I596" t="s">
        <v>26</v>
      </c>
      <c r="J596">
        <v>42</v>
      </c>
      <c r="K596">
        <v>0.8</v>
      </c>
      <c r="L596">
        <f t="shared" si="54"/>
        <v>0.50265440000000006</v>
      </c>
      <c r="M596" t="s">
        <v>23</v>
      </c>
      <c r="N596">
        <v>32</v>
      </c>
      <c r="O596">
        <v>0.63</v>
      </c>
      <c r="P596">
        <f t="shared" si="58"/>
        <v>0.31172426775000001</v>
      </c>
      <c r="Q596" s="2" t="s">
        <v>24</v>
      </c>
      <c r="R596" s="2">
        <v>34</v>
      </c>
      <c r="S596">
        <v>0.92</v>
      </c>
      <c r="T596">
        <f t="shared" si="59"/>
        <v>0.66476044400000001</v>
      </c>
      <c r="U596" s="2" t="s">
        <v>26</v>
      </c>
      <c r="V596" s="2">
        <v>11</v>
      </c>
      <c r="W596">
        <v>0.9</v>
      </c>
      <c r="X596">
        <f t="shared" si="55"/>
        <v>0.636171975</v>
      </c>
    </row>
    <row r="597" spans="1:24">
      <c r="A597" s="2" t="s">
        <v>29</v>
      </c>
      <c r="B597">
        <v>26</v>
      </c>
      <c r="C597">
        <v>0.95</v>
      </c>
      <c r="D597">
        <f t="shared" si="56"/>
        <v>0.70882124375</v>
      </c>
      <c r="E597" t="s">
        <v>28</v>
      </c>
      <c r="F597">
        <v>38</v>
      </c>
      <c r="G597">
        <v>0.54</v>
      </c>
      <c r="H597">
        <f t="shared" si="57"/>
        <v>0.22902191100000002</v>
      </c>
      <c r="I597" t="s">
        <v>26</v>
      </c>
      <c r="J597">
        <v>42</v>
      </c>
      <c r="K597">
        <v>0.68</v>
      </c>
      <c r="L597">
        <f t="shared" si="54"/>
        <v>0.36316780400000004</v>
      </c>
      <c r="M597" t="s">
        <v>23</v>
      </c>
      <c r="N597">
        <v>32</v>
      </c>
      <c r="O597">
        <v>0.5</v>
      </c>
      <c r="P597">
        <f t="shared" si="58"/>
        <v>0.19634937499999999</v>
      </c>
      <c r="Q597" s="2" t="s">
        <v>24</v>
      </c>
      <c r="R597" s="2">
        <v>34</v>
      </c>
      <c r="S597">
        <v>0.66</v>
      </c>
      <c r="T597">
        <f t="shared" si="59"/>
        <v>0.34211915100000001</v>
      </c>
      <c r="U597" s="2" t="s">
        <v>26</v>
      </c>
      <c r="V597" s="2">
        <v>11</v>
      </c>
      <c r="W597">
        <v>0.91</v>
      </c>
      <c r="X597">
        <f t="shared" si="55"/>
        <v>0.65038766975000006</v>
      </c>
    </row>
    <row r="598" spans="1:24">
      <c r="A598" s="2" t="s">
        <v>29</v>
      </c>
      <c r="B598">
        <v>26</v>
      </c>
      <c r="C598">
        <v>1.35</v>
      </c>
      <c r="D598">
        <f t="shared" si="56"/>
        <v>1.4313869437500002</v>
      </c>
      <c r="E598" t="s">
        <v>28</v>
      </c>
      <c r="F598">
        <v>38</v>
      </c>
      <c r="G598">
        <v>0.64</v>
      </c>
      <c r="H598">
        <f t="shared" si="57"/>
        <v>0.321698816</v>
      </c>
      <c r="I598" t="s">
        <v>26</v>
      </c>
      <c r="J598">
        <v>42</v>
      </c>
      <c r="K598">
        <v>0.77</v>
      </c>
      <c r="L598">
        <f t="shared" ref="L598:L661" si="60">(K598/2)^2*(3.14159)</f>
        <v>0.46566217774999996</v>
      </c>
      <c r="M598" t="s">
        <v>23</v>
      </c>
      <c r="N598">
        <v>32</v>
      </c>
      <c r="O598">
        <v>4.38</v>
      </c>
      <c r="P598">
        <f t="shared" si="58"/>
        <v>15.067379798999999</v>
      </c>
      <c r="Q598" s="2" t="s">
        <v>24</v>
      </c>
      <c r="R598" s="2">
        <v>34</v>
      </c>
      <c r="S598">
        <v>0.9</v>
      </c>
      <c r="T598">
        <f t="shared" si="59"/>
        <v>0.636171975</v>
      </c>
      <c r="U598" s="2" t="s">
        <v>26</v>
      </c>
      <c r="V598" s="2">
        <v>11</v>
      </c>
      <c r="W598">
        <v>1.33</v>
      </c>
      <c r="X598">
        <f t="shared" si="55"/>
        <v>1.3892896377500001</v>
      </c>
    </row>
    <row r="599" spans="1:24">
      <c r="A599" s="2" t="s">
        <v>29</v>
      </c>
      <c r="B599">
        <v>26</v>
      </c>
      <c r="C599">
        <v>0.8</v>
      </c>
      <c r="D599">
        <f t="shared" si="56"/>
        <v>0.50265440000000006</v>
      </c>
      <c r="E599" t="s">
        <v>28</v>
      </c>
      <c r="F599">
        <v>38</v>
      </c>
      <c r="G599">
        <v>3.34</v>
      </c>
      <c r="H599">
        <f t="shared" si="57"/>
        <v>8.7615803509999992</v>
      </c>
      <c r="I599" t="s">
        <v>26</v>
      </c>
      <c r="J599">
        <v>42</v>
      </c>
      <c r="K599">
        <v>3.72</v>
      </c>
      <c r="L599">
        <f t="shared" si="60"/>
        <v>10.868644764000001</v>
      </c>
      <c r="M599" t="s">
        <v>23</v>
      </c>
      <c r="N599">
        <v>32</v>
      </c>
      <c r="O599">
        <v>3.9</v>
      </c>
      <c r="P599">
        <f t="shared" si="58"/>
        <v>11.945895974999999</v>
      </c>
      <c r="Q599" s="2" t="s">
        <v>24</v>
      </c>
      <c r="R599" s="2">
        <v>34</v>
      </c>
      <c r="S599">
        <v>0.5</v>
      </c>
      <c r="T599">
        <f t="shared" si="59"/>
        <v>0.19634937499999999</v>
      </c>
      <c r="U599" s="2" t="s">
        <v>26</v>
      </c>
      <c r="V599" s="2">
        <v>11</v>
      </c>
      <c r="W599">
        <v>1.25</v>
      </c>
      <c r="X599">
        <f t="shared" si="55"/>
        <v>1.22718359375</v>
      </c>
    </row>
    <row r="600" spans="1:24">
      <c r="A600" s="2" t="s">
        <v>29</v>
      </c>
      <c r="B600">
        <v>26</v>
      </c>
      <c r="C600">
        <v>0.94</v>
      </c>
      <c r="D600">
        <f t="shared" si="56"/>
        <v>0.69397723099999997</v>
      </c>
      <c r="E600" s="2" t="s">
        <v>29</v>
      </c>
      <c r="F600">
        <v>6</v>
      </c>
      <c r="G600">
        <v>1.5</v>
      </c>
      <c r="H600">
        <f t="shared" si="57"/>
        <v>1.767144375</v>
      </c>
      <c r="I600" t="s">
        <v>26</v>
      </c>
      <c r="J600">
        <v>42</v>
      </c>
      <c r="K600">
        <v>3.64</v>
      </c>
      <c r="L600">
        <f t="shared" si="60"/>
        <v>10.406202716000001</v>
      </c>
      <c r="M600" t="s">
        <v>23</v>
      </c>
      <c r="N600">
        <v>32</v>
      </c>
      <c r="O600">
        <v>4.76</v>
      </c>
      <c r="P600">
        <f t="shared" si="58"/>
        <v>17.795222396</v>
      </c>
      <c r="Q600" s="2" t="s">
        <v>24</v>
      </c>
      <c r="R600" s="2">
        <v>34</v>
      </c>
      <c r="S600">
        <v>1.04</v>
      </c>
      <c r="T600">
        <f t="shared" si="59"/>
        <v>0.84948593600000011</v>
      </c>
      <c r="U600" s="2" t="s">
        <v>26</v>
      </c>
      <c r="V600" s="2">
        <v>11</v>
      </c>
      <c r="W600">
        <v>0.86</v>
      </c>
      <c r="X600">
        <f t="shared" si="55"/>
        <v>0.58087999099999987</v>
      </c>
    </row>
    <row r="601" spans="1:24">
      <c r="A601" s="2" t="s">
        <v>29</v>
      </c>
      <c r="B601">
        <v>26</v>
      </c>
      <c r="C601">
        <v>0.99</v>
      </c>
      <c r="D601">
        <f t="shared" si="56"/>
        <v>0.76976808975</v>
      </c>
      <c r="E601" s="2" t="s">
        <v>29</v>
      </c>
      <c r="F601">
        <v>6</v>
      </c>
      <c r="G601">
        <v>1.66</v>
      </c>
      <c r="H601">
        <f t="shared" si="57"/>
        <v>2.1642413509999998</v>
      </c>
      <c r="I601" t="s">
        <v>26</v>
      </c>
      <c r="J601">
        <v>42</v>
      </c>
      <c r="K601">
        <v>1.82</v>
      </c>
      <c r="L601">
        <f t="shared" si="60"/>
        <v>2.6015506790000003</v>
      </c>
      <c r="M601" t="s">
        <v>23</v>
      </c>
      <c r="N601">
        <v>32</v>
      </c>
      <c r="O601">
        <v>4.34</v>
      </c>
      <c r="P601">
        <f t="shared" si="58"/>
        <v>14.793433150999999</v>
      </c>
      <c r="Q601" s="2" t="s">
        <v>24</v>
      </c>
      <c r="R601" s="2">
        <v>34</v>
      </c>
      <c r="S601">
        <v>1.04</v>
      </c>
      <c r="T601">
        <f t="shared" si="59"/>
        <v>0.84948593600000011</v>
      </c>
      <c r="U601" s="2" t="s">
        <v>26</v>
      </c>
      <c r="V601" s="2">
        <v>11</v>
      </c>
      <c r="W601">
        <v>1.1000000000000001</v>
      </c>
      <c r="X601">
        <f t="shared" si="55"/>
        <v>0.95033097500000008</v>
      </c>
    </row>
    <row r="602" spans="1:24">
      <c r="A602" s="2" t="s">
        <v>29</v>
      </c>
      <c r="B602">
        <v>26</v>
      </c>
      <c r="C602">
        <v>0.92</v>
      </c>
      <c r="D602">
        <f t="shared" si="56"/>
        <v>0.66476044400000001</v>
      </c>
      <c r="E602" s="2" t="s">
        <v>29</v>
      </c>
      <c r="F602">
        <v>6</v>
      </c>
      <c r="G602">
        <v>1.01</v>
      </c>
      <c r="H602">
        <f t="shared" si="57"/>
        <v>0.80118398974999994</v>
      </c>
      <c r="I602" s="2" t="s">
        <v>26</v>
      </c>
      <c r="J602" s="2">
        <v>27</v>
      </c>
      <c r="K602">
        <v>2</v>
      </c>
      <c r="L602">
        <f t="shared" si="60"/>
        <v>3.1415899999999999</v>
      </c>
      <c r="M602" t="s">
        <v>23</v>
      </c>
      <c r="N602">
        <v>47</v>
      </c>
      <c r="O602">
        <v>1.0900000000000001</v>
      </c>
      <c r="P602">
        <f t="shared" si="58"/>
        <v>0.93313076975000009</v>
      </c>
      <c r="Q602" s="2" t="s">
        <v>24</v>
      </c>
      <c r="R602" s="2">
        <v>34</v>
      </c>
      <c r="S602">
        <v>0.9</v>
      </c>
      <c r="T602">
        <f t="shared" si="59"/>
        <v>0.636171975</v>
      </c>
      <c r="U602" s="2" t="s">
        <v>26</v>
      </c>
      <c r="V602" s="2">
        <v>11</v>
      </c>
      <c r="W602">
        <v>1.03</v>
      </c>
      <c r="X602">
        <f t="shared" si="55"/>
        <v>0.83322820774999995</v>
      </c>
    </row>
    <row r="603" spans="1:24">
      <c r="A603" s="2" t="s">
        <v>29</v>
      </c>
      <c r="B603">
        <v>26</v>
      </c>
      <c r="C603">
        <v>1.01</v>
      </c>
      <c r="D603">
        <f t="shared" si="56"/>
        <v>0.80118398974999994</v>
      </c>
      <c r="E603" s="2" t="s">
        <v>29</v>
      </c>
      <c r="F603">
        <v>6</v>
      </c>
      <c r="G603">
        <v>1.1100000000000001</v>
      </c>
      <c r="H603">
        <f t="shared" si="57"/>
        <v>0.96768825975000017</v>
      </c>
      <c r="I603" s="2" t="s">
        <v>26</v>
      </c>
      <c r="J603" s="2">
        <v>27</v>
      </c>
      <c r="K603">
        <v>2.5</v>
      </c>
      <c r="L603">
        <f t="shared" si="60"/>
        <v>4.9087343749999999</v>
      </c>
      <c r="M603" t="s">
        <v>23</v>
      </c>
      <c r="N603">
        <v>47</v>
      </c>
      <c r="O603">
        <v>1</v>
      </c>
      <c r="P603">
        <f t="shared" si="58"/>
        <v>0.78539749999999997</v>
      </c>
      <c r="Q603" s="2" t="s">
        <v>24</v>
      </c>
      <c r="R603" s="2">
        <v>34</v>
      </c>
      <c r="S603">
        <v>0.55000000000000004</v>
      </c>
      <c r="T603">
        <f t="shared" si="59"/>
        <v>0.23758274375000002</v>
      </c>
      <c r="U603" s="2" t="s">
        <v>26</v>
      </c>
      <c r="V603" s="2">
        <v>11</v>
      </c>
      <c r="W603">
        <v>1.08</v>
      </c>
      <c r="X603">
        <f t="shared" si="55"/>
        <v>0.91608764400000009</v>
      </c>
    </row>
    <row r="604" spans="1:24">
      <c r="A604" s="2" t="s">
        <v>29</v>
      </c>
      <c r="B604">
        <v>26</v>
      </c>
      <c r="C604">
        <v>0.95</v>
      </c>
      <c r="D604">
        <f t="shared" si="56"/>
        <v>0.70882124375</v>
      </c>
      <c r="E604" s="2" t="s">
        <v>29</v>
      </c>
      <c r="F604">
        <v>6</v>
      </c>
      <c r="G604">
        <v>1.52</v>
      </c>
      <c r="H604">
        <f t="shared" si="57"/>
        <v>1.8145823839999999</v>
      </c>
      <c r="I604" s="2" t="s">
        <v>26</v>
      </c>
      <c r="J604" s="2">
        <v>27</v>
      </c>
      <c r="K604">
        <v>3.02</v>
      </c>
      <c r="L604">
        <f t="shared" si="60"/>
        <v>7.1631393589999997</v>
      </c>
      <c r="M604" t="s">
        <v>23</v>
      </c>
      <c r="N604">
        <v>47</v>
      </c>
      <c r="O604">
        <v>1.25</v>
      </c>
      <c r="P604">
        <f t="shared" si="58"/>
        <v>1.22718359375</v>
      </c>
      <c r="Q604" s="2" t="s">
        <v>24</v>
      </c>
      <c r="R604" s="2">
        <v>34</v>
      </c>
      <c r="S604">
        <v>0.96</v>
      </c>
      <c r="T604">
        <f t="shared" si="59"/>
        <v>0.7238223359999999</v>
      </c>
      <c r="U604" s="2" t="s">
        <v>26</v>
      </c>
      <c r="V604" s="2">
        <v>11</v>
      </c>
      <c r="W604">
        <v>1.05</v>
      </c>
      <c r="X604">
        <f t="shared" si="55"/>
        <v>0.86590074375000003</v>
      </c>
    </row>
    <row r="605" spans="1:24">
      <c r="A605" s="2" t="s">
        <v>29</v>
      </c>
      <c r="B605">
        <v>26</v>
      </c>
      <c r="C605">
        <v>1.36</v>
      </c>
      <c r="D605">
        <f t="shared" si="56"/>
        <v>1.4526712160000002</v>
      </c>
      <c r="E605" s="2" t="s">
        <v>29</v>
      </c>
      <c r="F605">
        <v>6</v>
      </c>
      <c r="G605">
        <v>1.25</v>
      </c>
      <c r="H605">
        <f t="shared" si="57"/>
        <v>1.22718359375</v>
      </c>
      <c r="I605" s="2" t="s">
        <v>26</v>
      </c>
      <c r="J605" s="2">
        <v>27</v>
      </c>
      <c r="K605">
        <v>1.95</v>
      </c>
      <c r="L605">
        <f t="shared" si="60"/>
        <v>2.9864739937499998</v>
      </c>
      <c r="M605" t="s">
        <v>23</v>
      </c>
      <c r="N605">
        <v>47</v>
      </c>
      <c r="O605">
        <v>1</v>
      </c>
      <c r="P605">
        <f t="shared" si="58"/>
        <v>0.78539749999999997</v>
      </c>
      <c r="Q605" t="s">
        <v>25</v>
      </c>
      <c r="R605">
        <v>37</v>
      </c>
      <c r="S605">
        <v>1.18</v>
      </c>
      <c r="T605">
        <f t="shared" si="59"/>
        <v>1.0935874789999998</v>
      </c>
      <c r="U605" s="2" t="s">
        <v>26</v>
      </c>
      <c r="V605" s="2">
        <v>11</v>
      </c>
      <c r="W605">
        <v>0.64</v>
      </c>
      <c r="X605">
        <f t="shared" si="55"/>
        <v>0.321698816</v>
      </c>
    </row>
    <row r="606" spans="1:24">
      <c r="A606" s="2" t="s">
        <v>29</v>
      </c>
      <c r="B606">
        <v>26</v>
      </c>
      <c r="C606">
        <v>0.98</v>
      </c>
      <c r="D606">
        <f t="shared" si="56"/>
        <v>0.7542957589999999</v>
      </c>
      <c r="E606" s="2" t="s">
        <v>29</v>
      </c>
      <c r="F606">
        <v>6</v>
      </c>
      <c r="G606">
        <v>2.21</v>
      </c>
      <c r="H606">
        <f t="shared" si="57"/>
        <v>3.83595992975</v>
      </c>
      <c r="I606" s="2" t="s">
        <v>26</v>
      </c>
      <c r="J606" s="2">
        <v>27</v>
      </c>
      <c r="K606">
        <v>1.4</v>
      </c>
      <c r="L606">
        <f t="shared" si="60"/>
        <v>1.5393790999999997</v>
      </c>
      <c r="M606" t="s">
        <v>23</v>
      </c>
      <c r="N606">
        <v>47</v>
      </c>
      <c r="O606">
        <v>1.21</v>
      </c>
      <c r="P606">
        <f t="shared" si="58"/>
        <v>1.1499004797499999</v>
      </c>
      <c r="Q606" t="s">
        <v>25</v>
      </c>
      <c r="R606">
        <v>37</v>
      </c>
      <c r="S606">
        <v>1.84</v>
      </c>
      <c r="T606">
        <f t="shared" si="59"/>
        <v>2.659041776</v>
      </c>
      <c r="U606" s="2" t="s">
        <v>26</v>
      </c>
      <c r="V606" s="2">
        <v>11</v>
      </c>
      <c r="W606">
        <v>1.1100000000000001</v>
      </c>
      <c r="X606">
        <f t="shared" si="55"/>
        <v>0.96768825975000017</v>
      </c>
    </row>
    <row r="607" spans="1:24">
      <c r="A607" s="2" t="s">
        <v>29</v>
      </c>
      <c r="B607">
        <v>26</v>
      </c>
      <c r="C607">
        <v>1.1399999999999999</v>
      </c>
      <c r="D607">
        <f t="shared" si="56"/>
        <v>1.0207025909999998</v>
      </c>
      <c r="E607" s="2" t="s">
        <v>29</v>
      </c>
      <c r="F607">
        <v>6</v>
      </c>
      <c r="G607">
        <v>2.1</v>
      </c>
      <c r="H607">
        <f t="shared" si="57"/>
        <v>3.4636029750000001</v>
      </c>
      <c r="I607" s="2" t="s">
        <v>26</v>
      </c>
      <c r="J607" s="2">
        <v>27</v>
      </c>
      <c r="K607">
        <v>2.2599999999999998</v>
      </c>
      <c r="L607">
        <f t="shared" si="60"/>
        <v>4.0114962709999986</v>
      </c>
      <c r="M607" t="s">
        <v>23</v>
      </c>
      <c r="N607">
        <v>47</v>
      </c>
      <c r="O607">
        <v>1.72</v>
      </c>
      <c r="P607">
        <f t="shared" si="58"/>
        <v>2.3235199639999995</v>
      </c>
      <c r="Q607" t="s">
        <v>25</v>
      </c>
      <c r="R607">
        <v>37</v>
      </c>
      <c r="S607">
        <v>5.58</v>
      </c>
      <c r="T607">
        <f t="shared" si="59"/>
        <v>24.454450719</v>
      </c>
      <c r="U607" s="2" t="s">
        <v>26</v>
      </c>
      <c r="V607" s="2">
        <v>11</v>
      </c>
      <c r="W607">
        <v>1.3</v>
      </c>
      <c r="X607">
        <f t="shared" si="55"/>
        <v>1.3273217750000001</v>
      </c>
    </row>
    <row r="608" spans="1:24">
      <c r="A608" s="2" t="s">
        <v>29</v>
      </c>
      <c r="B608">
        <v>26</v>
      </c>
      <c r="C608">
        <v>1.1000000000000001</v>
      </c>
      <c r="D608">
        <f t="shared" si="56"/>
        <v>0.95033097500000008</v>
      </c>
      <c r="E608" s="2" t="s">
        <v>29</v>
      </c>
      <c r="F608">
        <v>12</v>
      </c>
      <c r="G608">
        <v>0.9</v>
      </c>
      <c r="H608">
        <f t="shared" si="57"/>
        <v>0.636171975</v>
      </c>
      <c r="I608" s="2" t="s">
        <v>26</v>
      </c>
      <c r="J608" s="2">
        <v>27</v>
      </c>
      <c r="K608">
        <v>0.89</v>
      </c>
      <c r="L608">
        <f t="shared" si="60"/>
        <v>0.62211335975000004</v>
      </c>
      <c r="M608" t="s">
        <v>23</v>
      </c>
      <c r="N608">
        <v>47</v>
      </c>
      <c r="O608">
        <v>1.45</v>
      </c>
      <c r="P608">
        <f t="shared" si="58"/>
        <v>1.6512982437499999</v>
      </c>
      <c r="Q608" t="s">
        <v>25</v>
      </c>
      <c r="R608">
        <v>37</v>
      </c>
      <c r="S608">
        <v>3.17</v>
      </c>
      <c r="T608">
        <f t="shared" si="59"/>
        <v>7.8923809377499996</v>
      </c>
      <c r="U608" s="2" t="s">
        <v>26</v>
      </c>
      <c r="V608" s="2">
        <v>11</v>
      </c>
      <c r="W608">
        <v>0.85</v>
      </c>
      <c r="X608">
        <f t="shared" si="55"/>
        <v>0.56744969374999987</v>
      </c>
    </row>
    <row r="609" spans="1:24">
      <c r="A609" s="2" t="s">
        <v>29</v>
      </c>
      <c r="B609">
        <v>26</v>
      </c>
      <c r="C609">
        <v>1.3</v>
      </c>
      <c r="D609">
        <f t="shared" si="56"/>
        <v>1.3273217750000001</v>
      </c>
      <c r="E609" s="2" t="s">
        <v>29</v>
      </c>
      <c r="F609">
        <v>12</v>
      </c>
      <c r="G609">
        <v>1.05</v>
      </c>
      <c r="H609">
        <f t="shared" si="57"/>
        <v>0.86590074375000003</v>
      </c>
      <c r="I609" s="2" t="s">
        <v>26</v>
      </c>
      <c r="J609" s="2">
        <v>19</v>
      </c>
      <c r="K609">
        <v>3</v>
      </c>
      <c r="L609">
        <f t="shared" si="60"/>
        <v>7.0685775</v>
      </c>
      <c r="M609" t="s">
        <v>23</v>
      </c>
      <c r="N609">
        <v>47</v>
      </c>
      <c r="O609">
        <v>1.54</v>
      </c>
      <c r="P609">
        <f t="shared" si="58"/>
        <v>1.8626487109999998</v>
      </c>
      <c r="Q609" t="s">
        <v>25</v>
      </c>
      <c r="R609">
        <v>37</v>
      </c>
      <c r="S609">
        <v>0.87</v>
      </c>
      <c r="T609">
        <f t="shared" si="59"/>
        <v>0.59446736774999998</v>
      </c>
      <c r="U609" s="2" t="s">
        <v>26</v>
      </c>
      <c r="V609" s="2">
        <v>11</v>
      </c>
      <c r="W609">
        <v>1.4</v>
      </c>
      <c r="X609">
        <f t="shared" si="55"/>
        <v>1.5393790999999997</v>
      </c>
    </row>
    <row r="610" spans="1:24">
      <c r="A610" s="2" t="s">
        <v>29</v>
      </c>
      <c r="B610">
        <v>26</v>
      </c>
      <c r="C610">
        <v>1.26</v>
      </c>
      <c r="D610">
        <f t="shared" si="56"/>
        <v>1.246897071</v>
      </c>
      <c r="E610" s="2" t="s">
        <v>29</v>
      </c>
      <c r="F610">
        <v>12</v>
      </c>
      <c r="G610">
        <v>0.93</v>
      </c>
      <c r="H610">
        <f t="shared" si="57"/>
        <v>0.67929029775000005</v>
      </c>
      <c r="I610" s="2" t="s">
        <v>26</v>
      </c>
      <c r="J610" s="2">
        <v>19</v>
      </c>
      <c r="K610">
        <v>4</v>
      </c>
      <c r="L610">
        <f t="shared" si="60"/>
        <v>12.56636</v>
      </c>
      <c r="M610" t="s">
        <v>23</v>
      </c>
      <c r="N610">
        <v>47</v>
      </c>
      <c r="O610">
        <v>1.65</v>
      </c>
      <c r="P610">
        <f t="shared" si="58"/>
        <v>2.1382446937499995</v>
      </c>
      <c r="Q610" t="s">
        <v>25</v>
      </c>
      <c r="R610">
        <v>37</v>
      </c>
      <c r="S610">
        <v>0.72</v>
      </c>
      <c r="T610">
        <f t="shared" si="59"/>
        <v>0.40715006399999998</v>
      </c>
      <c r="U610" s="2" t="s">
        <v>26</v>
      </c>
      <c r="V610" s="2">
        <v>11</v>
      </c>
      <c r="W610">
        <v>1.45</v>
      </c>
      <c r="X610">
        <f t="shared" si="55"/>
        <v>1.6512982437499999</v>
      </c>
    </row>
    <row r="611" spans="1:24">
      <c r="A611" s="2" t="s">
        <v>29</v>
      </c>
      <c r="B611">
        <v>26</v>
      </c>
      <c r="C611">
        <v>1.29</v>
      </c>
      <c r="D611">
        <f t="shared" si="56"/>
        <v>1.3069799797500001</v>
      </c>
      <c r="E611" s="2" t="s">
        <v>29</v>
      </c>
      <c r="F611">
        <v>12</v>
      </c>
      <c r="G611">
        <v>1.74</v>
      </c>
      <c r="H611">
        <f t="shared" si="57"/>
        <v>2.3778694709999999</v>
      </c>
      <c r="I611" s="2" t="s">
        <v>26</v>
      </c>
      <c r="J611" s="2">
        <v>19</v>
      </c>
      <c r="K611">
        <v>1.6</v>
      </c>
      <c r="L611">
        <f t="shared" si="60"/>
        <v>2.0106176000000002</v>
      </c>
      <c r="M611" t="s">
        <v>23</v>
      </c>
      <c r="N611">
        <v>47</v>
      </c>
      <c r="O611">
        <v>1.8</v>
      </c>
      <c r="P611">
        <f t="shared" si="58"/>
        <v>2.5446879</v>
      </c>
      <c r="Q611" t="s">
        <v>25</v>
      </c>
      <c r="R611">
        <v>37</v>
      </c>
      <c r="S611">
        <v>3.36</v>
      </c>
      <c r="T611">
        <f t="shared" si="59"/>
        <v>8.8668236159999978</v>
      </c>
      <c r="U611" s="2" t="s">
        <v>26</v>
      </c>
      <c r="V611" s="2">
        <v>11</v>
      </c>
      <c r="W611">
        <v>1.23</v>
      </c>
      <c r="X611">
        <f t="shared" si="55"/>
        <v>1.1882278777499999</v>
      </c>
    </row>
    <row r="612" spans="1:24">
      <c r="A612" s="2" t="s">
        <v>29</v>
      </c>
      <c r="B612">
        <v>26</v>
      </c>
      <c r="C612">
        <v>1.4</v>
      </c>
      <c r="D612">
        <f t="shared" si="56"/>
        <v>1.5393790999999997</v>
      </c>
      <c r="E612" s="2" t="s">
        <v>29</v>
      </c>
      <c r="F612">
        <v>12</v>
      </c>
      <c r="G612">
        <v>1.3</v>
      </c>
      <c r="H612">
        <f t="shared" si="57"/>
        <v>1.3273217750000001</v>
      </c>
      <c r="I612" s="2" t="s">
        <v>26</v>
      </c>
      <c r="J612" s="2">
        <v>19</v>
      </c>
      <c r="K612">
        <v>4.1500000000000004</v>
      </c>
      <c r="L612">
        <f t="shared" si="60"/>
        <v>13.526508443750002</v>
      </c>
      <c r="M612" t="s">
        <v>23</v>
      </c>
      <c r="N612">
        <v>47</v>
      </c>
      <c r="O612">
        <v>1.67</v>
      </c>
      <c r="P612">
        <f t="shared" si="58"/>
        <v>2.1903950877499998</v>
      </c>
      <c r="Q612" t="s">
        <v>25</v>
      </c>
      <c r="R612">
        <v>37</v>
      </c>
      <c r="S612">
        <v>4.7</v>
      </c>
      <c r="T612">
        <f t="shared" si="59"/>
        <v>17.349430775000002</v>
      </c>
      <c r="U612" s="2" t="s">
        <v>26</v>
      </c>
      <c r="V612" s="2">
        <v>11</v>
      </c>
      <c r="W612">
        <v>1.1000000000000001</v>
      </c>
      <c r="X612">
        <f t="shared" si="55"/>
        <v>0.95033097500000008</v>
      </c>
    </row>
    <row r="613" spans="1:24">
      <c r="A613" s="2" t="s">
        <v>29</v>
      </c>
      <c r="B613">
        <v>26</v>
      </c>
      <c r="C613">
        <v>1.39</v>
      </c>
      <c r="D613">
        <f t="shared" si="56"/>
        <v>1.5174665097499997</v>
      </c>
      <c r="E613" s="2" t="s">
        <v>29</v>
      </c>
      <c r="F613">
        <v>12</v>
      </c>
      <c r="G613">
        <v>1.6</v>
      </c>
      <c r="H613">
        <f t="shared" si="57"/>
        <v>2.0106176000000002</v>
      </c>
      <c r="I613" s="2" t="s">
        <v>26</v>
      </c>
      <c r="J613" s="2">
        <v>12</v>
      </c>
      <c r="K613">
        <v>0.96</v>
      </c>
      <c r="L613">
        <f t="shared" si="60"/>
        <v>0.7238223359999999</v>
      </c>
      <c r="M613" t="s">
        <v>23</v>
      </c>
      <c r="N613">
        <v>47</v>
      </c>
      <c r="O613">
        <v>1.05</v>
      </c>
      <c r="P613">
        <f t="shared" si="58"/>
        <v>0.86590074375000003</v>
      </c>
      <c r="Q613" t="s">
        <v>25</v>
      </c>
      <c r="R613">
        <v>37</v>
      </c>
      <c r="S613">
        <v>0.83</v>
      </c>
      <c r="T613">
        <f t="shared" si="59"/>
        <v>0.54106033774999995</v>
      </c>
      <c r="U613" s="2" t="s">
        <v>26</v>
      </c>
      <c r="V613" s="2">
        <v>11</v>
      </c>
      <c r="W613">
        <v>1.4</v>
      </c>
      <c r="X613">
        <f t="shared" si="55"/>
        <v>1.5393790999999997</v>
      </c>
    </row>
    <row r="614" spans="1:24">
      <c r="A614" s="2" t="s">
        <v>29</v>
      </c>
      <c r="B614">
        <v>26</v>
      </c>
      <c r="C614">
        <v>1.5</v>
      </c>
      <c r="D614">
        <f t="shared" si="56"/>
        <v>1.767144375</v>
      </c>
      <c r="E614" s="2" t="s">
        <v>29</v>
      </c>
      <c r="F614">
        <v>12</v>
      </c>
      <c r="G614">
        <v>1</v>
      </c>
      <c r="H614">
        <f t="shared" si="57"/>
        <v>0.78539749999999997</v>
      </c>
      <c r="I614" s="2" t="s">
        <v>26</v>
      </c>
      <c r="J614" s="2">
        <v>12</v>
      </c>
      <c r="K614">
        <v>0.91</v>
      </c>
      <c r="L614">
        <f t="shared" si="60"/>
        <v>0.65038766975000006</v>
      </c>
      <c r="M614" t="s">
        <v>23</v>
      </c>
      <c r="N614">
        <v>47</v>
      </c>
      <c r="O614">
        <v>2.12</v>
      </c>
      <c r="P614">
        <f t="shared" si="58"/>
        <v>3.5298905240000003</v>
      </c>
      <c r="Q614" t="s">
        <v>25</v>
      </c>
      <c r="R614">
        <v>37</v>
      </c>
      <c r="S614">
        <v>9.16</v>
      </c>
      <c r="T614">
        <f t="shared" si="59"/>
        <v>65.899248475999997</v>
      </c>
      <c r="U614" s="2" t="s">
        <v>26</v>
      </c>
      <c r="V614" s="2">
        <v>1</v>
      </c>
      <c r="W614">
        <v>2</v>
      </c>
      <c r="X614">
        <f t="shared" si="55"/>
        <v>3.1415899999999999</v>
      </c>
    </row>
    <row r="615" spans="1:24">
      <c r="A615" s="2" t="s">
        <v>29</v>
      </c>
      <c r="B615">
        <v>26</v>
      </c>
      <c r="C615">
        <v>1.1000000000000001</v>
      </c>
      <c r="D615">
        <f t="shared" si="56"/>
        <v>0.95033097500000008</v>
      </c>
      <c r="E615" s="2" t="s">
        <v>29</v>
      </c>
      <c r="F615">
        <v>12</v>
      </c>
      <c r="G615">
        <v>0.9</v>
      </c>
      <c r="H615">
        <f t="shared" si="57"/>
        <v>0.636171975</v>
      </c>
      <c r="I615" s="2" t="s">
        <v>26</v>
      </c>
      <c r="J615" s="2">
        <v>12</v>
      </c>
      <c r="K615">
        <v>0.92</v>
      </c>
      <c r="L615">
        <f t="shared" si="60"/>
        <v>0.66476044400000001</v>
      </c>
      <c r="M615" t="s">
        <v>23</v>
      </c>
      <c r="N615">
        <v>47</v>
      </c>
      <c r="O615">
        <v>1.76</v>
      </c>
      <c r="P615">
        <f t="shared" si="58"/>
        <v>2.4328472959999998</v>
      </c>
      <c r="Q615" t="s">
        <v>25</v>
      </c>
      <c r="R615">
        <v>37</v>
      </c>
      <c r="S615">
        <v>6.07</v>
      </c>
      <c r="T615">
        <f t="shared" si="59"/>
        <v>28.937892347750001</v>
      </c>
      <c r="U615" s="2" t="s">
        <v>26</v>
      </c>
      <c r="V615" s="2">
        <v>1</v>
      </c>
      <c r="W615">
        <v>2.25</v>
      </c>
      <c r="X615">
        <f t="shared" si="55"/>
        <v>3.9760748437499998</v>
      </c>
    </row>
    <row r="616" spans="1:24">
      <c r="A616" s="2" t="s">
        <v>29</v>
      </c>
      <c r="B616">
        <v>26</v>
      </c>
      <c r="C616">
        <v>2.02</v>
      </c>
      <c r="D616">
        <f t="shared" si="56"/>
        <v>3.2047359589999997</v>
      </c>
      <c r="E616" s="2" t="s">
        <v>29</v>
      </c>
      <c r="F616">
        <v>12</v>
      </c>
      <c r="G616">
        <v>0.56999999999999995</v>
      </c>
      <c r="H616">
        <f t="shared" si="57"/>
        <v>0.25517564774999996</v>
      </c>
      <c r="I616" s="2" t="s">
        <v>26</v>
      </c>
      <c r="J616" s="2">
        <v>12</v>
      </c>
      <c r="K616">
        <v>1.39</v>
      </c>
      <c r="L616">
        <f t="shared" si="60"/>
        <v>1.5174665097499997</v>
      </c>
      <c r="M616" t="s">
        <v>23</v>
      </c>
      <c r="N616">
        <v>47</v>
      </c>
      <c r="O616">
        <v>2.4</v>
      </c>
      <c r="P616">
        <f t="shared" si="58"/>
        <v>4.5238895999999995</v>
      </c>
      <c r="Q616" t="s">
        <v>25</v>
      </c>
      <c r="R616">
        <v>28</v>
      </c>
      <c r="S616">
        <v>1.1599999999999999</v>
      </c>
      <c r="T616">
        <f t="shared" si="59"/>
        <v>1.0568308759999998</v>
      </c>
      <c r="U616" s="2" t="s">
        <v>26</v>
      </c>
      <c r="V616" s="2">
        <v>1</v>
      </c>
      <c r="W616">
        <v>1.6</v>
      </c>
      <c r="X616">
        <f t="shared" si="55"/>
        <v>2.0106176000000002</v>
      </c>
    </row>
    <row r="617" spans="1:24">
      <c r="A617" s="2" t="s">
        <v>29</v>
      </c>
      <c r="B617">
        <v>26</v>
      </c>
      <c r="C617">
        <v>4.9000000000000004</v>
      </c>
      <c r="D617">
        <f t="shared" si="56"/>
        <v>18.857393975000004</v>
      </c>
      <c r="E617" s="2" t="s">
        <v>29</v>
      </c>
      <c r="F617">
        <v>22</v>
      </c>
      <c r="G617">
        <v>0.15</v>
      </c>
      <c r="H617">
        <f t="shared" si="57"/>
        <v>1.7671443749999998E-2</v>
      </c>
      <c r="I617" s="2" t="s">
        <v>26</v>
      </c>
      <c r="J617" s="2">
        <v>12</v>
      </c>
      <c r="K617">
        <v>0.45</v>
      </c>
      <c r="L617">
        <f t="shared" si="60"/>
        <v>0.15904299375</v>
      </c>
      <c r="M617" t="s">
        <v>23</v>
      </c>
      <c r="N617">
        <v>47</v>
      </c>
      <c r="O617">
        <v>2.6</v>
      </c>
      <c r="P617">
        <f t="shared" si="58"/>
        <v>5.3092871000000006</v>
      </c>
      <c r="Q617" t="s">
        <v>25</v>
      </c>
      <c r="R617">
        <v>28</v>
      </c>
      <c r="S617">
        <v>1.34</v>
      </c>
      <c r="T617">
        <f t="shared" si="59"/>
        <v>1.4102597510000001</v>
      </c>
      <c r="U617" s="2" t="s">
        <v>26</v>
      </c>
      <c r="V617" s="2">
        <v>1</v>
      </c>
      <c r="W617">
        <v>1.93</v>
      </c>
      <c r="X617">
        <f t="shared" si="55"/>
        <v>2.92552714775</v>
      </c>
    </row>
    <row r="618" spans="1:24">
      <c r="A618" s="2" t="s">
        <v>29</v>
      </c>
      <c r="B618">
        <v>45</v>
      </c>
      <c r="C618">
        <v>1.86</v>
      </c>
      <c r="D618">
        <f t="shared" si="56"/>
        <v>2.7171611910000002</v>
      </c>
      <c r="E618" s="2" t="s">
        <v>29</v>
      </c>
      <c r="F618">
        <v>22</v>
      </c>
      <c r="G618">
        <v>0.25</v>
      </c>
      <c r="H618">
        <f t="shared" si="57"/>
        <v>4.9087343749999998E-2</v>
      </c>
      <c r="I618" s="2" t="s">
        <v>26</v>
      </c>
      <c r="J618" s="2">
        <v>12</v>
      </c>
      <c r="K618">
        <v>1.41</v>
      </c>
      <c r="L618">
        <f t="shared" si="60"/>
        <v>1.5614487697499997</v>
      </c>
      <c r="M618" t="s">
        <v>23</v>
      </c>
      <c r="N618">
        <v>47</v>
      </c>
      <c r="O618">
        <v>2.25</v>
      </c>
      <c r="P618">
        <f t="shared" si="58"/>
        <v>3.9760748437499998</v>
      </c>
      <c r="Q618" t="s">
        <v>25</v>
      </c>
      <c r="R618">
        <v>28</v>
      </c>
      <c r="S618">
        <v>0.68</v>
      </c>
      <c r="T618">
        <f t="shared" si="59"/>
        <v>0.36316780400000004</v>
      </c>
      <c r="U618" s="2" t="s">
        <v>26</v>
      </c>
      <c r="V618" s="2">
        <v>1</v>
      </c>
      <c r="W618">
        <v>2.25</v>
      </c>
      <c r="X618">
        <f t="shared" si="55"/>
        <v>3.9760748437499998</v>
      </c>
    </row>
    <row r="619" spans="1:24">
      <c r="A619" s="2" t="s">
        <v>29</v>
      </c>
      <c r="B619">
        <v>45</v>
      </c>
      <c r="C619">
        <v>1.48</v>
      </c>
      <c r="D619">
        <f t="shared" si="56"/>
        <v>1.7203346839999998</v>
      </c>
      <c r="E619" s="2" t="s">
        <v>29</v>
      </c>
      <c r="F619">
        <v>22</v>
      </c>
      <c r="G619">
        <v>0.22</v>
      </c>
      <c r="H619">
        <f t="shared" si="57"/>
        <v>3.8013238999999997E-2</v>
      </c>
      <c r="I619" s="2" t="s">
        <v>26</v>
      </c>
      <c r="J619" s="2">
        <v>12</v>
      </c>
      <c r="K619">
        <v>1.35</v>
      </c>
      <c r="L619">
        <f t="shared" si="60"/>
        <v>1.4313869437500002</v>
      </c>
      <c r="M619" s="2" t="s">
        <v>24</v>
      </c>
      <c r="N619">
        <v>12</v>
      </c>
      <c r="O619">
        <v>0.7</v>
      </c>
      <c r="P619">
        <f t="shared" si="58"/>
        <v>0.38484477499999992</v>
      </c>
      <c r="Q619" t="s">
        <v>25</v>
      </c>
      <c r="R619">
        <v>28</v>
      </c>
      <c r="S619">
        <v>0.39</v>
      </c>
      <c r="T619">
        <f t="shared" si="59"/>
        <v>0.11945895975000001</v>
      </c>
      <c r="U619" s="2" t="s">
        <v>26</v>
      </c>
      <c r="V619" s="2">
        <v>1</v>
      </c>
      <c r="W619">
        <v>1.83</v>
      </c>
      <c r="X619">
        <f t="shared" si="55"/>
        <v>2.6302176877500001</v>
      </c>
    </row>
    <row r="620" spans="1:24">
      <c r="A620" s="2" t="s">
        <v>29</v>
      </c>
      <c r="B620">
        <v>45</v>
      </c>
      <c r="C620">
        <v>2.08</v>
      </c>
      <c r="D620">
        <f t="shared" si="56"/>
        <v>3.3979437440000004</v>
      </c>
      <c r="E620" s="2" t="s">
        <v>29</v>
      </c>
      <c r="F620">
        <v>22</v>
      </c>
      <c r="G620">
        <v>0.48</v>
      </c>
      <c r="H620">
        <f t="shared" si="57"/>
        <v>0.18095558399999997</v>
      </c>
      <c r="I620" s="2" t="s">
        <v>26</v>
      </c>
      <c r="J620" s="2">
        <v>12</v>
      </c>
      <c r="K620">
        <v>1.17</v>
      </c>
      <c r="L620">
        <f t="shared" si="60"/>
        <v>1.0751306377499998</v>
      </c>
      <c r="M620" s="2" t="s">
        <v>24</v>
      </c>
      <c r="N620">
        <v>12</v>
      </c>
      <c r="O620">
        <v>1.1000000000000001</v>
      </c>
      <c r="P620">
        <f t="shared" si="58"/>
        <v>0.95033097500000008</v>
      </c>
      <c r="Q620" t="s">
        <v>25</v>
      </c>
      <c r="R620">
        <v>28</v>
      </c>
      <c r="S620">
        <v>1.07</v>
      </c>
      <c r="T620">
        <f t="shared" si="59"/>
        <v>0.89920159774999997</v>
      </c>
      <c r="U620" s="2" t="s">
        <v>26</v>
      </c>
      <c r="V620" s="2">
        <v>1</v>
      </c>
      <c r="W620">
        <v>1.5</v>
      </c>
      <c r="X620">
        <f t="shared" si="55"/>
        <v>1.767144375</v>
      </c>
    </row>
    <row r="621" spans="1:24">
      <c r="A621" s="2" t="s">
        <v>29</v>
      </c>
      <c r="B621">
        <v>45</v>
      </c>
      <c r="C621">
        <v>10.84</v>
      </c>
      <c r="D621">
        <f t="shared" si="56"/>
        <v>92.288604476000003</v>
      </c>
      <c r="E621" s="2" t="s">
        <v>29</v>
      </c>
      <c r="F621">
        <v>22</v>
      </c>
      <c r="G621">
        <v>0.59</v>
      </c>
      <c r="H621">
        <f t="shared" si="57"/>
        <v>0.27339686974999994</v>
      </c>
      <c r="I621" s="2" t="s">
        <v>26</v>
      </c>
      <c r="J621" s="2">
        <v>12</v>
      </c>
      <c r="K621">
        <v>1.19</v>
      </c>
      <c r="L621">
        <f t="shared" si="60"/>
        <v>1.11220139975</v>
      </c>
      <c r="M621" s="2" t="s">
        <v>24</v>
      </c>
      <c r="N621">
        <v>12</v>
      </c>
      <c r="O621">
        <v>0.8</v>
      </c>
      <c r="P621">
        <f t="shared" si="58"/>
        <v>0.50265440000000006</v>
      </c>
      <c r="Q621" t="s">
        <v>25</v>
      </c>
      <c r="R621">
        <v>28</v>
      </c>
      <c r="S621">
        <v>1.0900000000000001</v>
      </c>
      <c r="T621">
        <f t="shared" si="59"/>
        <v>0.93313076975000009</v>
      </c>
      <c r="U621" s="2" t="s">
        <v>26</v>
      </c>
      <c r="V621" s="2">
        <v>1</v>
      </c>
      <c r="W621">
        <v>5.92</v>
      </c>
      <c r="X621">
        <f t="shared" ref="X621:X684" si="61">(W621/2)^2*(3.14159)</f>
        <v>27.525354943999996</v>
      </c>
    </row>
    <row r="622" spans="1:24">
      <c r="A622" s="2" t="s">
        <v>29</v>
      </c>
      <c r="B622">
        <v>45</v>
      </c>
      <c r="C622">
        <v>13.5</v>
      </c>
      <c r="D622">
        <f t="shared" si="56"/>
        <v>143.138694375</v>
      </c>
      <c r="E622" s="2" t="s">
        <v>29</v>
      </c>
      <c r="F622">
        <v>22</v>
      </c>
      <c r="G622">
        <v>0.53</v>
      </c>
      <c r="H622">
        <f t="shared" si="57"/>
        <v>0.22061815775000002</v>
      </c>
      <c r="I622" s="2" t="s">
        <v>26</v>
      </c>
      <c r="J622" s="2">
        <v>12</v>
      </c>
      <c r="K622">
        <v>1.5</v>
      </c>
      <c r="L622">
        <f t="shared" si="60"/>
        <v>1.767144375</v>
      </c>
      <c r="M622" s="2" t="s">
        <v>24</v>
      </c>
      <c r="N622">
        <v>12</v>
      </c>
      <c r="O622">
        <v>1.1000000000000001</v>
      </c>
      <c r="P622">
        <f t="shared" si="58"/>
        <v>0.95033097500000008</v>
      </c>
      <c r="Q622" t="s">
        <v>25</v>
      </c>
      <c r="R622">
        <v>28</v>
      </c>
      <c r="S622">
        <v>0.99</v>
      </c>
      <c r="T622">
        <f t="shared" si="59"/>
        <v>0.76976808975</v>
      </c>
      <c r="U622" s="2" t="s">
        <v>26</v>
      </c>
      <c r="V622" s="2">
        <v>1</v>
      </c>
      <c r="W622">
        <v>1.85</v>
      </c>
      <c r="X622">
        <f t="shared" si="61"/>
        <v>2.6880229437500001</v>
      </c>
    </row>
    <row r="623" spans="1:24">
      <c r="A623" s="2" t="s">
        <v>29</v>
      </c>
      <c r="B623">
        <v>45</v>
      </c>
      <c r="C623">
        <v>1.47</v>
      </c>
      <c r="D623">
        <f t="shared" si="56"/>
        <v>1.6971654577499997</v>
      </c>
      <c r="E623" s="2" t="s">
        <v>29</v>
      </c>
      <c r="F623">
        <v>22</v>
      </c>
      <c r="G623">
        <v>0.5</v>
      </c>
      <c r="H623">
        <f t="shared" si="57"/>
        <v>0.19634937499999999</v>
      </c>
      <c r="I623" s="2" t="s">
        <v>26</v>
      </c>
      <c r="J623" s="2">
        <v>12</v>
      </c>
      <c r="K623">
        <v>0.62</v>
      </c>
      <c r="L623">
        <f t="shared" si="60"/>
        <v>0.301906799</v>
      </c>
      <c r="M623" s="2" t="s">
        <v>24</v>
      </c>
      <c r="N623">
        <v>12</v>
      </c>
      <c r="O623">
        <v>0.84</v>
      </c>
      <c r="P623">
        <f t="shared" si="58"/>
        <v>0.55417647599999986</v>
      </c>
      <c r="Q623" t="s">
        <v>25</v>
      </c>
      <c r="R623">
        <v>28</v>
      </c>
      <c r="S623">
        <v>1.1100000000000001</v>
      </c>
      <c r="T623">
        <f t="shared" si="59"/>
        <v>0.96768825975000017</v>
      </c>
      <c r="U623" s="2" t="s">
        <v>26</v>
      </c>
      <c r="V623" s="2">
        <v>1</v>
      </c>
      <c r="W623">
        <v>1.28</v>
      </c>
      <c r="X623">
        <f t="shared" si="61"/>
        <v>1.286795264</v>
      </c>
    </row>
    <row r="624" spans="1:24">
      <c r="A624" s="2" t="s">
        <v>29</v>
      </c>
      <c r="B624">
        <v>45</v>
      </c>
      <c r="C624">
        <v>12.15</v>
      </c>
      <c r="D624">
        <f t="shared" si="56"/>
        <v>115.94234244374999</v>
      </c>
      <c r="E624" s="2" t="s">
        <v>29</v>
      </c>
      <c r="F624">
        <v>22</v>
      </c>
      <c r="G624">
        <v>0.68</v>
      </c>
      <c r="H624">
        <f t="shared" si="57"/>
        <v>0.36316780400000004</v>
      </c>
      <c r="I624" s="2" t="s">
        <v>26</v>
      </c>
      <c r="J624" s="2">
        <v>12</v>
      </c>
      <c r="K624">
        <v>0.82</v>
      </c>
      <c r="L624">
        <f t="shared" si="60"/>
        <v>0.52810127899999992</v>
      </c>
      <c r="M624" s="2" t="s">
        <v>24</v>
      </c>
      <c r="N624">
        <v>12</v>
      </c>
      <c r="O624">
        <v>0.76</v>
      </c>
      <c r="P624">
        <f t="shared" si="58"/>
        <v>0.45364559599999998</v>
      </c>
      <c r="Q624" t="s">
        <v>25</v>
      </c>
      <c r="R624">
        <v>28</v>
      </c>
      <c r="S624">
        <v>0.89</v>
      </c>
      <c r="T624">
        <f t="shared" si="59"/>
        <v>0.62211335975000004</v>
      </c>
      <c r="U624" s="2" t="s">
        <v>26</v>
      </c>
      <c r="V624" s="2">
        <v>1</v>
      </c>
      <c r="W624">
        <v>1.4</v>
      </c>
      <c r="X624">
        <f t="shared" si="61"/>
        <v>1.5393790999999997</v>
      </c>
    </row>
    <row r="625" spans="1:24">
      <c r="A625" s="2"/>
      <c r="B625" s="2"/>
      <c r="E625" s="2" t="s">
        <v>29</v>
      </c>
      <c r="F625">
        <v>22</v>
      </c>
      <c r="G625">
        <v>0.75</v>
      </c>
      <c r="H625">
        <f t="shared" si="57"/>
        <v>0.44178609375</v>
      </c>
      <c r="I625" s="2" t="s">
        <v>26</v>
      </c>
      <c r="J625" s="2">
        <v>12</v>
      </c>
      <c r="K625">
        <v>1</v>
      </c>
      <c r="L625">
        <f t="shared" si="60"/>
        <v>0.78539749999999997</v>
      </c>
      <c r="M625" s="2" t="s">
        <v>24</v>
      </c>
      <c r="N625">
        <v>12</v>
      </c>
      <c r="O625">
        <v>1.4</v>
      </c>
      <c r="P625">
        <f t="shared" si="58"/>
        <v>1.5393790999999997</v>
      </c>
      <c r="Q625" t="s">
        <v>25</v>
      </c>
      <c r="R625">
        <v>28</v>
      </c>
      <c r="S625">
        <v>1.03</v>
      </c>
      <c r="T625">
        <f t="shared" si="59"/>
        <v>0.83322820774999995</v>
      </c>
      <c r="U625" s="2" t="s">
        <v>26</v>
      </c>
      <c r="V625" s="2">
        <v>1</v>
      </c>
      <c r="W625">
        <v>1.35</v>
      </c>
      <c r="X625">
        <f t="shared" si="61"/>
        <v>1.4313869437500002</v>
      </c>
    </row>
    <row r="626" spans="1:24">
      <c r="A626" s="2"/>
      <c r="B626" s="2"/>
      <c r="E626" s="2" t="s">
        <v>29</v>
      </c>
      <c r="F626">
        <v>22</v>
      </c>
      <c r="G626">
        <v>0.71</v>
      </c>
      <c r="H626">
        <f t="shared" si="57"/>
        <v>0.39591887974999995</v>
      </c>
      <c r="I626" s="2" t="s">
        <v>26</v>
      </c>
      <c r="J626" s="2">
        <v>12</v>
      </c>
      <c r="K626">
        <v>0.63</v>
      </c>
      <c r="L626">
        <f t="shared" si="60"/>
        <v>0.31172426775000001</v>
      </c>
      <c r="M626" s="2" t="s">
        <v>24</v>
      </c>
      <c r="N626">
        <v>12</v>
      </c>
      <c r="O626">
        <v>1.02</v>
      </c>
      <c r="P626">
        <f t="shared" si="58"/>
        <v>0.817127559</v>
      </c>
      <c r="Q626" t="s">
        <v>25</v>
      </c>
      <c r="R626">
        <v>28</v>
      </c>
      <c r="S626">
        <v>1.39</v>
      </c>
      <c r="T626">
        <f t="shared" si="59"/>
        <v>1.5174665097499997</v>
      </c>
      <c r="U626" s="2" t="s">
        <v>26</v>
      </c>
      <c r="V626" s="2">
        <v>1</v>
      </c>
      <c r="W626">
        <v>0.76</v>
      </c>
      <c r="X626">
        <f t="shared" si="61"/>
        <v>0.45364559599999998</v>
      </c>
    </row>
    <row r="627" spans="1:24">
      <c r="A627" s="2"/>
      <c r="B627" s="2"/>
      <c r="E627" s="2" t="s">
        <v>29</v>
      </c>
      <c r="F627">
        <v>22</v>
      </c>
      <c r="G627">
        <v>0.7</v>
      </c>
      <c r="H627">
        <f t="shared" si="57"/>
        <v>0.38484477499999992</v>
      </c>
      <c r="I627" s="2" t="s">
        <v>26</v>
      </c>
      <c r="J627" s="2">
        <v>12</v>
      </c>
      <c r="K627">
        <v>1.5</v>
      </c>
      <c r="L627">
        <f t="shared" si="60"/>
        <v>1.767144375</v>
      </c>
      <c r="M627" s="2" t="s">
        <v>24</v>
      </c>
      <c r="N627">
        <v>12</v>
      </c>
      <c r="O627">
        <v>1.05</v>
      </c>
      <c r="P627">
        <f t="shared" si="58"/>
        <v>0.86590074375000003</v>
      </c>
      <c r="Q627" t="s">
        <v>25</v>
      </c>
      <c r="R627">
        <v>28</v>
      </c>
      <c r="S627">
        <v>0.94</v>
      </c>
      <c r="T627">
        <f t="shared" si="59"/>
        <v>0.69397723099999997</v>
      </c>
      <c r="U627" s="2" t="s">
        <v>26</v>
      </c>
      <c r="V627" s="2">
        <v>1</v>
      </c>
      <c r="W627">
        <v>1.25</v>
      </c>
      <c r="X627">
        <f t="shared" si="61"/>
        <v>1.22718359375</v>
      </c>
    </row>
    <row r="628" spans="1:24">
      <c r="A628" s="2"/>
      <c r="B628" s="2"/>
      <c r="E628" s="2" t="s">
        <v>29</v>
      </c>
      <c r="F628">
        <v>22</v>
      </c>
      <c r="G628">
        <v>0.76</v>
      </c>
      <c r="H628">
        <f t="shared" si="57"/>
        <v>0.45364559599999998</v>
      </c>
      <c r="I628" s="2" t="s">
        <v>26</v>
      </c>
      <c r="J628" s="2">
        <v>12</v>
      </c>
      <c r="K628">
        <v>0.91</v>
      </c>
      <c r="L628">
        <f t="shared" si="60"/>
        <v>0.65038766975000006</v>
      </c>
      <c r="M628" s="2" t="s">
        <v>24</v>
      </c>
      <c r="N628">
        <v>12</v>
      </c>
      <c r="O628">
        <v>0.7</v>
      </c>
      <c r="P628">
        <f t="shared" si="58"/>
        <v>0.38484477499999992</v>
      </c>
      <c r="Q628" t="s">
        <v>25</v>
      </c>
      <c r="R628">
        <v>28</v>
      </c>
      <c r="S628">
        <v>1.36</v>
      </c>
      <c r="T628">
        <f t="shared" si="59"/>
        <v>1.4526712160000002</v>
      </c>
      <c r="U628" s="2" t="s">
        <v>26</v>
      </c>
      <c r="V628" s="2">
        <v>1</v>
      </c>
      <c r="W628">
        <v>0.9</v>
      </c>
      <c r="X628">
        <f t="shared" si="61"/>
        <v>0.636171975</v>
      </c>
    </row>
    <row r="629" spans="1:24">
      <c r="A629" s="2"/>
      <c r="B629" s="2"/>
      <c r="E629" s="2" t="s">
        <v>29</v>
      </c>
      <c r="F629">
        <v>22</v>
      </c>
      <c r="G629">
        <v>0.86</v>
      </c>
      <c r="H629">
        <f t="shared" si="57"/>
        <v>0.58087999099999987</v>
      </c>
      <c r="I629" s="2" t="s">
        <v>26</v>
      </c>
      <c r="J629" s="2">
        <v>12</v>
      </c>
      <c r="K629">
        <v>0.73</v>
      </c>
      <c r="L629">
        <f t="shared" si="60"/>
        <v>0.41853832774999994</v>
      </c>
      <c r="M629" s="2" t="s">
        <v>24</v>
      </c>
      <c r="N629">
        <v>12</v>
      </c>
      <c r="O629">
        <v>1.48</v>
      </c>
      <c r="P629">
        <f t="shared" si="58"/>
        <v>1.7203346839999998</v>
      </c>
      <c r="Q629" t="s">
        <v>25</v>
      </c>
      <c r="R629">
        <v>28</v>
      </c>
      <c r="S629">
        <v>0.84</v>
      </c>
      <c r="T629">
        <f t="shared" si="59"/>
        <v>0.55417647599999986</v>
      </c>
      <c r="U629" s="2" t="s">
        <v>26</v>
      </c>
      <c r="V629" s="2">
        <v>1</v>
      </c>
      <c r="W629">
        <v>4.2300000000000004</v>
      </c>
      <c r="X629">
        <f t="shared" si="61"/>
        <v>14.053038927750004</v>
      </c>
    </row>
    <row r="630" spans="1:24">
      <c r="A630" s="2"/>
      <c r="B630" s="2"/>
      <c r="E630" s="2" t="s">
        <v>29</v>
      </c>
      <c r="F630">
        <v>22</v>
      </c>
      <c r="G630">
        <v>0.85</v>
      </c>
      <c r="H630">
        <f t="shared" si="57"/>
        <v>0.56744969374999987</v>
      </c>
      <c r="I630" s="2" t="s">
        <v>26</v>
      </c>
      <c r="J630" s="2">
        <v>12</v>
      </c>
      <c r="K630">
        <v>1.1000000000000001</v>
      </c>
      <c r="L630">
        <f t="shared" si="60"/>
        <v>0.95033097500000008</v>
      </c>
      <c r="M630" s="2" t="s">
        <v>24</v>
      </c>
      <c r="N630">
        <v>12</v>
      </c>
      <c r="O630">
        <v>1.42</v>
      </c>
      <c r="P630">
        <f t="shared" si="58"/>
        <v>1.5836755189999998</v>
      </c>
      <c r="Q630" t="s">
        <v>25</v>
      </c>
      <c r="R630">
        <v>28</v>
      </c>
      <c r="S630">
        <v>1.25</v>
      </c>
      <c r="T630">
        <f t="shared" si="59"/>
        <v>1.22718359375</v>
      </c>
      <c r="U630" s="2" t="s">
        <v>36</v>
      </c>
      <c r="V630" s="2">
        <v>38</v>
      </c>
      <c r="W630">
        <v>6.85</v>
      </c>
      <c r="X630">
        <f t="shared" si="61"/>
        <v>36.852814193749992</v>
      </c>
    </row>
    <row r="631" spans="1:24">
      <c r="A631" s="2"/>
      <c r="B631" s="2"/>
      <c r="E631" s="2" t="s">
        <v>29</v>
      </c>
      <c r="F631">
        <v>22</v>
      </c>
      <c r="G631">
        <v>0.54</v>
      </c>
      <c r="H631">
        <f t="shared" si="57"/>
        <v>0.22902191100000002</v>
      </c>
      <c r="I631" s="2" t="s">
        <v>26</v>
      </c>
      <c r="J631" s="2">
        <v>12</v>
      </c>
      <c r="K631">
        <v>0.91</v>
      </c>
      <c r="L631">
        <f t="shared" si="60"/>
        <v>0.65038766975000006</v>
      </c>
      <c r="M631" s="2" t="s">
        <v>24</v>
      </c>
      <c r="N631">
        <v>12</v>
      </c>
      <c r="O631">
        <v>1.6</v>
      </c>
      <c r="P631">
        <f t="shared" si="58"/>
        <v>2.0106176000000002</v>
      </c>
      <c r="Q631" t="s">
        <v>25</v>
      </c>
      <c r="R631">
        <v>28</v>
      </c>
      <c r="S631">
        <v>1.27</v>
      </c>
      <c r="T631">
        <f t="shared" si="59"/>
        <v>1.26676762775</v>
      </c>
      <c r="U631" s="2" t="s">
        <v>36</v>
      </c>
      <c r="V631" s="2">
        <v>38</v>
      </c>
      <c r="W631">
        <v>7.45</v>
      </c>
      <c r="X631">
        <f t="shared" si="61"/>
        <v>43.59152474375</v>
      </c>
    </row>
    <row r="632" spans="1:24">
      <c r="A632" s="2"/>
      <c r="B632" s="2"/>
      <c r="E632" s="2" t="s">
        <v>29</v>
      </c>
      <c r="F632">
        <v>22</v>
      </c>
      <c r="G632">
        <v>1.02</v>
      </c>
      <c r="H632">
        <f t="shared" si="57"/>
        <v>0.817127559</v>
      </c>
      <c r="I632" s="2" t="s">
        <v>26</v>
      </c>
      <c r="J632" s="2">
        <v>12</v>
      </c>
      <c r="K632">
        <v>1.26</v>
      </c>
      <c r="L632">
        <f t="shared" si="60"/>
        <v>1.246897071</v>
      </c>
      <c r="M632" s="2" t="s">
        <v>24</v>
      </c>
      <c r="N632">
        <v>12</v>
      </c>
      <c r="O632">
        <v>1.32</v>
      </c>
      <c r="P632">
        <f t="shared" si="58"/>
        <v>1.368476604</v>
      </c>
      <c r="Q632" t="s">
        <v>25</v>
      </c>
      <c r="R632">
        <v>28</v>
      </c>
      <c r="S632">
        <v>0.69</v>
      </c>
      <c r="T632">
        <f t="shared" si="59"/>
        <v>0.37392774974999993</v>
      </c>
      <c r="U632" s="2" t="s">
        <v>36</v>
      </c>
      <c r="V632" s="2">
        <v>38</v>
      </c>
      <c r="W632">
        <v>4.75</v>
      </c>
      <c r="X632">
        <f t="shared" si="61"/>
        <v>17.720531093750001</v>
      </c>
    </row>
    <row r="633" spans="1:24">
      <c r="A633" s="2"/>
      <c r="B633" s="2"/>
      <c r="E633" s="2" t="s">
        <v>29</v>
      </c>
      <c r="F633">
        <v>22</v>
      </c>
      <c r="G633">
        <v>0.86</v>
      </c>
      <c r="H633">
        <f t="shared" si="57"/>
        <v>0.58087999099999987</v>
      </c>
      <c r="I633" s="2" t="s">
        <v>26</v>
      </c>
      <c r="J633" s="2">
        <v>12</v>
      </c>
      <c r="K633">
        <v>1.38</v>
      </c>
      <c r="L633">
        <f t="shared" si="60"/>
        <v>1.4957109989999997</v>
      </c>
      <c r="M633" s="2" t="s">
        <v>24</v>
      </c>
      <c r="N633">
        <v>12</v>
      </c>
      <c r="O633">
        <v>1.74</v>
      </c>
      <c r="P633">
        <f t="shared" si="58"/>
        <v>2.3778694709999999</v>
      </c>
      <c r="Q633" t="s">
        <v>25</v>
      </c>
      <c r="R633">
        <v>28</v>
      </c>
      <c r="S633">
        <v>1.0900000000000001</v>
      </c>
      <c r="T633">
        <f t="shared" si="59"/>
        <v>0.93313076975000009</v>
      </c>
      <c r="U633" s="2" t="s">
        <v>36</v>
      </c>
      <c r="V633" s="2">
        <v>13</v>
      </c>
      <c r="W633">
        <v>1.35</v>
      </c>
      <c r="X633">
        <f t="shared" si="61"/>
        <v>1.4313869437500002</v>
      </c>
    </row>
    <row r="634" spans="1:24">
      <c r="A634" s="2"/>
      <c r="B634" s="2"/>
      <c r="E634" s="2" t="s">
        <v>29</v>
      </c>
      <c r="F634">
        <v>22</v>
      </c>
      <c r="G634">
        <v>0.8</v>
      </c>
      <c r="H634">
        <f t="shared" si="57"/>
        <v>0.50265440000000006</v>
      </c>
      <c r="I634" s="2" t="s">
        <v>26</v>
      </c>
      <c r="J634" s="2">
        <v>12</v>
      </c>
      <c r="K634">
        <v>1.22</v>
      </c>
      <c r="L634">
        <f t="shared" si="60"/>
        <v>1.168985639</v>
      </c>
      <c r="M634" s="2" t="s">
        <v>24</v>
      </c>
      <c r="N634">
        <v>12</v>
      </c>
      <c r="O634">
        <v>1.3</v>
      </c>
      <c r="P634">
        <f t="shared" si="58"/>
        <v>1.3273217750000001</v>
      </c>
      <c r="Q634" t="s">
        <v>25</v>
      </c>
      <c r="R634">
        <v>28</v>
      </c>
      <c r="S634">
        <v>0.9</v>
      </c>
      <c r="T634">
        <f t="shared" si="59"/>
        <v>0.636171975</v>
      </c>
      <c r="U634" s="2" t="s">
        <v>36</v>
      </c>
      <c r="V634" s="2">
        <v>13</v>
      </c>
      <c r="W634">
        <v>1.5</v>
      </c>
      <c r="X634">
        <f t="shared" si="61"/>
        <v>1.767144375</v>
      </c>
    </row>
    <row r="635" spans="1:24">
      <c r="A635" s="2"/>
      <c r="B635" s="2"/>
      <c r="E635" s="2" t="s">
        <v>29</v>
      </c>
      <c r="F635">
        <v>22</v>
      </c>
      <c r="G635">
        <v>0.91</v>
      </c>
      <c r="H635">
        <f t="shared" si="57"/>
        <v>0.65038766975000006</v>
      </c>
      <c r="I635" t="s">
        <v>27</v>
      </c>
      <c r="J635">
        <v>46</v>
      </c>
      <c r="K635">
        <v>3.09</v>
      </c>
      <c r="L635">
        <f t="shared" si="60"/>
        <v>7.49905386975</v>
      </c>
      <c r="M635" s="2" t="s">
        <v>24</v>
      </c>
      <c r="N635">
        <v>12</v>
      </c>
      <c r="O635">
        <v>2</v>
      </c>
      <c r="P635">
        <f t="shared" si="58"/>
        <v>3.1415899999999999</v>
      </c>
      <c r="Q635" t="s">
        <v>25</v>
      </c>
      <c r="R635">
        <v>28</v>
      </c>
      <c r="S635">
        <v>1</v>
      </c>
      <c r="T635">
        <f t="shared" si="59"/>
        <v>0.78539749999999997</v>
      </c>
      <c r="U635" s="2" t="s">
        <v>36</v>
      </c>
      <c r="V635" s="2">
        <v>13</v>
      </c>
      <c r="W635">
        <v>1.33</v>
      </c>
      <c r="X635">
        <f t="shared" si="61"/>
        <v>1.3892896377500001</v>
      </c>
    </row>
    <row r="636" spans="1:24">
      <c r="A636" s="2"/>
      <c r="B636" s="2"/>
      <c r="E636" s="2" t="s">
        <v>29</v>
      </c>
      <c r="F636">
        <v>22</v>
      </c>
      <c r="G636">
        <v>0.94</v>
      </c>
      <c r="H636">
        <f t="shared" si="57"/>
        <v>0.69397723099999997</v>
      </c>
      <c r="I636" t="s">
        <v>27</v>
      </c>
      <c r="J636">
        <v>46</v>
      </c>
      <c r="K636">
        <v>1.07</v>
      </c>
      <c r="L636">
        <f t="shared" si="60"/>
        <v>0.89920159774999997</v>
      </c>
      <c r="M636" s="2" t="s">
        <v>24</v>
      </c>
      <c r="N636">
        <v>12</v>
      </c>
      <c r="O636">
        <v>1.73</v>
      </c>
      <c r="P636">
        <f t="shared" si="58"/>
        <v>2.3506161777500001</v>
      </c>
      <c r="Q636" t="s">
        <v>25</v>
      </c>
      <c r="R636">
        <v>28</v>
      </c>
      <c r="S636">
        <v>0.59</v>
      </c>
      <c r="T636">
        <f t="shared" si="59"/>
        <v>0.27339686974999994</v>
      </c>
      <c r="U636" s="2" t="s">
        <v>36</v>
      </c>
      <c r="V636" s="2">
        <v>13</v>
      </c>
      <c r="W636">
        <v>1.1399999999999999</v>
      </c>
      <c r="X636">
        <f t="shared" si="61"/>
        <v>1.0207025909999998</v>
      </c>
    </row>
    <row r="637" spans="1:24">
      <c r="A637" s="2"/>
      <c r="B637" s="2"/>
      <c r="E637" s="2" t="s">
        <v>29</v>
      </c>
      <c r="F637">
        <v>22</v>
      </c>
      <c r="G637">
        <v>0.92</v>
      </c>
      <c r="H637">
        <f t="shared" si="57"/>
        <v>0.66476044400000001</v>
      </c>
      <c r="I637" t="s">
        <v>27</v>
      </c>
      <c r="J637">
        <v>46</v>
      </c>
      <c r="K637">
        <v>3.05</v>
      </c>
      <c r="L637">
        <f t="shared" si="60"/>
        <v>7.3061602437499982</v>
      </c>
      <c r="M637" s="2" t="s">
        <v>24</v>
      </c>
      <c r="N637">
        <v>12</v>
      </c>
      <c r="O637">
        <v>1.9</v>
      </c>
      <c r="P637">
        <f t="shared" si="58"/>
        <v>2.835284975</v>
      </c>
      <c r="Q637" t="s">
        <v>25</v>
      </c>
      <c r="R637">
        <v>28</v>
      </c>
      <c r="S637">
        <v>0.48</v>
      </c>
      <c r="T637">
        <f t="shared" si="59"/>
        <v>0.18095558399999997</v>
      </c>
      <c r="U637" s="2" t="s">
        <v>36</v>
      </c>
      <c r="V637" s="2">
        <v>13</v>
      </c>
      <c r="W637">
        <v>1.25</v>
      </c>
      <c r="X637">
        <f t="shared" si="61"/>
        <v>1.22718359375</v>
      </c>
    </row>
    <row r="638" spans="1:24">
      <c r="A638" s="2"/>
      <c r="B638" s="2"/>
      <c r="E638" s="2" t="s">
        <v>29</v>
      </c>
      <c r="F638">
        <v>22</v>
      </c>
      <c r="G638">
        <v>0.94</v>
      </c>
      <c r="H638">
        <f t="shared" si="57"/>
        <v>0.69397723099999997</v>
      </c>
      <c r="I638" t="s">
        <v>27</v>
      </c>
      <c r="J638">
        <v>46</v>
      </c>
      <c r="K638">
        <v>2.67</v>
      </c>
      <c r="L638">
        <f t="shared" si="60"/>
        <v>5.5990202377499996</v>
      </c>
      <c r="M638" s="2" t="s">
        <v>24</v>
      </c>
      <c r="N638">
        <v>12</v>
      </c>
      <c r="O638">
        <v>1.35</v>
      </c>
      <c r="P638">
        <f t="shared" si="58"/>
        <v>1.4313869437500002</v>
      </c>
      <c r="Q638" t="s">
        <v>25</v>
      </c>
      <c r="R638">
        <v>28</v>
      </c>
      <c r="S638">
        <v>1.39</v>
      </c>
      <c r="T638">
        <f t="shared" si="59"/>
        <v>1.5174665097499997</v>
      </c>
      <c r="U638" s="2" t="s">
        <v>36</v>
      </c>
      <c r="V638" s="2">
        <v>13</v>
      </c>
      <c r="W638">
        <v>2.94</v>
      </c>
      <c r="X638">
        <f t="shared" si="61"/>
        <v>6.7886618309999989</v>
      </c>
    </row>
    <row r="639" spans="1:24">
      <c r="A639" s="2"/>
      <c r="B639" s="2"/>
      <c r="E639" s="2" t="s">
        <v>29</v>
      </c>
      <c r="F639">
        <v>22</v>
      </c>
      <c r="G639">
        <v>1</v>
      </c>
      <c r="H639">
        <f t="shared" si="57"/>
        <v>0.78539749999999997</v>
      </c>
      <c r="I639" t="s">
        <v>27</v>
      </c>
      <c r="J639">
        <v>46</v>
      </c>
      <c r="K639">
        <v>0.72</v>
      </c>
      <c r="L639">
        <f t="shared" si="60"/>
        <v>0.40715006399999998</v>
      </c>
      <c r="M639" s="2" t="s">
        <v>24</v>
      </c>
      <c r="N639">
        <v>12</v>
      </c>
      <c r="O639">
        <v>1.93</v>
      </c>
      <c r="P639">
        <f t="shared" si="58"/>
        <v>2.92552714775</v>
      </c>
      <c r="Q639" t="s">
        <v>25</v>
      </c>
      <c r="R639">
        <v>28</v>
      </c>
      <c r="S639">
        <v>1.0900000000000001</v>
      </c>
      <c r="T639">
        <f t="shared" si="59"/>
        <v>0.93313076975000009</v>
      </c>
      <c r="U639" s="2" t="s">
        <v>36</v>
      </c>
      <c r="V639" s="2">
        <v>13</v>
      </c>
      <c r="W639">
        <v>3.75</v>
      </c>
      <c r="X639">
        <f t="shared" si="61"/>
        <v>11.04465234375</v>
      </c>
    </row>
    <row r="640" spans="1:24">
      <c r="A640" s="2"/>
      <c r="B640" s="2"/>
      <c r="E640" s="2" t="s">
        <v>29</v>
      </c>
      <c r="F640">
        <v>22</v>
      </c>
      <c r="G640">
        <v>1.05</v>
      </c>
      <c r="H640">
        <f t="shared" si="57"/>
        <v>0.86590074375000003</v>
      </c>
      <c r="I640" t="s">
        <v>27</v>
      </c>
      <c r="J640">
        <v>46</v>
      </c>
      <c r="K640">
        <v>0.86</v>
      </c>
      <c r="L640">
        <f t="shared" si="60"/>
        <v>0.58087999099999987</v>
      </c>
      <c r="M640" s="2" t="s">
        <v>24</v>
      </c>
      <c r="N640">
        <v>12</v>
      </c>
      <c r="O640">
        <v>1.22</v>
      </c>
      <c r="P640">
        <f t="shared" si="58"/>
        <v>1.168985639</v>
      </c>
      <c r="Q640" t="s">
        <v>25</v>
      </c>
      <c r="R640">
        <v>28</v>
      </c>
      <c r="S640">
        <v>0.95</v>
      </c>
      <c r="T640">
        <f t="shared" si="59"/>
        <v>0.70882124375</v>
      </c>
      <c r="U640" s="2" t="s">
        <v>36</v>
      </c>
      <c r="V640" s="2">
        <v>2</v>
      </c>
      <c r="W640">
        <v>1.21</v>
      </c>
      <c r="X640">
        <f t="shared" si="61"/>
        <v>1.1499004797499999</v>
      </c>
    </row>
    <row r="641" spans="1:24">
      <c r="A641" s="2"/>
      <c r="B641" s="2"/>
      <c r="E641" s="2" t="s">
        <v>29</v>
      </c>
      <c r="F641">
        <v>22</v>
      </c>
      <c r="G641">
        <v>1.03</v>
      </c>
      <c r="H641">
        <f t="shared" si="57"/>
        <v>0.83322820774999995</v>
      </c>
      <c r="I641" t="s">
        <v>27</v>
      </c>
      <c r="J641">
        <v>46</v>
      </c>
      <c r="K641">
        <v>2.68</v>
      </c>
      <c r="L641">
        <f t="shared" si="60"/>
        <v>5.6410390040000005</v>
      </c>
      <c r="M641" s="2" t="s">
        <v>24</v>
      </c>
      <c r="N641">
        <v>12</v>
      </c>
      <c r="O641">
        <v>1.85</v>
      </c>
      <c r="P641">
        <f t="shared" si="58"/>
        <v>2.6880229437500001</v>
      </c>
      <c r="Q641" t="s">
        <v>25</v>
      </c>
      <c r="R641">
        <v>28</v>
      </c>
      <c r="S641">
        <v>0.81</v>
      </c>
      <c r="T641">
        <f t="shared" si="59"/>
        <v>0.51529929975000011</v>
      </c>
      <c r="U641" s="2" t="s">
        <v>36</v>
      </c>
      <c r="V641" s="2">
        <v>2</v>
      </c>
      <c r="W641">
        <v>1.02</v>
      </c>
      <c r="X641">
        <f t="shared" si="61"/>
        <v>0.817127559</v>
      </c>
    </row>
    <row r="642" spans="1:24">
      <c r="A642" s="2"/>
      <c r="B642" s="2"/>
      <c r="E642" s="2" t="s">
        <v>29</v>
      </c>
      <c r="F642">
        <v>22</v>
      </c>
      <c r="G642">
        <v>1.1599999999999999</v>
      </c>
      <c r="H642">
        <f t="shared" si="57"/>
        <v>1.0568308759999998</v>
      </c>
      <c r="I642" t="s">
        <v>27</v>
      </c>
      <c r="J642">
        <v>46</v>
      </c>
      <c r="K642">
        <v>0.57999999999999996</v>
      </c>
      <c r="L642">
        <f t="shared" si="60"/>
        <v>0.26420771899999995</v>
      </c>
      <c r="M642" s="2" t="s">
        <v>24</v>
      </c>
      <c r="N642">
        <v>12</v>
      </c>
      <c r="O642">
        <v>1.98</v>
      </c>
      <c r="P642">
        <f t="shared" si="58"/>
        <v>3.079072359</v>
      </c>
      <c r="Q642" t="s">
        <v>25</v>
      </c>
      <c r="R642">
        <v>28</v>
      </c>
      <c r="S642">
        <v>0.64</v>
      </c>
      <c r="T642">
        <f t="shared" si="59"/>
        <v>0.321698816</v>
      </c>
      <c r="U642" s="2" t="s">
        <v>36</v>
      </c>
      <c r="V642" s="2">
        <v>2</v>
      </c>
      <c r="W642">
        <v>1.78</v>
      </c>
      <c r="X642">
        <f t="shared" si="61"/>
        <v>2.4884534390000002</v>
      </c>
    </row>
    <row r="643" spans="1:24">
      <c r="A643" s="2"/>
      <c r="B643" s="2"/>
      <c r="E643" s="2" t="s">
        <v>29</v>
      </c>
      <c r="F643">
        <v>22</v>
      </c>
      <c r="G643">
        <v>1.1100000000000001</v>
      </c>
      <c r="H643">
        <f t="shared" si="57"/>
        <v>0.96768825975000017</v>
      </c>
      <c r="I643" t="s">
        <v>27</v>
      </c>
      <c r="J643">
        <v>46</v>
      </c>
      <c r="K643">
        <v>1.56</v>
      </c>
      <c r="L643">
        <f t="shared" si="60"/>
        <v>1.9113433560000002</v>
      </c>
      <c r="M643" s="2" t="s">
        <v>24</v>
      </c>
      <c r="N643">
        <v>12</v>
      </c>
      <c r="O643">
        <v>2.1800000000000002</v>
      </c>
      <c r="P643">
        <f t="shared" si="58"/>
        <v>3.7325230790000004</v>
      </c>
      <c r="Q643" t="s">
        <v>25</v>
      </c>
      <c r="R643">
        <v>28</v>
      </c>
      <c r="S643">
        <v>0.93</v>
      </c>
      <c r="T643">
        <f t="shared" si="59"/>
        <v>0.67929029775000005</v>
      </c>
      <c r="U643" s="2" t="s">
        <v>36</v>
      </c>
      <c r="V643" s="2">
        <v>2</v>
      </c>
      <c r="W643">
        <v>1.55</v>
      </c>
      <c r="X643">
        <f t="shared" si="61"/>
        <v>1.8869174937500002</v>
      </c>
    </row>
    <row r="644" spans="1:24">
      <c r="A644" s="2"/>
      <c r="B644" s="2"/>
      <c r="E644" s="2" t="s">
        <v>29</v>
      </c>
      <c r="F644" s="2">
        <v>51</v>
      </c>
      <c r="G644">
        <v>1.64</v>
      </c>
      <c r="H644">
        <f t="shared" si="57"/>
        <v>2.1124051159999997</v>
      </c>
      <c r="I644" t="s">
        <v>27</v>
      </c>
      <c r="J644">
        <v>46</v>
      </c>
      <c r="K644">
        <v>1.52</v>
      </c>
      <c r="L644">
        <f t="shared" si="60"/>
        <v>1.8145823839999999</v>
      </c>
      <c r="M644" s="2" t="s">
        <v>24</v>
      </c>
      <c r="N644">
        <v>12</v>
      </c>
      <c r="O644">
        <v>0.95</v>
      </c>
      <c r="P644">
        <f t="shared" si="58"/>
        <v>0.70882124375</v>
      </c>
      <c r="Q644" t="s">
        <v>25</v>
      </c>
      <c r="R644">
        <v>28</v>
      </c>
      <c r="S644">
        <v>0.86</v>
      </c>
      <c r="T644">
        <f t="shared" si="59"/>
        <v>0.58087999099999987</v>
      </c>
      <c r="U644" s="2" t="s">
        <v>36</v>
      </c>
      <c r="V644" s="2">
        <v>2</v>
      </c>
      <c r="W644">
        <v>1.31</v>
      </c>
      <c r="X644">
        <f t="shared" si="61"/>
        <v>1.34782064975</v>
      </c>
    </row>
    <row r="645" spans="1:24">
      <c r="A645" s="2"/>
      <c r="B645" s="2"/>
      <c r="E645" s="2" t="s">
        <v>29</v>
      </c>
      <c r="F645" s="2">
        <v>51</v>
      </c>
      <c r="G645">
        <v>1.26</v>
      </c>
      <c r="H645">
        <f t="shared" ref="H645:H690" si="62">(G645/2)^2*3.14159</f>
        <v>1.246897071</v>
      </c>
      <c r="I645" t="s">
        <v>27</v>
      </c>
      <c r="J645">
        <v>46</v>
      </c>
      <c r="K645">
        <v>2.44</v>
      </c>
      <c r="L645">
        <f t="shared" si="60"/>
        <v>4.6759425559999999</v>
      </c>
      <c r="M645" s="2" t="s">
        <v>24</v>
      </c>
      <c r="N645">
        <v>12</v>
      </c>
      <c r="O645">
        <v>1.9</v>
      </c>
      <c r="P645">
        <f t="shared" ref="P645:P708" si="63">(O645/2)^2*(3.14159)</f>
        <v>2.835284975</v>
      </c>
      <c r="Q645" t="s">
        <v>25</v>
      </c>
      <c r="R645">
        <v>28</v>
      </c>
      <c r="S645">
        <v>0.74</v>
      </c>
      <c r="T645">
        <f t="shared" ref="T645:T708" si="64">(S645/2)^2*(3.14159)</f>
        <v>0.43008367099999995</v>
      </c>
      <c r="U645" s="2" t="s">
        <v>36</v>
      </c>
      <c r="V645" s="2">
        <v>2</v>
      </c>
      <c r="W645">
        <v>1.24</v>
      </c>
      <c r="X645">
        <f t="shared" si="61"/>
        <v>1.207627196</v>
      </c>
    </row>
    <row r="646" spans="1:24">
      <c r="A646" s="2"/>
      <c r="B646" s="2"/>
      <c r="E646" s="2" t="s">
        <v>29</v>
      </c>
      <c r="F646" s="2">
        <v>51</v>
      </c>
      <c r="G646">
        <v>1.06</v>
      </c>
      <c r="H646">
        <f t="shared" si="62"/>
        <v>0.88247263100000006</v>
      </c>
      <c r="I646" t="s">
        <v>27</v>
      </c>
      <c r="J646">
        <v>46</v>
      </c>
      <c r="K646">
        <v>1.31</v>
      </c>
      <c r="L646">
        <f t="shared" si="60"/>
        <v>1.34782064975</v>
      </c>
      <c r="M646" s="2" t="s">
        <v>24</v>
      </c>
      <c r="N646">
        <v>12</v>
      </c>
      <c r="O646">
        <v>1.25</v>
      </c>
      <c r="P646">
        <f t="shared" si="63"/>
        <v>1.22718359375</v>
      </c>
      <c r="Q646" t="s">
        <v>25</v>
      </c>
      <c r="R646">
        <v>28</v>
      </c>
      <c r="S646">
        <v>0.86</v>
      </c>
      <c r="T646">
        <f t="shared" si="64"/>
        <v>0.58087999099999987</v>
      </c>
      <c r="U646" s="2" t="s">
        <v>36</v>
      </c>
      <c r="V646" s="2">
        <v>2</v>
      </c>
      <c r="W646">
        <v>1.1000000000000001</v>
      </c>
      <c r="X646">
        <f t="shared" si="61"/>
        <v>0.95033097500000008</v>
      </c>
    </row>
    <row r="647" spans="1:24">
      <c r="A647" s="2"/>
      <c r="B647" s="2"/>
      <c r="E647" s="2" t="s">
        <v>29</v>
      </c>
      <c r="F647" s="2">
        <v>51</v>
      </c>
      <c r="G647">
        <v>1.08</v>
      </c>
      <c r="H647">
        <f t="shared" si="62"/>
        <v>0.91608764400000009</v>
      </c>
      <c r="I647" t="s">
        <v>27</v>
      </c>
      <c r="J647">
        <v>46</v>
      </c>
      <c r="K647">
        <v>2.12</v>
      </c>
      <c r="L647">
        <f t="shared" si="60"/>
        <v>3.5298905240000003</v>
      </c>
      <c r="M647" s="2" t="s">
        <v>24</v>
      </c>
      <c r="N647">
        <v>12</v>
      </c>
      <c r="O647">
        <v>2</v>
      </c>
      <c r="P647">
        <f t="shared" si="63"/>
        <v>3.1415899999999999</v>
      </c>
      <c r="Q647" t="s">
        <v>25</v>
      </c>
      <c r="R647">
        <v>28</v>
      </c>
      <c r="S647">
        <v>1.06</v>
      </c>
      <c r="T647">
        <f t="shared" si="64"/>
        <v>0.88247263100000006</v>
      </c>
      <c r="U647" s="2" t="s">
        <v>36</v>
      </c>
      <c r="V647" s="2">
        <v>2</v>
      </c>
      <c r="W647">
        <v>1.6</v>
      </c>
      <c r="X647">
        <f t="shared" si="61"/>
        <v>2.0106176000000002</v>
      </c>
    </row>
    <row r="648" spans="1:24">
      <c r="A648" s="2"/>
      <c r="B648" s="2"/>
      <c r="E648" s="2" t="s">
        <v>29</v>
      </c>
      <c r="F648" s="2">
        <v>51</v>
      </c>
      <c r="G648">
        <v>1.1299999999999999</v>
      </c>
      <c r="H648">
        <f t="shared" si="62"/>
        <v>1.0028740677499997</v>
      </c>
      <c r="I648" t="s">
        <v>27</v>
      </c>
      <c r="J648">
        <v>46</v>
      </c>
      <c r="K648">
        <v>1.57</v>
      </c>
      <c r="L648">
        <f t="shared" si="60"/>
        <v>1.93592629775</v>
      </c>
      <c r="M648" s="2" t="s">
        <v>24</v>
      </c>
      <c r="N648">
        <v>12</v>
      </c>
      <c r="O648">
        <v>1.25</v>
      </c>
      <c r="P648">
        <f t="shared" si="63"/>
        <v>1.22718359375</v>
      </c>
      <c r="Q648" t="s">
        <v>25</v>
      </c>
      <c r="R648">
        <v>28</v>
      </c>
      <c r="S648">
        <v>0.7</v>
      </c>
      <c r="T648">
        <f t="shared" si="64"/>
        <v>0.38484477499999992</v>
      </c>
      <c r="U648" s="2" t="s">
        <v>36</v>
      </c>
      <c r="V648" s="2">
        <v>2</v>
      </c>
      <c r="W648">
        <v>1.45</v>
      </c>
      <c r="X648">
        <f t="shared" si="61"/>
        <v>1.6512982437499999</v>
      </c>
    </row>
    <row r="649" spans="1:24">
      <c r="A649" s="2"/>
      <c r="B649" s="2"/>
      <c r="E649" s="2" t="s">
        <v>29</v>
      </c>
      <c r="F649" s="2">
        <v>51</v>
      </c>
      <c r="G649">
        <v>0.87</v>
      </c>
      <c r="H649">
        <f t="shared" si="62"/>
        <v>0.59446736774999998</v>
      </c>
      <c r="I649" t="s">
        <v>27</v>
      </c>
      <c r="J649">
        <v>45</v>
      </c>
      <c r="K649">
        <v>1.29</v>
      </c>
      <c r="L649">
        <f t="shared" si="60"/>
        <v>1.3069799797500001</v>
      </c>
      <c r="M649" s="2" t="s">
        <v>24</v>
      </c>
      <c r="N649">
        <v>12</v>
      </c>
      <c r="O649">
        <v>1.62</v>
      </c>
      <c r="P649">
        <f t="shared" si="63"/>
        <v>2.0611971990000004</v>
      </c>
      <c r="Q649" t="s">
        <v>25</v>
      </c>
      <c r="R649">
        <v>28</v>
      </c>
      <c r="S649">
        <v>0.74</v>
      </c>
      <c r="T649">
        <f t="shared" si="64"/>
        <v>0.43008367099999995</v>
      </c>
      <c r="U649" s="2" t="s">
        <v>36</v>
      </c>
      <c r="V649" s="2">
        <v>2</v>
      </c>
      <c r="W649">
        <v>0.91</v>
      </c>
      <c r="X649">
        <f t="shared" si="61"/>
        <v>0.65038766975000006</v>
      </c>
    </row>
    <row r="650" spans="1:24">
      <c r="A650" s="2"/>
      <c r="B650" s="2"/>
      <c r="E650" s="2" t="s">
        <v>29</v>
      </c>
      <c r="F650" s="2">
        <v>51</v>
      </c>
      <c r="G650">
        <v>0.63</v>
      </c>
      <c r="H650">
        <f t="shared" si="62"/>
        <v>0.31172426775000001</v>
      </c>
      <c r="I650" t="s">
        <v>27</v>
      </c>
      <c r="J650">
        <v>45</v>
      </c>
      <c r="K650">
        <v>1.25</v>
      </c>
      <c r="L650">
        <f t="shared" si="60"/>
        <v>1.22718359375</v>
      </c>
      <c r="M650" s="2" t="s">
        <v>24</v>
      </c>
      <c r="N650">
        <v>12</v>
      </c>
      <c r="O650">
        <v>1.8</v>
      </c>
      <c r="P650">
        <f t="shared" si="63"/>
        <v>2.5446879</v>
      </c>
      <c r="Q650" t="s">
        <v>25</v>
      </c>
      <c r="R650">
        <v>28</v>
      </c>
      <c r="S650">
        <v>0.75</v>
      </c>
      <c r="T650">
        <f t="shared" si="64"/>
        <v>0.44178609375</v>
      </c>
      <c r="U650" s="2" t="s">
        <v>36</v>
      </c>
      <c r="V650" s="2">
        <v>2</v>
      </c>
      <c r="W650">
        <v>1.22</v>
      </c>
      <c r="X650">
        <f t="shared" si="61"/>
        <v>1.168985639</v>
      </c>
    </row>
    <row r="651" spans="1:24">
      <c r="A651" s="2"/>
      <c r="B651" s="2"/>
      <c r="E651" s="2" t="s">
        <v>29</v>
      </c>
      <c r="F651" s="2">
        <v>51</v>
      </c>
      <c r="G651">
        <v>0.88</v>
      </c>
      <c r="H651">
        <f t="shared" si="62"/>
        <v>0.60821182399999996</v>
      </c>
      <c r="I651" t="s">
        <v>27</v>
      </c>
      <c r="J651">
        <v>45</v>
      </c>
      <c r="K651">
        <v>3.96</v>
      </c>
      <c r="L651">
        <f t="shared" si="60"/>
        <v>12.316289436</v>
      </c>
      <c r="M651" s="2" t="s">
        <v>24</v>
      </c>
      <c r="N651">
        <v>12</v>
      </c>
      <c r="O651">
        <v>1.26</v>
      </c>
      <c r="P651">
        <f t="shared" si="63"/>
        <v>1.246897071</v>
      </c>
      <c r="Q651" t="s">
        <v>25</v>
      </c>
      <c r="R651">
        <v>28</v>
      </c>
      <c r="S651">
        <v>1.02</v>
      </c>
      <c r="T651">
        <f t="shared" si="64"/>
        <v>0.817127559</v>
      </c>
      <c r="U651" s="2" t="s">
        <v>36</v>
      </c>
      <c r="V651" s="2">
        <v>2</v>
      </c>
      <c r="W651">
        <v>1.7</v>
      </c>
      <c r="X651">
        <f t="shared" si="61"/>
        <v>2.2697987749999995</v>
      </c>
    </row>
    <row r="652" spans="1:24">
      <c r="A652" s="2"/>
      <c r="B652" s="2"/>
      <c r="E652" s="2" t="s">
        <v>29</v>
      </c>
      <c r="F652" s="2">
        <v>51</v>
      </c>
      <c r="G652">
        <v>1.04</v>
      </c>
      <c r="H652">
        <f t="shared" si="62"/>
        <v>0.84948593600000011</v>
      </c>
      <c r="I652" t="s">
        <v>27</v>
      </c>
      <c r="J652">
        <v>45</v>
      </c>
      <c r="K652">
        <v>2.37</v>
      </c>
      <c r="L652">
        <f t="shared" si="60"/>
        <v>4.4114992177500003</v>
      </c>
      <c r="M652" s="2" t="s">
        <v>24</v>
      </c>
      <c r="N652">
        <v>12</v>
      </c>
      <c r="O652">
        <v>2.31</v>
      </c>
      <c r="P652">
        <f t="shared" si="63"/>
        <v>4.1909595997500002</v>
      </c>
      <c r="Q652" t="s">
        <v>25</v>
      </c>
      <c r="R652">
        <v>28</v>
      </c>
      <c r="S652">
        <v>0.59</v>
      </c>
      <c r="T652">
        <f t="shared" si="64"/>
        <v>0.27339686974999994</v>
      </c>
      <c r="U652" s="2" t="s">
        <v>36</v>
      </c>
      <c r="V652" s="2">
        <v>2</v>
      </c>
      <c r="W652">
        <v>1.37</v>
      </c>
      <c r="X652">
        <f t="shared" si="61"/>
        <v>1.4741125677500002</v>
      </c>
    </row>
    <row r="653" spans="1:24">
      <c r="A653" s="2"/>
      <c r="B653" s="2"/>
      <c r="E653" s="2" t="s">
        <v>29</v>
      </c>
      <c r="F653" s="2">
        <v>51</v>
      </c>
      <c r="G653">
        <v>2.95</v>
      </c>
      <c r="H653">
        <f t="shared" si="62"/>
        <v>6.8349217437499998</v>
      </c>
      <c r="I653" t="s">
        <v>27</v>
      </c>
      <c r="J653">
        <v>45</v>
      </c>
      <c r="K653">
        <v>2.62</v>
      </c>
      <c r="L653">
        <f t="shared" si="60"/>
        <v>5.3912825990000002</v>
      </c>
      <c r="M653" s="2" t="s">
        <v>24</v>
      </c>
      <c r="N653">
        <v>12</v>
      </c>
      <c r="O653">
        <v>0.98</v>
      </c>
      <c r="P653">
        <f t="shared" si="63"/>
        <v>0.7542957589999999</v>
      </c>
      <c r="Q653" t="s">
        <v>25</v>
      </c>
      <c r="R653">
        <v>28</v>
      </c>
      <c r="S653">
        <v>0.73</v>
      </c>
      <c r="T653">
        <f t="shared" si="64"/>
        <v>0.41853832774999994</v>
      </c>
      <c r="U653" s="2" t="s">
        <v>36</v>
      </c>
      <c r="V653" s="2">
        <v>2</v>
      </c>
      <c r="W653">
        <v>1.92</v>
      </c>
      <c r="X653">
        <f t="shared" si="61"/>
        <v>2.8952893439999996</v>
      </c>
    </row>
    <row r="654" spans="1:24">
      <c r="A654" s="2"/>
      <c r="B654" s="2"/>
      <c r="E654" s="2" t="s">
        <v>29</v>
      </c>
      <c r="F654" s="2">
        <v>51</v>
      </c>
      <c r="G654">
        <v>4.83</v>
      </c>
      <c r="H654">
        <f t="shared" si="62"/>
        <v>18.322459737749998</v>
      </c>
      <c r="I654" t="s">
        <v>27</v>
      </c>
      <c r="J654">
        <v>45</v>
      </c>
      <c r="K654">
        <v>1.36</v>
      </c>
      <c r="L654">
        <f t="shared" si="60"/>
        <v>1.4526712160000002</v>
      </c>
      <c r="M654" s="2" t="s">
        <v>24</v>
      </c>
      <c r="N654">
        <v>12</v>
      </c>
      <c r="O654">
        <v>0.52</v>
      </c>
      <c r="P654">
        <f t="shared" si="63"/>
        <v>0.21237148400000003</v>
      </c>
      <c r="Q654" t="s">
        <v>25</v>
      </c>
      <c r="R654">
        <v>28</v>
      </c>
      <c r="S654">
        <v>0.98</v>
      </c>
      <c r="T654">
        <f t="shared" si="64"/>
        <v>0.7542957589999999</v>
      </c>
      <c r="U654" s="2" t="s">
        <v>36</v>
      </c>
      <c r="V654" s="2">
        <v>2</v>
      </c>
      <c r="W654">
        <v>3.02</v>
      </c>
      <c r="X654">
        <f t="shared" si="61"/>
        <v>7.1631393589999997</v>
      </c>
    </row>
    <row r="655" spans="1:24">
      <c r="A655" s="2"/>
      <c r="B655" s="2"/>
      <c r="E655" s="2" t="s">
        <v>29</v>
      </c>
      <c r="F655" s="2">
        <v>51</v>
      </c>
      <c r="G655">
        <v>8.1300000000000008</v>
      </c>
      <c r="H655">
        <f t="shared" si="62"/>
        <v>51.912340017750012</v>
      </c>
      <c r="I655" t="s">
        <v>27</v>
      </c>
      <c r="J655">
        <v>45</v>
      </c>
      <c r="K655">
        <v>2.27</v>
      </c>
      <c r="L655">
        <f t="shared" si="60"/>
        <v>4.0470747777499998</v>
      </c>
      <c r="M655" s="2" t="s">
        <v>24</v>
      </c>
      <c r="N655">
        <v>12</v>
      </c>
      <c r="O655">
        <v>2.68</v>
      </c>
      <c r="P655">
        <f t="shared" si="63"/>
        <v>5.6410390040000005</v>
      </c>
      <c r="Q655" t="s">
        <v>25</v>
      </c>
      <c r="R655">
        <v>28</v>
      </c>
      <c r="S655">
        <v>1.39</v>
      </c>
      <c r="T655">
        <f t="shared" si="64"/>
        <v>1.5174665097499997</v>
      </c>
      <c r="U655" s="2" t="s">
        <v>27</v>
      </c>
      <c r="V655" s="2">
        <v>56</v>
      </c>
      <c r="W655">
        <v>2.86</v>
      </c>
      <c r="X655">
        <f t="shared" si="61"/>
        <v>6.4242373909999992</v>
      </c>
    </row>
    <row r="656" spans="1:24">
      <c r="A656" s="2"/>
      <c r="B656" s="2"/>
      <c r="E656" s="2" t="s">
        <v>29</v>
      </c>
      <c r="F656" s="2">
        <v>51</v>
      </c>
      <c r="G656">
        <v>6.05</v>
      </c>
      <c r="H656">
        <f t="shared" si="62"/>
        <v>28.747511993749999</v>
      </c>
      <c r="I656" t="s">
        <v>27</v>
      </c>
      <c r="J656">
        <v>45</v>
      </c>
      <c r="K656">
        <v>2.4300000000000002</v>
      </c>
      <c r="L656">
        <f t="shared" si="60"/>
        <v>4.6376936977500005</v>
      </c>
      <c r="M656" s="2" t="s">
        <v>24</v>
      </c>
      <c r="N656">
        <v>12</v>
      </c>
      <c r="O656">
        <v>2.5499999999999998</v>
      </c>
      <c r="P656">
        <f t="shared" si="63"/>
        <v>5.1070472437499994</v>
      </c>
      <c r="Q656" t="s">
        <v>25</v>
      </c>
      <c r="R656">
        <v>28</v>
      </c>
      <c r="S656">
        <v>1.33</v>
      </c>
      <c r="T656">
        <f t="shared" si="64"/>
        <v>1.3892896377500001</v>
      </c>
      <c r="U656" s="2" t="s">
        <v>27</v>
      </c>
      <c r="V656" s="2">
        <v>56</v>
      </c>
      <c r="W656">
        <v>1.22</v>
      </c>
      <c r="X656">
        <f t="shared" si="61"/>
        <v>1.168985639</v>
      </c>
    </row>
    <row r="657" spans="1:24">
      <c r="A657" s="2"/>
      <c r="B657" s="2"/>
      <c r="E657" s="2" t="s">
        <v>29</v>
      </c>
      <c r="F657" s="2">
        <v>51</v>
      </c>
      <c r="G657">
        <v>6.64</v>
      </c>
      <c r="H657">
        <f t="shared" si="62"/>
        <v>34.627861615999997</v>
      </c>
      <c r="I657" t="s">
        <v>27</v>
      </c>
      <c r="J657">
        <v>45</v>
      </c>
      <c r="K657">
        <v>1.32</v>
      </c>
      <c r="L657">
        <f t="shared" si="60"/>
        <v>1.368476604</v>
      </c>
      <c r="M657" s="2" t="s">
        <v>24</v>
      </c>
      <c r="N657">
        <v>12</v>
      </c>
      <c r="O657">
        <v>0.75</v>
      </c>
      <c r="P657">
        <f t="shared" si="63"/>
        <v>0.44178609375</v>
      </c>
      <c r="Q657" t="s">
        <v>25</v>
      </c>
      <c r="R657">
        <v>28</v>
      </c>
      <c r="S657">
        <v>0.98</v>
      </c>
      <c r="T657">
        <f t="shared" si="64"/>
        <v>0.7542957589999999</v>
      </c>
      <c r="U657" s="2" t="s">
        <v>27</v>
      </c>
      <c r="V657" s="2">
        <v>56</v>
      </c>
      <c r="W657">
        <v>1.56</v>
      </c>
      <c r="X657">
        <f t="shared" si="61"/>
        <v>1.9113433560000002</v>
      </c>
    </row>
    <row r="658" spans="1:24">
      <c r="A658" s="2"/>
      <c r="B658" s="2"/>
      <c r="E658" s="2" t="s">
        <v>29</v>
      </c>
      <c r="F658" s="2">
        <v>51</v>
      </c>
      <c r="G658">
        <v>8.65</v>
      </c>
      <c r="H658">
        <f t="shared" si="62"/>
        <v>58.76540444375</v>
      </c>
      <c r="I658" t="s">
        <v>27</v>
      </c>
      <c r="J658">
        <v>45</v>
      </c>
      <c r="K658">
        <v>3.9</v>
      </c>
      <c r="L658">
        <f t="shared" si="60"/>
        <v>11.945895974999999</v>
      </c>
      <c r="M658" s="2" t="s">
        <v>24</v>
      </c>
      <c r="N658">
        <v>12</v>
      </c>
      <c r="O658">
        <v>1.25</v>
      </c>
      <c r="P658">
        <f t="shared" si="63"/>
        <v>1.22718359375</v>
      </c>
      <c r="Q658" t="s">
        <v>25</v>
      </c>
      <c r="R658">
        <v>28</v>
      </c>
      <c r="S658">
        <v>0.84</v>
      </c>
      <c r="T658">
        <f t="shared" si="64"/>
        <v>0.55417647599999986</v>
      </c>
      <c r="U658" s="2" t="s">
        <v>27</v>
      </c>
      <c r="V658" s="2">
        <v>56</v>
      </c>
      <c r="W658">
        <v>1.46</v>
      </c>
      <c r="X658">
        <f t="shared" si="61"/>
        <v>1.6741533109999998</v>
      </c>
    </row>
    <row r="659" spans="1:24">
      <c r="A659" s="2"/>
      <c r="B659" s="2"/>
      <c r="E659" s="2" t="s">
        <v>29</v>
      </c>
      <c r="F659" s="2">
        <v>54</v>
      </c>
      <c r="G659">
        <v>0.64</v>
      </c>
      <c r="H659">
        <f t="shared" si="62"/>
        <v>0.321698816</v>
      </c>
      <c r="I659" t="s">
        <v>27</v>
      </c>
      <c r="J659">
        <v>45</v>
      </c>
      <c r="K659">
        <v>1.77</v>
      </c>
      <c r="L659">
        <f t="shared" si="60"/>
        <v>2.4605718277499999</v>
      </c>
      <c r="M659" s="2" t="s">
        <v>24</v>
      </c>
      <c r="N659">
        <v>12</v>
      </c>
      <c r="O659">
        <v>2.16</v>
      </c>
      <c r="P659">
        <f t="shared" si="63"/>
        <v>3.6643505760000004</v>
      </c>
      <c r="Q659" t="s">
        <v>25</v>
      </c>
      <c r="R659">
        <v>28</v>
      </c>
      <c r="S659">
        <v>0.86</v>
      </c>
      <c r="T659">
        <f t="shared" si="64"/>
        <v>0.58087999099999987</v>
      </c>
      <c r="U659" s="2" t="s">
        <v>27</v>
      </c>
      <c r="V659" s="2">
        <v>56</v>
      </c>
      <c r="W659">
        <v>1.33</v>
      </c>
      <c r="X659">
        <f t="shared" si="61"/>
        <v>1.3892896377500001</v>
      </c>
    </row>
    <row r="660" spans="1:24">
      <c r="A660" s="2"/>
      <c r="B660" s="2"/>
      <c r="E660" s="2" t="s">
        <v>29</v>
      </c>
      <c r="F660" s="2">
        <v>54</v>
      </c>
      <c r="G660">
        <v>0.72</v>
      </c>
      <c r="H660">
        <f t="shared" si="62"/>
        <v>0.40715006399999998</v>
      </c>
      <c r="I660" s="2" t="s">
        <v>27</v>
      </c>
      <c r="J660">
        <v>36</v>
      </c>
      <c r="K660">
        <v>2.77</v>
      </c>
      <c r="L660">
        <f t="shared" si="60"/>
        <v>6.0262764777499997</v>
      </c>
      <c r="M660" s="2" t="s">
        <v>24</v>
      </c>
      <c r="N660">
        <v>12</v>
      </c>
      <c r="O660">
        <v>1.94</v>
      </c>
      <c r="P660">
        <f t="shared" si="63"/>
        <v>2.9559220309999996</v>
      </c>
      <c r="Q660" t="s">
        <v>25</v>
      </c>
      <c r="R660">
        <v>28</v>
      </c>
      <c r="S660">
        <v>0.9</v>
      </c>
      <c r="T660">
        <f t="shared" si="64"/>
        <v>0.636171975</v>
      </c>
      <c r="U660" s="2" t="s">
        <v>27</v>
      </c>
      <c r="V660" s="2">
        <v>56</v>
      </c>
      <c r="W660">
        <v>1.85</v>
      </c>
      <c r="X660">
        <f t="shared" si="61"/>
        <v>2.6880229437500001</v>
      </c>
    </row>
    <row r="661" spans="1:24">
      <c r="A661" s="2"/>
      <c r="B661" s="2"/>
      <c r="E661" s="2" t="s">
        <v>29</v>
      </c>
      <c r="F661" s="2">
        <v>54</v>
      </c>
      <c r="G661">
        <v>0.57999999999999996</v>
      </c>
      <c r="H661">
        <f t="shared" si="62"/>
        <v>0.26420771899999995</v>
      </c>
      <c r="I661" s="2" t="s">
        <v>27</v>
      </c>
      <c r="J661">
        <v>36</v>
      </c>
      <c r="K661">
        <v>2.73</v>
      </c>
      <c r="L661">
        <f t="shared" si="60"/>
        <v>5.8534890277499994</v>
      </c>
      <c r="M661" s="2" t="s">
        <v>24</v>
      </c>
      <c r="N661">
        <v>12</v>
      </c>
      <c r="O661">
        <v>2.42</v>
      </c>
      <c r="P661">
        <f t="shared" si="63"/>
        <v>4.5996019189999995</v>
      </c>
      <c r="Q661" t="s">
        <v>25</v>
      </c>
      <c r="R661">
        <v>28</v>
      </c>
      <c r="S661">
        <v>0.76</v>
      </c>
      <c r="T661">
        <f t="shared" si="64"/>
        <v>0.45364559599999998</v>
      </c>
      <c r="U661" s="2" t="s">
        <v>27</v>
      </c>
      <c r="V661" s="2">
        <v>56</v>
      </c>
      <c r="W661">
        <v>2.41</v>
      </c>
      <c r="X661">
        <f t="shared" si="61"/>
        <v>4.5616672197500003</v>
      </c>
    </row>
    <row r="662" spans="1:24">
      <c r="A662" s="2"/>
      <c r="B662" s="2"/>
      <c r="E662" s="2" t="s">
        <v>29</v>
      </c>
      <c r="F662" s="2">
        <v>54</v>
      </c>
      <c r="G662">
        <v>0.78</v>
      </c>
      <c r="H662">
        <f t="shared" si="62"/>
        <v>0.47783583900000004</v>
      </c>
      <c r="I662" s="2" t="s">
        <v>27</v>
      </c>
      <c r="J662">
        <v>36</v>
      </c>
      <c r="K662">
        <v>2.9</v>
      </c>
      <c r="L662">
        <f t="shared" ref="L662:L725" si="65">(K662/2)^2*(3.14159)</f>
        <v>6.6051929749999996</v>
      </c>
      <c r="M662" s="2" t="s">
        <v>24</v>
      </c>
      <c r="N662">
        <v>12</v>
      </c>
      <c r="O662">
        <v>2.4</v>
      </c>
      <c r="P662">
        <f t="shared" si="63"/>
        <v>4.5238895999999995</v>
      </c>
      <c r="Q662" t="s">
        <v>25</v>
      </c>
      <c r="R662">
        <v>28</v>
      </c>
      <c r="S662">
        <v>1.56</v>
      </c>
      <c r="T662">
        <f t="shared" si="64"/>
        <v>1.9113433560000002</v>
      </c>
      <c r="U662" s="2" t="s">
        <v>27</v>
      </c>
      <c r="V662" s="2">
        <v>56</v>
      </c>
      <c r="W662">
        <v>2.04</v>
      </c>
      <c r="X662">
        <f t="shared" si="61"/>
        <v>3.268510236</v>
      </c>
    </row>
    <row r="663" spans="1:24">
      <c r="A663" s="2"/>
      <c r="B663" s="2"/>
      <c r="E663" s="2" t="s">
        <v>29</v>
      </c>
      <c r="F663" s="2">
        <v>54</v>
      </c>
      <c r="G663">
        <v>1.1499999999999999</v>
      </c>
      <c r="H663">
        <f t="shared" si="62"/>
        <v>1.0386881937499999</v>
      </c>
      <c r="I663" s="2" t="s">
        <v>27</v>
      </c>
      <c r="J663">
        <v>36</v>
      </c>
      <c r="K663">
        <v>1.1499999999999999</v>
      </c>
      <c r="L663">
        <f t="shared" si="65"/>
        <v>1.0386881937499999</v>
      </c>
      <c r="M663" s="2" t="s">
        <v>24</v>
      </c>
      <c r="N663">
        <v>12</v>
      </c>
      <c r="O663">
        <v>2.14</v>
      </c>
      <c r="P663">
        <f t="shared" si="63"/>
        <v>3.5968063909999999</v>
      </c>
      <c r="Q663" t="s">
        <v>25</v>
      </c>
      <c r="R663">
        <v>28</v>
      </c>
      <c r="S663">
        <v>0.76</v>
      </c>
      <c r="T663">
        <f t="shared" si="64"/>
        <v>0.45364559599999998</v>
      </c>
      <c r="U663" s="2" t="s">
        <v>27</v>
      </c>
      <c r="V663" s="2">
        <v>56</v>
      </c>
      <c r="W663">
        <v>1.76</v>
      </c>
      <c r="X663">
        <f t="shared" si="61"/>
        <v>2.4328472959999998</v>
      </c>
    </row>
    <row r="664" spans="1:24">
      <c r="A664" s="2"/>
      <c r="B664" s="2"/>
      <c r="E664" s="2" t="s">
        <v>29</v>
      </c>
      <c r="F664" s="2">
        <v>54</v>
      </c>
      <c r="G664">
        <v>0.87</v>
      </c>
      <c r="H664">
        <f t="shared" si="62"/>
        <v>0.59446736774999998</v>
      </c>
      <c r="I664" s="2" t="s">
        <v>27</v>
      </c>
      <c r="J664">
        <v>36</v>
      </c>
      <c r="K664">
        <v>1.81</v>
      </c>
      <c r="L664">
        <f t="shared" si="65"/>
        <v>2.5730407497500001</v>
      </c>
      <c r="M664" s="2" t="s">
        <v>24</v>
      </c>
      <c r="N664">
        <v>12</v>
      </c>
      <c r="O664">
        <v>2.34</v>
      </c>
      <c r="P664">
        <f t="shared" si="63"/>
        <v>4.3005225509999994</v>
      </c>
      <c r="Q664" t="s">
        <v>25</v>
      </c>
      <c r="R664">
        <v>28</v>
      </c>
      <c r="S664">
        <v>1.1200000000000001</v>
      </c>
      <c r="T664">
        <f t="shared" si="64"/>
        <v>0.98520262400000014</v>
      </c>
      <c r="U664" s="2" t="s">
        <v>27</v>
      </c>
      <c r="V664" s="2">
        <v>56</v>
      </c>
      <c r="W664">
        <v>1.31</v>
      </c>
      <c r="X664">
        <f t="shared" si="61"/>
        <v>1.34782064975</v>
      </c>
    </row>
    <row r="665" spans="1:24">
      <c r="A665" s="2"/>
      <c r="B665" s="2"/>
      <c r="E665" s="2" t="s">
        <v>29</v>
      </c>
      <c r="F665" s="2">
        <v>54</v>
      </c>
      <c r="G665">
        <v>0.87</v>
      </c>
      <c r="H665">
        <f t="shared" si="62"/>
        <v>0.59446736774999998</v>
      </c>
      <c r="I665" s="2" t="s">
        <v>27</v>
      </c>
      <c r="J665">
        <v>36</v>
      </c>
      <c r="K665">
        <v>1.7</v>
      </c>
      <c r="L665">
        <f t="shared" si="65"/>
        <v>2.2697987749999995</v>
      </c>
      <c r="M665" s="2" t="s">
        <v>24</v>
      </c>
      <c r="N665">
        <v>12</v>
      </c>
      <c r="O665">
        <v>3.2</v>
      </c>
      <c r="P665">
        <f t="shared" si="63"/>
        <v>8.0424704000000009</v>
      </c>
      <c r="Q665" t="s">
        <v>25</v>
      </c>
      <c r="R665">
        <v>28</v>
      </c>
      <c r="S665">
        <v>1.1000000000000001</v>
      </c>
      <c r="T665">
        <f t="shared" si="64"/>
        <v>0.95033097500000008</v>
      </c>
      <c r="U665" s="2" t="s">
        <v>27</v>
      </c>
      <c r="V665" s="2">
        <v>56</v>
      </c>
      <c r="W665">
        <v>2.06</v>
      </c>
      <c r="X665">
        <f t="shared" si="61"/>
        <v>3.3329128309999998</v>
      </c>
    </row>
    <row r="666" spans="1:24">
      <c r="A666" s="2"/>
      <c r="B666" s="2"/>
      <c r="E666" s="2" t="s">
        <v>29</v>
      </c>
      <c r="F666" s="2">
        <v>54</v>
      </c>
      <c r="G666">
        <v>1.22</v>
      </c>
      <c r="H666">
        <f t="shared" si="62"/>
        <v>1.168985639</v>
      </c>
      <c r="I666" s="2" t="s">
        <v>27</v>
      </c>
      <c r="J666">
        <v>36</v>
      </c>
      <c r="K666">
        <v>1.36</v>
      </c>
      <c r="L666">
        <f t="shared" si="65"/>
        <v>1.4526712160000002</v>
      </c>
      <c r="M666" s="2" t="s">
        <v>24</v>
      </c>
      <c r="N666">
        <v>12</v>
      </c>
      <c r="O666">
        <v>2.75</v>
      </c>
      <c r="P666">
        <f t="shared" si="63"/>
        <v>5.9395685937499998</v>
      </c>
      <c r="Q666" t="s">
        <v>25</v>
      </c>
      <c r="R666">
        <v>28</v>
      </c>
      <c r="S666">
        <v>0.49</v>
      </c>
      <c r="T666">
        <f t="shared" si="64"/>
        <v>0.18857393974999997</v>
      </c>
      <c r="U666" s="2" t="s">
        <v>27</v>
      </c>
      <c r="V666" s="2">
        <v>56</v>
      </c>
      <c r="W666">
        <v>1.39</v>
      </c>
      <c r="X666">
        <f t="shared" si="61"/>
        <v>1.5174665097499997</v>
      </c>
    </row>
    <row r="667" spans="1:24">
      <c r="A667" s="2"/>
      <c r="B667" s="2"/>
      <c r="E667" s="2" t="s">
        <v>29</v>
      </c>
      <c r="F667" s="2">
        <v>54</v>
      </c>
      <c r="G667">
        <v>0.85</v>
      </c>
      <c r="H667">
        <f t="shared" si="62"/>
        <v>0.56744969374999987</v>
      </c>
      <c r="I667" s="2" t="s">
        <v>27</v>
      </c>
      <c r="J667">
        <v>36</v>
      </c>
      <c r="K667">
        <v>1.97</v>
      </c>
      <c r="L667">
        <f t="shared" si="65"/>
        <v>3.04804915775</v>
      </c>
      <c r="M667" s="2" t="s">
        <v>24</v>
      </c>
      <c r="N667">
        <v>14</v>
      </c>
      <c r="O667">
        <v>2.97</v>
      </c>
      <c r="P667">
        <f t="shared" si="63"/>
        <v>6.9279128077500012</v>
      </c>
      <c r="Q667" t="s">
        <v>25</v>
      </c>
      <c r="R667">
        <v>28</v>
      </c>
      <c r="S667">
        <v>0.66</v>
      </c>
      <c r="T667">
        <f t="shared" si="64"/>
        <v>0.34211915100000001</v>
      </c>
      <c r="U667" s="2" t="s">
        <v>27</v>
      </c>
      <c r="V667" s="2">
        <v>56</v>
      </c>
      <c r="W667">
        <v>1.64</v>
      </c>
      <c r="X667">
        <f t="shared" si="61"/>
        <v>2.1124051159999997</v>
      </c>
    </row>
    <row r="668" spans="1:24">
      <c r="A668" s="2"/>
      <c r="B668" s="2"/>
      <c r="E668" s="2" t="s">
        <v>29</v>
      </c>
      <c r="F668" s="2">
        <v>54</v>
      </c>
      <c r="G668">
        <v>1.81</v>
      </c>
      <c r="H668">
        <f t="shared" si="62"/>
        <v>2.5730407497500001</v>
      </c>
      <c r="I668" s="2" t="s">
        <v>27</v>
      </c>
      <c r="J668">
        <v>18</v>
      </c>
      <c r="K668">
        <v>0.44</v>
      </c>
      <c r="L668">
        <f t="shared" si="65"/>
        <v>0.15205295599999999</v>
      </c>
      <c r="M668" s="2" t="s">
        <v>24</v>
      </c>
      <c r="N668">
        <v>14</v>
      </c>
      <c r="O668">
        <v>2.73</v>
      </c>
      <c r="P668">
        <f t="shared" si="63"/>
        <v>5.8534890277499994</v>
      </c>
      <c r="Q668" t="s">
        <v>25</v>
      </c>
      <c r="R668">
        <v>28</v>
      </c>
      <c r="S668">
        <v>0.78</v>
      </c>
      <c r="T668">
        <f t="shared" si="64"/>
        <v>0.47783583900000004</v>
      </c>
      <c r="U668" s="2" t="s">
        <v>27</v>
      </c>
      <c r="V668" s="2">
        <v>56</v>
      </c>
      <c r="W668">
        <v>2.38</v>
      </c>
      <c r="X668">
        <f t="shared" si="61"/>
        <v>4.4488055989999999</v>
      </c>
    </row>
    <row r="669" spans="1:24">
      <c r="A669" s="2"/>
      <c r="B669" s="2"/>
      <c r="E669" s="2" t="s">
        <v>29</v>
      </c>
      <c r="F669" s="2">
        <v>54</v>
      </c>
      <c r="G669">
        <v>1.76</v>
      </c>
      <c r="H669">
        <f t="shared" si="62"/>
        <v>2.4328472959999998</v>
      </c>
      <c r="I669" s="2" t="s">
        <v>27</v>
      </c>
      <c r="J669">
        <v>18</v>
      </c>
      <c r="K669">
        <v>0.67</v>
      </c>
      <c r="L669">
        <f t="shared" si="65"/>
        <v>0.35256493775000003</v>
      </c>
      <c r="M669" s="2" t="s">
        <v>24</v>
      </c>
      <c r="N669">
        <v>14</v>
      </c>
      <c r="O669">
        <v>3.15</v>
      </c>
      <c r="P669">
        <f t="shared" si="63"/>
        <v>7.7931066937499995</v>
      </c>
      <c r="Q669" t="s">
        <v>25</v>
      </c>
      <c r="R669">
        <v>28</v>
      </c>
      <c r="S669">
        <v>0.42</v>
      </c>
      <c r="T669">
        <f t="shared" si="64"/>
        <v>0.13854411899999997</v>
      </c>
      <c r="U669" s="2" t="s">
        <v>27</v>
      </c>
      <c r="V669" s="2">
        <v>56</v>
      </c>
      <c r="W669">
        <v>2.6</v>
      </c>
      <c r="X669">
        <f t="shared" si="61"/>
        <v>5.3092871000000006</v>
      </c>
    </row>
    <row r="670" spans="1:24">
      <c r="A670" s="2"/>
      <c r="B670" s="2"/>
      <c r="E670" s="2" t="s">
        <v>29</v>
      </c>
      <c r="F670" s="2">
        <v>54</v>
      </c>
      <c r="G670">
        <v>1.1499999999999999</v>
      </c>
      <c r="H670">
        <f t="shared" si="62"/>
        <v>1.0386881937499999</v>
      </c>
      <c r="I670" s="2" t="s">
        <v>27</v>
      </c>
      <c r="J670">
        <v>18</v>
      </c>
      <c r="K670">
        <v>1.17</v>
      </c>
      <c r="L670">
        <f t="shared" si="65"/>
        <v>1.0751306377499998</v>
      </c>
      <c r="M670" s="2" t="s">
        <v>24</v>
      </c>
      <c r="N670">
        <v>14</v>
      </c>
      <c r="O670">
        <v>2.2799999999999998</v>
      </c>
      <c r="P670">
        <f t="shared" si="63"/>
        <v>4.0828103639999993</v>
      </c>
      <c r="Q670" t="s">
        <v>25</v>
      </c>
      <c r="R670">
        <v>28</v>
      </c>
      <c r="S670">
        <v>0.74</v>
      </c>
      <c r="T670">
        <f t="shared" si="64"/>
        <v>0.43008367099999995</v>
      </c>
      <c r="U670" s="2" t="s">
        <v>27</v>
      </c>
      <c r="V670" s="2">
        <v>45</v>
      </c>
      <c r="W670">
        <v>2.78</v>
      </c>
      <c r="X670">
        <f t="shared" si="61"/>
        <v>6.069866038999999</v>
      </c>
    </row>
    <row r="671" spans="1:24">
      <c r="A671" s="2"/>
      <c r="B671" s="2"/>
      <c r="E671" s="2" t="s">
        <v>29</v>
      </c>
      <c r="F671" s="2">
        <v>54</v>
      </c>
      <c r="G671">
        <v>1.5</v>
      </c>
      <c r="H671">
        <f t="shared" si="62"/>
        <v>1.767144375</v>
      </c>
      <c r="I671" s="2" t="s">
        <v>27</v>
      </c>
      <c r="J671">
        <v>18</v>
      </c>
      <c r="K671">
        <v>0.88</v>
      </c>
      <c r="L671">
        <f t="shared" si="65"/>
        <v>0.60821182399999996</v>
      </c>
      <c r="M671" s="2" t="s">
        <v>24</v>
      </c>
      <c r="N671">
        <v>14</v>
      </c>
      <c r="O671">
        <v>1.1499999999999999</v>
      </c>
      <c r="P671">
        <f t="shared" si="63"/>
        <v>1.0386881937499999</v>
      </c>
      <c r="Q671" t="s">
        <v>25</v>
      </c>
      <c r="R671">
        <v>28</v>
      </c>
      <c r="S671">
        <v>0.7</v>
      </c>
      <c r="T671">
        <f t="shared" si="64"/>
        <v>0.38484477499999992</v>
      </c>
      <c r="U671" s="2" t="s">
        <v>27</v>
      </c>
      <c r="V671" s="2">
        <v>45</v>
      </c>
      <c r="W671">
        <v>7.14</v>
      </c>
      <c r="X671">
        <f t="shared" si="61"/>
        <v>40.039250390999996</v>
      </c>
    </row>
    <row r="672" spans="1:24">
      <c r="A672" s="2"/>
      <c r="B672" s="2"/>
      <c r="E672" s="2" t="s">
        <v>29</v>
      </c>
      <c r="F672" s="2">
        <v>54</v>
      </c>
      <c r="G672">
        <v>1.0900000000000001</v>
      </c>
      <c r="H672">
        <f t="shared" si="62"/>
        <v>0.93313076975000009</v>
      </c>
      <c r="I672" s="2" t="s">
        <v>27</v>
      </c>
      <c r="J672">
        <v>18</v>
      </c>
      <c r="K672">
        <v>0.76</v>
      </c>
      <c r="L672">
        <f t="shared" si="65"/>
        <v>0.45364559599999998</v>
      </c>
      <c r="M672" s="2" t="s">
        <v>24</v>
      </c>
      <c r="N672">
        <v>14</v>
      </c>
      <c r="O672">
        <v>2.09</v>
      </c>
      <c r="P672">
        <f t="shared" si="63"/>
        <v>3.4306948197499993</v>
      </c>
      <c r="Q672" t="s">
        <v>25</v>
      </c>
      <c r="R672">
        <v>28</v>
      </c>
      <c r="S672">
        <v>0.96</v>
      </c>
      <c r="T672">
        <f t="shared" si="64"/>
        <v>0.7238223359999999</v>
      </c>
      <c r="U672" s="2" t="s">
        <v>27</v>
      </c>
      <c r="V672" s="2">
        <v>45</v>
      </c>
      <c r="W672">
        <v>3.34</v>
      </c>
      <c r="X672">
        <f t="shared" si="61"/>
        <v>8.7615803509999992</v>
      </c>
    </row>
    <row r="673" spans="1:24">
      <c r="A673" s="2"/>
      <c r="B673" s="2"/>
      <c r="E673" s="2" t="s">
        <v>29</v>
      </c>
      <c r="F673" s="2">
        <v>54</v>
      </c>
      <c r="G673">
        <v>2.4500000000000002</v>
      </c>
      <c r="H673">
        <f t="shared" si="62"/>
        <v>4.7143484937500011</v>
      </c>
      <c r="I673" s="2" t="s">
        <v>27</v>
      </c>
      <c r="J673">
        <v>18</v>
      </c>
      <c r="K673">
        <v>1.1599999999999999</v>
      </c>
      <c r="L673">
        <f t="shared" si="65"/>
        <v>1.0568308759999998</v>
      </c>
      <c r="M673" s="2" t="s">
        <v>24</v>
      </c>
      <c r="N673">
        <v>14</v>
      </c>
      <c r="O673">
        <v>3.73</v>
      </c>
      <c r="P673">
        <f t="shared" si="63"/>
        <v>10.927156877750001</v>
      </c>
      <c r="Q673" t="s">
        <v>25</v>
      </c>
      <c r="R673">
        <v>28</v>
      </c>
      <c r="S673">
        <v>1.02</v>
      </c>
      <c r="T673">
        <f t="shared" si="64"/>
        <v>0.817127559</v>
      </c>
      <c r="U673" s="2" t="s">
        <v>27</v>
      </c>
      <c r="V673" s="2">
        <v>45</v>
      </c>
      <c r="W673">
        <v>2.79</v>
      </c>
      <c r="X673">
        <f t="shared" si="61"/>
        <v>6.1136126797500001</v>
      </c>
    </row>
    <row r="674" spans="1:24">
      <c r="A674" s="2"/>
      <c r="B674" s="2"/>
      <c r="E674" s="2" t="s">
        <v>29</v>
      </c>
      <c r="F674" s="2">
        <v>54</v>
      </c>
      <c r="G674">
        <v>2.2200000000000002</v>
      </c>
      <c r="H674">
        <f t="shared" si="62"/>
        <v>3.8707530390000007</v>
      </c>
      <c r="I674" s="2" t="s">
        <v>27</v>
      </c>
      <c r="J674">
        <v>18</v>
      </c>
      <c r="K674">
        <v>1.1000000000000001</v>
      </c>
      <c r="L674">
        <f t="shared" si="65"/>
        <v>0.95033097500000008</v>
      </c>
      <c r="M674" s="2" t="s">
        <v>24</v>
      </c>
      <c r="N674">
        <v>28</v>
      </c>
      <c r="O674">
        <v>0.57999999999999996</v>
      </c>
      <c r="P674">
        <f t="shared" si="63"/>
        <v>0.26420771899999995</v>
      </c>
      <c r="Q674" t="s">
        <v>25</v>
      </c>
      <c r="R674">
        <v>28</v>
      </c>
      <c r="S674">
        <v>0.77</v>
      </c>
      <c r="T674">
        <f t="shared" si="64"/>
        <v>0.46566217774999996</v>
      </c>
      <c r="U674" s="2" t="s">
        <v>27</v>
      </c>
      <c r="V674" s="2">
        <v>45</v>
      </c>
      <c r="W674">
        <v>8.65</v>
      </c>
      <c r="X674">
        <f t="shared" si="61"/>
        <v>58.76540444375</v>
      </c>
    </row>
    <row r="675" spans="1:24">
      <c r="A675" s="2"/>
      <c r="B675" s="2"/>
      <c r="E675" s="2" t="s">
        <v>29</v>
      </c>
      <c r="F675" s="2">
        <v>54</v>
      </c>
      <c r="G675">
        <v>2.4900000000000002</v>
      </c>
      <c r="H675">
        <f t="shared" si="62"/>
        <v>4.8695430397500008</v>
      </c>
      <c r="I675" s="2" t="s">
        <v>27</v>
      </c>
      <c r="J675">
        <v>18</v>
      </c>
      <c r="K675">
        <v>1.34</v>
      </c>
      <c r="L675">
        <f t="shared" si="65"/>
        <v>1.4102597510000001</v>
      </c>
      <c r="M675" s="2" t="s">
        <v>24</v>
      </c>
      <c r="N675">
        <v>28</v>
      </c>
      <c r="O675">
        <v>0.47</v>
      </c>
      <c r="P675">
        <f t="shared" si="63"/>
        <v>0.17349430774999999</v>
      </c>
      <c r="Q675" t="s">
        <v>25</v>
      </c>
      <c r="R675">
        <v>28</v>
      </c>
      <c r="S675">
        <v>0.81</v>
      </c>
      <c r="T675">
        <f t="shared" si="64"/>
        <v>0.51529929975000011</v>
      </c>
      <c r="U675" s="2" t="s">
        <v>27</v>
      </c>
      <c r="V675" s="2">
        <v>45</v>
      </c>
      <c r="W675">
        <v>13.13</v>
      </c>
      <c r="X675">
        <f t="shared" si="61"/>
        <v>135.40009426775001</v>
      </c>
    </row>
    <row r="676" spans="1:24">
      <c r="A676" s="2"/>
      <c r="B676" s="2"/>
      <c r="E676" s="2" t="s">
        <v>29</v>
      </c>
      <c r="F676" s="2">
        <v>54</v>
      </c>
      <c r="G676">
        <v>2</v>
      </c>
      <c r="H676">
        <f t="shared" si="62"/>
        <v>3.1415899999999999</v>
      </c>
      <c r="I676" s="2" t="s">
        <v>27</v>
      </c>
      <c r="J676">
        <v>18</v>
      </c>
      <c r="K676">
        <v>1.64</v>
      </c>
      <c r="L676">
        <f t="shared" si="65"/>
        <v>2.1124051159999997</v>
      </c>
      <c r="M676" s="2" t="s">
        <v>24</v>
      </c>
      <c r="N676">
        <v>28</v>
      </c>
      <c r="O676">
        <v>0.41</v>
      </c>
      <c r="P676">
        <f t="shared" si="63"/>
        <v>0.13202531974999998</v>
      </c>
      <c r="Q676" t="s">
        <v>25</v>
      </c>
      <c r="R676">
        <v>28</v>
      </c>
      <c r="S676">
        <v>0.75</v>
      </c>
      <c r="T676">
        <f t="shared" si="64"/>
        <v>0.44178609375</v>
      </c>
      <c r="U676" t="s">
        <v>28</v>
      </c>
      <c r="V676">
        <v>36</v>
      </c>
      <c r="W676">
        <v>8.76</v>
      </c>
      <c r="X676">
        <f t="shared" si="61"/>
        <v>60.269519195999997</v>
      </c>
    </row>
    <row r="677" spans="1:24">
      <c r="A677" s="2"/>
      <c r="B677" s="2"/>
      <c r="E677" s="2" t="s">
        <v>29</v>
      </c>
      <c r="F677" s="2">
        <v>54</v>
      </c>
      <c r="G677">
        <v>2.14</v>
      </c>
      <c r="H677">
        <f t="shared" si="62"/>
        <v>3.5968063909999999</v>
      </c>
      <c r="I677" s="2" t="s">
        <v>27</v>
      </c>
      <c r="J677">
        <v>18</v>
      </c>
      <c r="K677">
        <v>2.76</v>
      </c>
      <c r="L677">
        <f t="shared" si="65"/>
        <v>5.9828439959999988</v>
      </c>
      <c r="M677" s="2" t="s">
        <v>24</v>
      </c>
      <c r="N677">
        <v>28</v>
      </c>
      <c r="O677">
        <v>0.56000000000000005</v>
      </c>
      <c r="P677">
        <f t="shared" si="63"/>
        <v>0.24630065600000003</v>
      </c>
      <c r="Q677" t="s">
        <v>25</v>
      </c>
      <c r="R677">
        <v>28</v>
      </c>
      <c r="S677">
        <v>1.23</v>
      </c>
      <c r="T677">
        <f t="shared" si="64"/>
        <v>1.1882278777499999</v>
      </c>
      <c r="U677" t="s">
        <v>28</v>
      </c>
      <c r="V677">
        <v>36</v>
      </c>
      <c r="W677">
        <v>8.01</v>
      </c>
      <c r="X677">
        <f t="shared" si="61"/>
        <v>50.391182139750001</v>
      </c>
    </row>
    <row r="678" spans="1:24">
      <c r="A678" s="2"/>
      <c r="B678" s="2"/>
      <c r="E678" s="2" t="s">
        <v>29</v>
      </c>
      <c r="F678" s="2">
        <v>54</v>
      </c>
      <c r="G678">
        <v>2.2000000000000002</v>
      </c>
      <c r="H678">
        <f t="shared" si="62"/>
        <v>3.8013239000000003</v>
      </c>
      <c r="I678" s="2" t="s">
        <v>27</v>
      </c>
      <c r="J678">
        <v>18</v>
      </c>
      <c r="K678">
        <v>0.5</v>
      </c>
      <c r="L678">
        <f t="shared" si="65"/>
        <v>0.19634937499999999</v>
      </c>
      <c r="M678" s="2" t="s">
        <v>24</v>
      </c>
      <c r="N678">
        <v>28</v>
      </c>
      <c r="O678">
        <v>0.41</v>
      </c>
      <c r="P678">
        <f t="shared" si="63"/>
        <v>0.13202531974999998</v>
      </c>
      <c r="Q678" t="s">
        <v>25</v>
      </c>
      <c r="R678">
        <v>28</v>
      </c>
      <c r="S678">
        <v>1.1000000000000001</v>
      </c>
      <c r="T678">
        <f t="shared" si="64"/>
        <v>0.95033097500000008</v>
      </c>
      <c r="U678" t="s">
        <v>28</v>
      </c>
      <c r="V678">
        <v>36</v>
      </c>
      <c r="W678">
        <v>8.41</v>
      </c>
      <c r="X678">
        <f t="shared" si="61"/>
        <v>55.549672919749995</v>
      </c>
    </row>
    <row r="679" spans="1:24">
      <c r="A679" s="2"/>
      <c r="B679" s="2"/>
      <c r="E679" s="2" t="s">
        <v>29</v>
      </c>
      <c r="F679" s="2">
        <v>54</v>
      </c>
      <c r="G679">
        <v>1.82</v>
      </c>
      <c r="H679">
        <f t="shared" si="62"/>
        <v>2.6015506790000003</v>
      </c>
      <c r="I679" s="2" t="s">
        <v>27</v>
      </c>
      <c r="J679">
        <v>18</v>
      </c>
      <c r="K679">
        <v>0.85</v>
      </c>
      <c r="L679">
        <f t="shared" si="65"/>
        <v>0.56744969374999987</v>
      </c>
      <c r="M679" s="2" t="s">
        <v>24</v>
      </c>
      <c r="N679">
        <v>28</v>
      </c>
      <c r="O679">
        <v>0.48</v>
      </c>
      <c r="P679">
        <f t="shared" si="63"/>
        <v>0.18095558399999997</v>
      </c>
      <c r="Q679" t="s">
        <v>25</v>
      </c>
      <c r="R679">
        <v>28</v>
      </c>
      <c r="S679">
        <v>0.9</v>
      </c>
      <c r="T679">
        <f t="shared" si="64"/>
        <v>0.636171975</v>
      </c>
      <c r="U679" t="s">
        <v>28</v>
      </c>
      <c r="V679">
        <v>36</v>
      </c>
      <c r="W679">
        <v>7.74</v>
      </c>
      <c r="X679">
        <f t="shared" si="61"/>
        <v>47.051279270999999</v>
      </c>
    </row>
    <row r="680" spans="1:24">
      <c r="A680" s="2"/>
      <c r="B680" s="2"/>
      <c r="E680" s="2" t="s">
        <v>29</v>
      </c>
      <c r="F680" s="2">
        <v>54</v>
      </c>
      <c r="G680">
        <v>2.8</v>
      </c>
      <c r="H680">
        <f t="shared" si="62"/>
        <v>6.1575163999999987</v>
      </c>
      <c r="I680" s="2" t="s">
        <v>27</v>
      </c>
      <c r="J680">
        <v>18</v>
      </c>
      <c r="K680">
        <v>1.31</v>
      </c>
      <c r="L680">
        <f t="shared" si="65"/>
        <v>1.34782064975</v>
      </c>
      <c r="M680" s="2" t="s">
        <v>24</v>
      </c>
      <c r="N680">
        <v>28</v>
      </c>
      <c r="O680">
        <v>0.59</v>
      </c>
      <c r="P680">
        <f t="shared" si="63"/>
        <v>0.27339686974999994</v>
      </c>
      <c r="Q680" t="s">
        <v>25</v>
      </c>
      <c r="R680">
        <v>28</v>
      </c>
      <c r="S680">
        <v>1.2</v>
      </c>
      <c r="T680">
        <f t="shared" si="64"/>
        <v>1.1309723999999999</v>
      </c>
      <c r="U680" t="s">
        <v>28</v>
      </c>
      <c r="V680">
        <v>36</v>
      </c>
      <c r="W680">
        <v>3.22</v>
      </c>
      <c r="X680">
        <f t="shared" si="61"/>
        <v>8.1433154390000002</v>
      </c>
    </row>
    <row r="681" spans="1:24">
      <c r="A681" s="2"/>
      <c r="B681" s="2"/>
      <c r="E681" s="2" t="s">
        <v>29</v>
      </c>
      <c r="F681" s="2">
        <v>54</v>
      </c>
      <c r="G681">
        <v>2.11</v>
      </c>
      <c r="H681">
        <f t="shared" si="62"/>
        <v>3.4966682097499997</v>
      </c>
      <c r="I681" s="2" t="s">
        <v>27</v>
      </c>
      <c r="J681">
        <v>18</v>
      </c>
      <c r="K681">
        <v>1.92</v>
      </c>
      <c r="L681">
        <f t="shared" si="65"/>
        <v>2.8952893439999996</v>
      </c>
      <c r="M681" s="2" t="s">
        <v>24</v>
      </c>
      <c r="N681">
        <v>28</v>
      </c>
      <c r="O681">
        <v>0.6</v>
      </c>
      <c r="P681">
        <f t="shared" si="63"/>
        <v>0.28274309999999997</v>
      </c>
      <c r="Q681" t="s">
        <v>25</v>
      </c>
      <c r="R681">
        <v>28</v>
      </c>
      <c r="S681">
        <v>0.75</v>
      </c>
      <c r="T681">
        <f t="shared" si="64"/>
        <v>0.44178609375</v>
      </c>
      <c r="U681" t="s">
        <v>28</v>
      </c>
      <c r="V681">
        <v>36</v>
      </c>
      <c r="W681">
        <v>3.59</v>
      </c>
      <c r="X681">
        <f t="shared" si="61"/>
        <v>10.122281519749999</v>
      </c>
    </row>
    <row r="682" spans="1:24">
      <c r="A682" s="2"/>
      <c r="B682" s="2"/>
      <c r="E682" s="2" t="s">
        <v>29</v>
      </c>
      <c r="F682" s="2">
        <v>54</v>
      </c>
      <c r="G682">
        <v>2</v>
      </c>
      <c r="H682">
        <f t="shared" si="62"/>
        <v>3.1415899999999999</v>
      </c>
      <c r="I682" s="2" t="s">
        <v>27</v>
      </c>
      <c r="J682">
        <v>18</v>
      </c>
      <c r="K682">
        <v>0.52</v>
      </c>
      <c r="L682">
        <f t="shared" si="65"/>
        <v>0.21237148400000003</v>
      </c>
      <c r="M682" s="2" t="s">
        <v>24</v>
      </c>
      <c r="N682">
        <v>28</v>
      </c>
      <c r="O682">
        <v>0.68</v>
      </c>
      <c r="P682">
        <f t="shared" si="63"/>
        <v>0.36316780400000004</v>
      </c>
      <c r="Q682" t="s">
        <v>25</v>
      </c>
      <c r="R682">
        <v>28</v>
      </c>
      <c r="S682">
        <v>0.35</v>
      </c>
      <c r="T682">
        <f t="shared" si="64"/>
        <v>9.6211193749999979E-2</v>
      </c>
      <c r="U682" t="s">
        <v>28</v>
      </c>
      <c r="V682">
        <v>36</v>
      </c>
      <c r="W682">
        <v>1.9</v>
      </c>
      <c r="X682">
        <f t="shared" si="61"/>
        <v>2.835284975</v>
      </c>
    </row>
    <row r="683" spans="1:24">
      <c r="A683" s="2"/>
      <c r="B683" s="2"/>
      <c r="E683" s="2" t="s">
        <v>29</v>
      </c>
      <c r="F683" s="2">
        <v>54</v>
      </c>
      <c r="G683">
        <v>2.09</v>
      </c>
      <c r="H683">
        <f t="shared" si="62"/>
        <v>3.4306948197499993</v>
      </c>
      <c r="I683" s="2" t="s">
        <v>27</v>
      </c>
      <c r="J683">
        <v>18</v>
      </c>
      <c r="K683">
        <v>0.89</v>
      </c>
      <c r="L683">
        <f t="shared" si="65"/>
        <v>0.62211335975000004</v>
      </c>
      <c r="M683" s="2" t="s">
        <v>24</v>
      </c>
      <c r="N683">
        <v>28</v>
      </c>
      <c r="O683">
        <v>2.39</v>
      </c>
      <c r="P683">
        <f t="shared" si="63"/>
        <v>4.4862690597500006</v>
      </c>
      <c r="Q683" t="s">
        <v>25</v>
      </c>
      <c r="R683">
        <v>28</v>
      </c>
      <c r="S683">
        <v>0.79</v>
      </c>
      <c r="T683">
        <f t="shared" si="64"/>
        <v>0.49016657975000005</v>
      </c>
      <c r="U683" t="s">
        <v>28</v>
      </c>
      <c r="V683">
        <v>36</v>
      </c>
      <c r="W683">
        <v>6.58</v>
      </c>
      <c r="X683">
        <f t="shared" si="61"/>
        <v>34.004884318999999</v>
      </c>
    </row>
    <row r="684" spans="1:24">
      <c r="A684" s="2"/>
      <c r="B684" s="2"/>
      <c r="E684" s="2" t="s">
        <v>29</v>
      </c>
      <c r="F684" s="2">
        <v>54</v>
      </c>
      <c r="G684">
        <v>2.13</v>
      </c>
      <c r="H684">
        <f t="shared" si="62"/>
        <v>3.5632699177499991</v>
      </c>
      <c r="I684" s="2" t="s">
        <v>27</v>
      </c>
      <c r="J684">
        <v>18</v>
      </c>
      <c r="K684">
        <v>1.38</v>
      </c>
      <c r="L684">
        <f t="shared" si="65"/>
        <v>1.4957109989999997</v>
      </c>
      <c r="M684" s="2" t="s">
        <v>24</v>
      </c>
      <c r="N684">
        <v>28</v>
      </c>
      <c r="O684">
        <v>1.63</v>
      </c>
      <c r="P684">
        <f t="shared" si="63"/>
        <v>2.0867226177499996</v>
      </c>
      <c r="Q684" t="s">
        <v>25</v>
      </c>
      <c r="R684">
        <v>28</v>
      </c>
      <c r="S684">
        <v>0.87</v>
      </c>
      <c r="T684">
        <f t="shared" si="64"/>
        <v>0.59446736774999998</v>
      </c>
      <c r="U684" t="s">
        <v>28</v>
      </c>
      <c r="V684">
        <v>36</v>
      </c>
      <c r="W684">
        <v>2.8</v>
      </c>
      <c r="X684">
        <f t="shared" si="61"/>
        <v>6.1575163999999987</v>
      </c>
    </row>
    <row r="685" spans="1:24">
      <c r="A685" s="2"/>
      <c r="B685" s="2"/>
      <c r="E685" s="2" t="s">
        <v>29</v>
      </c>
      <c r="F685" s="2">
        <v>54</v>
      </c>
      <c r="G685">
        <v>2.48</v>
      </c>
      <c r="H685">
        <f t="shared" si="62"/>
        <v>4.8305087840000001</v>
      </c>
      <c r="I685" s="2" t="s">
        <v>27</v>
      </c>
      <c r="J685">
        <v>18</v>
      </c>
      <c r="K685">
        <v>3.9</v>
      </c>
      <c r="L685">
        <f t="shared" si="65"/>
        <v>11.945895974999999</v>
      </c>
      <c r="M685" s="2" t="s">
        <v>24</v>
      </c>
      <c r="N685">
        <v>28</v>
      </c>
      <c r="O685">
        <v>2.2999999999999998</v>
      </c>
      <c r="P685">
        <f t="shared" si="63"/>
        <v>4.1547527749999995</v>
      </c>
      <c r="Q685" t="s">
        <v>25</v>
      </c>
      <c r="R685">
        <v>28</v>
      </c>
      <c r="S685">
        <v>0.61</v>
      </c>
      <c r="T685">
        <f t="shared" si="64"/>
        <v>0.29224640974999999</v>
      </c>
      <c r="U685" t="s">
        <v>28</v>
      </c>
      <c r="V685">
        <v>36</v>
      </c>
      <c r="W685">
        <v>1.92</v>
      </c>
      <c r="X685">
        <f t="shared" ref="X685:X748" si="66">(W685/2)^2*(3.14159)</f>
        <v>2.8952893439999996</v>
      </c>
    </row>
    <row r="686" spans="1:24">
      <c r="A686" s="2"/>
      <c r="B686" s="2"/>
      <c r="E686" s="2" t="s">
        <v>29</v>
      </c>
      <c r="F686" s="2">
        <v>54</v>
      </c>
      <c r="G686">
        <v>1.1499999999999999</v>
      </c>
      <c r="H686">
        <f t="shared" si="62"/>
        <v>1.0386881937499999</v>
      </c>
      <c r="I686" s="2" t="s">
        <v>27</v>
      </c>
      <c r="J686">
        <v>18</v>
      </c>
      <c r="K686">
        <v>2.19</v>
      </c>
      <c r="L686">
        <f t="shared" si="65"/>
        <v>3.7668449497499998</v>
      </c>
      <c r="M686" s="2" t="s">
        <v>24</v>
      </c>
      <c r="N686">
        <v>28</v>
      </c>
      <c r="O686">
        <v>1.99</v>
      </c>
      <c r="P686">
        <f t="shared" si="63"/>
        <v>3.1102526397500001</v>
      </c>
      <c r="Q686" t="s">
        <v>25</v>
      </c>
      <c r="R686">
        <v>28</v>
      </c>
      <c r="S686">
        <v>0.73</v>
      </c>
      <c r="T686">
        <f t="shared" si="64"/>
        <v>0.41853832774999994</v>
      </c>
      <c r="U686" t="s">
        <v>28</v>
      </c>
      <c r="V686">
        <v>36</v>
      </c>
      <c r="W686">
        <v>5.65</v>
      </c>
      <c r="X686">
        <f t="shared" si="66"/>
        <v>25.071851693750002</v>
      </c>
    </row>
    <row r="687" spans="1:24">
      <c r="A687" s="2"/>
      <c r="B687" s="2"/>
      <c r="E687" s="2" t="s">
        <v>29</v>
      </c>
      <c r="F687" s="2">
        <v>54</v>
      </c>
      <c r="G687">
        <v>0.75</v>
      </c>
      <c r="H687">
        <f t="shared" si="62"/>
        <v>0.44178609375</v>
      </c>
      <c r="I687" s="2" t="s">
        <v>27</v>
      </c>
      <c r="J687">
        <v>18</v>
      </c>
      <c r="K687">
        <v>0.69</v>
      </c>
      <c r="L687">
        <f t="shared" si="65"/>
        <v>0.37392774974999993</v>
      </c>
      <c r="M687" s="2" t="s">
        <v>24</v>
      </c>
      <c r="N687">
        <v>28</v>
      </c>
      <c r="O687">
        <v>2.38</v>
      </c>
      <c r="P687">
        <f t="shared" si="63"/>
        <v>4.4488055989999999</v>
      </c>
      <c r="Q687" t="s">
        <v>25</v>
      </c>
      <c r="R687">
        <v>28</v>
      </c>
      <c r="S687">
        <v>0.9</v>
      </c>
      <c r="T687">
        <f t="shared" si="64"/>
        <v>0.636171975</v>
      </c>
      <c r="U687" t="s">
        <v>28</v>
      </c>
      <c r="V687">
        <v>36</v>
      </c>
      <c r="W687">
        <v>6.44</v>
      </c>
      <c r="X687">
        <f t="shared" si="66"/>
        <v>32.573261756000001</v>
      </c>
    </row>
    <row r="688" spans="1:24">
      <c r="A688" s="2"/>
      <c r="B688" s="2"/>
      <c r="E688" s="2" t="s">
        <v>29</v>
      </c>
      <c r="F688" s="2">
        <v>54</v>
      </c>
      <c r="G688">
        <v>0.6</v>
      </c>
      <c r="H688">
        <f t="shared" si="62"/>
        <v>0.28274309999999997</v>
      </c>
      <c r="I688" s="2" t="s">
        <v>27</v>
      </c>
      <c r="J688">
        <v>18</v>
      </c>
      <c r="K688">
        <v>0.95</v>
      </c>
      <c r="L688">
        <f t="shared" si="65"/>
        <v>0.70882124375</v>
      </c>
      <c r="M688" s="2" t="s">
        <v>24</v>
      </c>
      <c r="N688">
        <v>28</v>
      </c>
      <c r="O688">
        <v>2.94</v>
      </c>
      <c r="P688">
        <f t="shared" si="63"/>
        <v>6.7886618309999989</v>
      </c>
      <c r="Q688" t="s">
        <v>25</v>
      </c>
      <c r="R688">
        <v>28</v>
      </c>
      <c r="S688">
        <v>1.22</v>
      </c>
      <c r="T688">
        <f t="shared" si="64"/>
        <v>1.168985639</v>
      </c>
      <c r="U688" t="s">
        <v>28</v>
      </c>
      <c r="V688">
        <v>12</v>
      </c>
      <c r="W688">
        <v>1.33</v>
      </c>
      <c r="X688">
        <f t="shared" si="66"/>
        <v>1.3892896377500001</v>
      </c>
    </row>
    <row r="689" spans="1:24">
      <c r="A689" s="2"/>
      <c r="B689" s="2"/>
      <c r="E689" s="2" t="s">
        <v>29</v>
      </c>
      <c r="F689" s="2">
        <v>54</v>
      </c>
      <c r="G689">
        <v>3.24</v>
      </c>
      <c r="H689">
        <f t="shared" si="62"/>
        <v>8.2447887960000017</v>
      </c>
      <c r="I689" s="2" t="s">
        <v>27</v>
      </c>
      <c r="J689">
        <v>18</v>
      </c>
      <c r="K689">
        <v>0.94</v>
      </c>
      <c r="L689">
        <f t="shared" si="65"/>
        <v>0.69397723099999997</v>
      </c>
      <c r="M689" s="2" t="s">
        <v>24</v>
      </c>
      <c r="N689">
        <v>28</v>
      </c>
      <c r="O689">
        <v>1.32</v>
      </c>
      <c r="P689">
        <f t="shared" si="63"/>
        <v>1.368476604</v>
      </c>
      <c r="Q689" t="s">
        <v>25</v>
      </c>
      <c r="R689">
        <v>28</v>
      </c>
      <c r="S689">
        <v>0.67</v>
      </c>
      <c r="T689">
        <f t="shared" si="64"/>
        <v>0.35256493775000003</v>
      </c>
      <c r="U689" t="s">
        <v>28</v>
      </c>
      <c r="V689">
        <v>12</v>
      </c>
      <c r="W689">
        <v>1.34</v>
      </c>
      <c r="X689">
        <f t="shared" si="66"/>
        <v>1.4102597510000001</v>
      </c>
    </row>
    <row r="690" spans="1:24">
      <c r="A690" s="2"/>
      <c r="B690" s="2"/>
      <c r="E690" s="2" t="s">
        <v>29</v>
      </c>
      <c r="F690" s="2">
        <v>54</v>
      </c>
      <c r="G690">
        <v>5.38</v>
      </c>
      <c r="H690">
        <f t="shared" si="62"/>
        <v>22.732859398999999</v>
      </c>
      <c r="I690" s="2" t="s">
        <v>27</v>
      </c>
      <c r="J690">
        <v>18</v>
      </c>
      <c r="K690">
        <v>0.97</v>
      </c>
      <c r="L690">
        <f t="shared" si="65"/>
        <v>0.7389805077499999</v>
      </c>
      <c r="M690" s="2" t="s">
        <v>24</v>
      </c>
      <c r="N690">
        <v>28</v>
      </c>
      <c r="O690">
        <v>1.53</v>
      </c>
      <c r="P690">
        <f t="shared" si="63"/>
        <v>1.8385370077499998</v>
      </c>
      <c r="Q690" t="s">
        <v>25</v>
      </c>
      <c r="R690">
        <v>28</v>
      </c>
      <c r="S690">
        <v>0.97</v>
      </c>
      <c r="T690">
        <f t="shared" si="64"/>
        <v>0.7389805077499999</v>
      </c>
      <c r="U690" t="s">
        <v>28</v>
      </c>
      <c r="V690">
        <v>12</v>
      </c>
      <c r="W690">
        <v>1.39</v>
      </c>
      <c r="X690">
        <f t="shared" si="66"/>
        <v>1.5174665097499997</v>
      </c>
    </row>
    <row r="691" spans="1:24">
      <c r="A691" s="2"/>
      <c r="B691" s="2"/>
      <c r="I691" s="2" t="s">
        <v>27</v>
      </c>
      <c r="J691">
        <v>18</v>
      </c>
      <c r="K691">
        <v>1.85</v>
      </c>
      <c r="L691">
        <f t="shared" si="65"/>
        <v>2.6880229437500001</v>
      </c>
      <c r="M691" s="2" t="s">
        <v>24</v>
      </c>
      <c r="N691">
        <v>28</v>
      </c>
      <c r="O691">
        <v>1.94</v>
      </c>
      <c r="P691">
        <f t="shared" si="63"/>
        <v>2.9559220309999996</v>
      </c>
      <c r="Q691" t="s">
        <v>25</v>
      </c>
      <c r="R691">
        <v>28</v>
      </c>
      <c r="S691">
        <v>0.96</v>
      </c>
      <c r="T691">
        <f t="shared" si="64"/>
        <v>0.7238223359999999</v>
      </c>
      <c r="U691" t="s">
        <v>28</v>
      </c>
      <c r="V691">
        <v>12</v>
      </c>
      <c r="W691">
        <v>1.29</v>
      </c>
      <c r="X691">
        <f t="shared" si="66"/>
        <v>1.3069799797500001</v>
      </c>
    </row>
    <row r="692" spans="1:24">
      <c r="A692" s="2"/>
      <c r="B692" s="2"/>
      <c r="I692" s="2" t="s">
        <v>27</v>
      </c>
      <c r="J692">
        <v>18</v>
      </c>
      <c r="K692">
        <v>2.25</v>
      </c>
      <c r="L692">
        <f t="shared" si="65"/>
        <v>3.9760748437499998</v>
      </c>
      <c r="M692" s="2" t="s">
        <v>24</v>
      </c>
      <c r="N692">
        <v>28</v>
      </c>
      <c r="O692">
        <v>1.92</v>
      </c>
      <c r="P692">
        <f t="shared" si="63"/>
        <v>2.8952893439999996</v>
      </c>
      <c r="Q692" t="s">
        <v>25</v>
      </c>
      <c r="R692">
        <v>28</v>
      </c>
      <c r="S692">
        <v>0.92</v>
      </c>
      <c r="T692">
        <f t="shared" si="64"/>
        <v>0.66476044400000001</v>
      </c>
      <c r="U692" t="s">
        <v>28</v>
      </c>
      <c r="V692">
        <v>12</v>
      </c>
      <c r="W692">
        <v>1.4</v>
      </c>
      <c r="X692">
        <f t="shared" si="66"/>
        <v>1.5393790999999997</v>
      </c>
    </row>
    <row r="693" spans="1:24">
      <c r="A693" s="2"/>
      <c r="B693" s="2"/>
      <c r="I693" s="2" t="s">
        <v>27</v>
      </c>
      <c r="J693">
        <v>18</v>
      </c>
      <c r="K693">
        <v>1.25</v>
      </c>
      <c r="L693">
        <f t="shared" si="65"/>
        <v>1.22718359375</v>
      </c>
      <c r="M693" s="2" t="s">
        <v>24</v>
      </c>
      <c r="N693">
        <v>28</v>
      </c>
      <c r="O693">
        <v>1.77</v>
      </c>
      <c r="P693">
        <f t="shared" si="63"/>
        <v>2.4605718277499999</v>
      </c>
      <c r="Q693" t="s">
        <v>25</v>
      </c>
      <c r="R693">
        <v>28</v>
      </c>
      <c r="S693">
        <v>0.87</v>
      </c>
      <c r="T693">
        <f t="shared" si="64"/>
        <v>0.59446736774999998</v>
      </c>
      <c r="U693" t="s">
        <v>28</v>
      </c>
      <c r="V693">
        <v>12</v>
      </c>
      <c r="W693">
        <v>1.2</v>
      </c>
      <c r="X693">
        <f t="shared" si="66"/>
        <v>1.1309723999999999</v>
      </c>
    </row>
    <row r="694" spans="1:24">
      <c r="A694" s="2"/>
      <c r="B694" s="2"/>
      <c r="I694" s="2" t="s">
        <v>27</v>
      </c>
      <c r="J694">
        <v>1</v>
      </c>
      <c r="K694">
        <v>2.95</v>
      </c>
      <c r="L694">
        <f t="shared" si="65"/>
        <v>6.8349217437499998</v>
      </c>
      <c r="M694" s="2" t="s">
        <v>24</v>
      </c>
      <c r="N694">
        <v>33</v>
      </c>
      <c r="O694">
        <v>0.53</v>
      </c>
      <c r="P694">
        <f t="shared" si="63"/>
        <v>0.22061815775000002</v>
      </c>
      <c r="Q694" t="s">
        <v>25</v>
      </c>
      <c r="R694">
        <v>28</v>
      </c>
      <c r="S694">
        <v>1.19</v>
      </c>
      <c r="T694">
        <f t="shared" si="64"/>
        <v>1.11220139975</v>
      </c>
      <c r="U694" t="s">
        <v>28</v>
      </c>
      <c r="V694">
        <v>12</v>
      </c>
      <c r="W694">
        <v>1.26</v>
      </c>
      <c r="X694">
        <f t="shared" si="66"/>
        <v>1.246897071</v>
      </c>
    </row>
    <row r="695" spans="1:24">
      <c r="A695" s="2"/>
      <c r="B695" s="2"/>
      <c r="I695" s="2" t="s">
        <v>27</v>
      </c>
      <c r="J695">
        <v>1</v>
      </c>
      <c r="K695">
        <v>0.56999999999999995</v>
      </c>
      <c r="L695">
        <f t="shared" si="65"/>
        <v>0.25517564774999996</v>
      </c>
      <c r="M695" s="2" t="s">
        <v>24</v>
      </c>
      <c r="N695">
        <v>33</v>
      </c>
      <c r="O695">
        <v>0.22</v>
      </c>
      <c r="P695">
        <f t="shared" si="63"/>
        <v>3.8013238999999997E-2</v>
      </c>
      <c r="Q695" t="s">
        <v>25</v>
      </c>
      <c r="R695">
        <v>28</v>
      </c>
      <c r="S695">
        <v>0.79</v>
      </c>
      <c r="T695">
        <f t="shared" si="64"/>
        <v>0.49016657975000005</v>
      </c>
      <c r="U695" t="s">
        <v>28</v>
      </c>
      <c r="V695">
        <v>12</v>
      </c>
      <c r="W695">
        <v>1.52</v>
      </c>
      <c r="X695">
        <f t="shared" si="66"/>
        <v>1.8145823839999999</v>
      </c>
    </row>
    <row r="696" spans="1:24">
      <c r="A696" s="2"/>
      <c r="B696" s="2"/>
      <c r="I696" s="2" t="s">
        <v>27</v>
      </c>
      <c r="J696">
        <v>1</v>
      </c>
      <c r="K696">
        <v>0.63</v>
      </c>
      <c r="L696">
        <f t="shared" si="65"/>
        <v>0.31172426775000001</v>
      </c>
      <c r="M696" s="2" t="s">
        <v>24</v>
      </c>
      <c r="N696">
        <v>33</v>
      </c>
      <c r="O696">
        <v>0.45</v>
      </c>
      <c r="P696">
        <f t="shared" si="63"/>
        <v>0.15904299375</v>
      </c>
      <c r="Q696" t="s">
        <v>25</v>
      </c>
      <c r="R696">
        <v>28</v>
      </c>
      <c r="S696">
        <v>1.07</v>
      </c>
      <c r="T696">
        <f t="shared" si="64"/>
        <v>0.89920159774999997</v>
      </c>
      <c r="U696" t="s">
        <v>28</v>
      </c>
      <c r="V696">
        <v>12</v>
      </c>
      <c r="W696">
        <v>1.01</v>
      </c>
      <c r="X696">
        <f t="shared" si="66"/>
        <v>0.80118398974999994</v>
      </c>
    </row>
    <row r="697" spans="1:24">
      <c r="A697" s="2"/>
      <c r="B697" s="2"/>
      <c r="I697" s="2" t="s">
        <v>27</v>
      </c>
      <c r="J697">
        <v>1</v>
      </c>
      <c r="K697">
        <v>0.54</v>
      </c>
      <c r="L697">
        <f t="shared" si="65"/>
        <v>0.22902191100000002</v>
      </c>
      <c r="M697" s="2" t="s">
        <v>24</v>
      </c>
      <c r="N697">
        <v>33</v>
      </c>
      <c r="O697">
        <v>0.5</v>
      </c>
      <c r="P697">
        <f t="shared" si="63"/>
        <v>0.19634937499999999</v>
      </c>
      <c r="Q697" t="s">
        <v>25</v>
      </c>
      <c r="R697">
        <v>28</v>
      </c>
      <c r="S697">
        <v>0.72</v>
      </c>
      <c r="T697">
        <f t="shared" si="64"/>
        <v>0.40715006399999998</v>
      </c>
      <c r="U697" t="s">
        <v>28</v>
      </c>
      <c r="V697">
        <v>12</v>
      </c>
      <c r="W697">
        <v>1.75</v>
      </c>
      <c r="X697">
        <f t="shared" si="66"/>
        <v>2.4052798437499998</v>
      </c>
    </row>
    <row r="698" spans="1:24">
      <c r="A698" s="2"/>
      <c r="B698" s="2"/>
      <c r="I698" s="2" t="s">
        <v>27</v>
      </c>
      <c r="J698">
        <v>1</v>
      </c>
      <c r="K698">
        <v>0.55000000000000004</v>
      </c>
      <c r="L698">
        <f t="shared" si="65"/>
        <v>0.23758274375000002</v>
      </c>
      <c r="M698" s="2" t="s">
        <v>24</v>
      </c>
      <c r="N698">
        <v>33</v>
      </c>
      <c r="O698">
        <v>0.42</v>
      </c>
      <c r="P698">
        <f t="shared" si="63"/>
        <v>0.13854411899999997</v>
      </c>
      <c r="Q698" t="s">
        <v>25</v>
      </c>
      <c r="R698">
        <v>28</v>
      </c>
      <c r="S698">
        <v>0.71</v>
      </c>
      <c r="T698">
        <f t="shared" si="64"/>
        <v>0.39591887974999995</v>
      </c>
      <c r="U698" t="s">
        <v>28</v>
      </c>
      <c r="V698">
        <v>12</v>
      </c>
      <c r="W698">
        <v>1.01</v>
      </c>
      <c r="X698">
        <f t="shared" si="66"/>
        <v>0.80118398974999994</v>
      </c>
    </row>
    <row r="699" spans="1:24">
      <c r="A699" s="2"/>
      <c r="B699" s="2"/>
      <c r="I699" s="2" t="s">
        <v>27</v>
      </c>
      <c r="J699">
        <v>1</v>
      </c>
      <c r="K699">
        <v>0.7</v>
      </c>
      <c r="L699">
        <f t="shared" si="65"/>
        <v>0.38484477499999992</v>
      </c>
      <c r="M699" s="2" t="s">
        <v>24</v>
      </c>
      <c r="N699">
        <v>33</v>
      </c>
      <c r="O699">
        <v>0.9</v>
      </c>
      <c r="P699">
        <f t="shared" si="63"/>
        <v>0.636171975</v>
      </c>
      <c r="Q699" t="s">
        <v>25</v>
      </c>
      <c r="R699">
        <v>28</v>
      </c>
      <c r="S699">
        <v>0.96</v>
      </c>
      <c r="T699">
        <f t="shared" si="64"/>
        <v>0.7238223359999999</v>
      </c>
      <c r="U699" t="s">
        <v>28</v>
      </c>
      <c r="V699">
        <v>12</v>
      </c>
      <c r="W699">
        <v>1.25</v>
      </c>
      <c r="X699">
        <f t="shared" si="66"/>
        <v>1.22718359375</v>
      </c>
    </row>
    <row r="700" spans="1:24">
      <c r="A700" s="2"/>
      <c r="B700" s="2"/>
      <c r="I700" s="2" t="s">
        <v>27</v>
      </c>
      <c r="J700">
        <v>1</v>
      </c>
      <c r="K700">
        <v>0.36</v>
      </c>
      <c r="L700">
        <f t="shared" si="65"/>
        <v>0.10178751599999999</v>
      </c>
      <c r="M700" s="2" t="s">
        <v>24</v>
      </c>
      <c r="N700">
        <v>33</v>
      </c>
      <c r="O700">
        <v>0.4</v>
      </c>
      <c r="P700">
        <f t="shared" si="63"/>
        <v>0.12566360000000001</v>
      </c>
      <c r="Q700" t="s">
        <v>25</v>
      </c>
      <c r="R700">
        <v>28</v>
      </c>
      <c r="S700">
        <v>0.81</v>
      </c>
      <c r="T700">
        <f t="shared" si="64"/>
        <v>0.51529929975000011</v>
      </c>
      <c r="U700" t="s">
        <v>28</v>
      </c>
      <c r="V700">
        <v>12</v>
      </c>
      <c r="W700">
        <v>1.23</v>
      </c>
      <c r="X700">
        <f t="shared" si="66"/>
        <v>1.1882278777499999</v>
      </c>
    </row>
    <row r="701" spans="1:24">
      <c r="A701" s="2"/>
      <c r="B701" s="2"/>
      <c r="I701" s="2" t="s">
        <v>27</v>
      </c>
      <c r="J701">
        <v>1</v>
      </c>
      <c r="K701">
        <v>4.05</v>
      </c>
      <c r="L701">
        <f t="shared" si="65"/>
        <v>12.882482493749999</v>
      </c>
      <c r="M701" s="2" t="s">
        <v>24</v>
      </c>
      <c r="N701">
        <v>33</v>
      </c>
      <c r="O701">
        <v>0.64</v>
      </c>
      <c r="P701">
        <f t="shared" si="63"/>
        <v>0.321698816</v>
      </c>
      <c r="Q701" t="s">
        <v>25</v>
      </c>
      <c r="R701">
        <v>28</v>
      </c>
      <c r="S701">
        <v>0.87</v>
      </c>
      <c r="T701">
        <f t="shared" si="64"/>
        <v>0.59446736774999998</v>
      </c>
      <c r="U701" t="s">
        <v>28</v>
      </c>
      <c r="V701">
        <v>12</v>
      </c>
      <c r="W701">
        <v>1.1000000000000001</v>
      </c>
      <c r="X701">
        <f t="shared" si="66"/>
        <v>0.95033097500000008</v>
      </c>
    </row>
    <row r="702" spans="1:24">
      <c r="A702" s="2"/>
      <c r="B702" s="2"/>
      <c r="I702" s="2" t="s">
        <v>27</v>
      </c>
      <c r="J702">
        <v>1</v>
      </c>
      <c r="K702">
        <v>0.48</v>
      </c>
      <c r="L702">
        <f t="shared" si="65"/>
        <v>0.18095558399999997</v>
      </c>
      <c r="M702" s="2" t="s">
        <v>24</v>
      </c>
      <c r="N702">
        <v>33</v>
      </c>
      <c r="O702">
        <v>0.51</v>
      </c>
      <c r="P702">
        <f t="shared" si="63"/>
        <v>0.20428188975</v>
      </c>
      <c r="Q702" t="s">
        <v>25</v>
      </c>
      <c r="R702">
        <v>28</v>
      </c>
      <c r="S702">
        <v>0.77</v>
      </c>
      <c r="T702">
        <f t="shared" si="64"/>
        <v>0.46566217774999996</v>
      </c>
      <c r="U702" t="s">
        <v>28</v>
      </c>
      <c r="V702">
        <v>12</v>
      </c>
      <c r="W702">
        <v>1.5</v>
      </c>
      <c r="X702">
        <f t="shared" si="66"/>
        <v>1.767144375</v>
      </c>
    </row>
    <row r="703" spans="1:24">
      <c r="A703" s="2"/>
      <c r="B703" s="2"/>
      <c r="I703" s="2" t="s">
        <v>27</v>
      </c>
      <c r="J703">
        <v>1</v>
      </c>
      <c r="K703">
        <v>0.6</v>
      </c>
      <c r="L703">
        <f t="shared" si="65"/>
        <v>0.28274309999999997</v>
      </c>
      <c r="M703" s="2" t="s">
        <v>24</v>
      </c>
      <c r="N703">
        <v>33</v>
      </c>
      <c r="O703">
        <v>0.5</v>
      </c>
      <c r="P703">
        <f t="shared" si="63"/>
        <v>0.19634937499999999</v>
      </c>
      <c r="Q703" t="s">
        <v>25</v>
      </c>
      <c r="R703">
        <v>28</v>
      </c>
      <c r="S703">
        <v>1.1399999999999999</v>
      </c>
      <c r="T703">
        <f t="shared" si="64"/>
        <v>1.0207025909999998</v>
      </c>
      <c r="U703" t="s">
        <v>28</v>
      </c>
      <c r="V703">
        <v>12</v>
      </c>
      <c r="W703">
        <v>0.8</v>
      </c>
      <c r="X703">
        <f t="shared" si="66"/>
        <v>0.50265440000000006</v>
      </c>
    </row>
    <row r="704" spans="1:24">
      <c r="A704" s="2"/>
      <c r="B704" s="2"/>
      <c r="I704" s="2" t="s">
        <v>27</v>
      </c>
      <c r="J704">
        <v>1</v>
      </c>
      <c r="K704">
        <v>0.57999999999999996</v>
      </c>
      <c r="L704">
        <f t="shared" si="65"/>
        <v>0.26420771899999995</v>
      </c>
      <c r="M704" s="2" t="s">
        <v>24</v>
      </c>
      <c r="N704">
        <v>33</v>
      </c>
      <c r="O704">
        <v>0.56000000000000005</v>
      </c>
      <c r="P704">
        <f t="shared" si="63"/>
        <v>0.24630065600000003</v>
      </c>
      <c r="Q704" t="s">
        <v>25</v>
      </c>
      <c r="R704">
        <v>28</v>
      </c>
      <c r="S704">
        <v>0.96</v>
      </c>
      <c r="T704">
        <f t="shared" si="64"/>
        <v>0.7238223359999999</v>
      </c>
      <c r="U704" t="s">
        <v>28</v>
      </c>
      <c r="V704">
        <v>12</v>
      </c>
      <c r="W704">
        <v>1.2</v>
      </c>
      <c r="X704">
        <f t="shared" si="66"/>
        <v>1.1309723999999999</v>
      </c>
    </row>
    <row r="705" spans="1:24">
      <c r="A705" s="2"/>
      <c r="B705" s="2"/>
      <c r="I705" s="2" t="s">
        <v>27</v>
      </c>
      <c r="J705">
        <v>1</v>
      </c>
      <c r="K705">
        <v>0.5</v>
      </c>
      <c r="L705">
        <f t="shared" si="65"/>
        <v>0.19634937499999999</v>
      </c>
      <c r="M705" s="2" t="s">
        <v>24</v>
      </c>
      <c r="N705">
        <v>33</v>
      </c>
      <c r="O705">
        <v>0.64</v>
      </c>
      <c r="P705">
        <f t="shared" si="63"/>
        <v>0.321698816</v>
      </c>
      <c r="Q705" t="s">
        <v>25</v>
      </c>
      <c r="R705">
        <v>28</v>
      </c>
      <c r="S705">
        <v>0.86</v>
      </c>
      <c r="T705">
        <f t="shared" si="64"/>
        <v>0.58087999099999987</v>
      </c>
      <c r="U705" t="s">
        <v>28</v>
      </c>
      <c r="V705">
        <v>12</v>
      </c>
      <c r="W705">
        <v>1.32</v>
      </c>
      <c r="X705">
        <f t="shared" si="66"/>
        <v>1.368476604</v>
      </c>
    </row>
    <row r="706" spans="1:24">
      <c r="A706" s="2"/>
      <c r="B706" s="2"/>
      <c r="I706" s="2" t="s">
        <v>27</v>
      </c>
      <c r="J706">
        <v>1</v>
      </c>
      <c r="K706">
        <v>0.52</v>
      </c>
      <c r="L706">
        <f t="shared" si="65"/>
        <v>0.21237148400000003</v>
      </c>
      <c r="M706" s="2" t="s">
        <v>24</v>
      </c>
      <c r="N706">
        <v>33</v>
      </c>
      <c r="O706">
        <v>0.51</v>
      </c>
      <c r="P706">
        <f t="shared" si="63"/>
        <v>0.20428188975</v>
      </c>
      <c r="Q706" t="s">
        <v>25</v>
      </c>
      <c r="R706">
        <v>28</v>
      </c>
      <c r="S706">
        <v>0.86</v>
      </c>
      <c r="T706">
        <f t="shared" si="64"/>
        <v>0.58087999099999987</v>
      </c>
      <c r="U706" t="s">
        <v>28</v>
      </c>
      <c r="V706">
        <v>12</v>
      </c>
      <c r="W706">
        <v>1.29</v>
      </c>
      <c r="X706">
        <f t="shared" si="66"/>
        <v>1.3069799797500001</v>
      </c>
    </row>
    <row r="707" spans="1:24">
      <c r="A707" s="2"/>
      <c r="B707" s="2"/>
      <c r="I707" s="2" t="s">
        <v>27</v>
      </c>
      <c r="J707">
        <v>1</v>
      </c>
      <c r="K707">
        <v>0.84</v>
      </c>
      <c r="L707">
        <f t="shared" si="65"/>
        <v>0.55417647599999986</v>
      </c>
      <c r="M707" s="2" t="s">
        <v>24</v>
      </c>
      <c r="N707">
        <v>33</v>
      </c>
      <c r="O707">
        <v>0.52</v>
      </c>
      <c r="P707">
        <f t="shared" si="63"/>
        <v>0.21237148400000003</v>
      </c>
      <c r="Q707" t="s">
        <v>25</v>
      </c>
      <c r="R707">
        <v>28</v>
      </c>
      <c r="S707">
        <v>0.94</v>
      </c>
      <c r="T707">
        <f t="shared" si="64"/>
        <v>0.69397723099999997</v>
      </c>
      <c r="U707" t="s">
        <v>28</v>
      </c>
      <c r="V707">
        <v>2</v>
      </c>
      <c r="W707">
        <v>2.4500000000000002</v>
      </c>
      <c r="X707">
        <f t="shared" si="66"/>
        <v>4.7143484937500011</v>
      </c>
    </row>
    <row r="708" spans="1:24">
      <c r="A708" s="2"/>
      <c r="B708" s="2"/>
      <c r="I708" s="2" t="s">
        <v>27</v>
      </c>
      <c r="J708">
        <v>1</v>
      </c>
      <c r="K708">
        <v>0.66</v>
      </c>
      <c r="L708">
        <f t="shared" si="65"/>
        <v>0.34211915100000001</v>
      </c>
      <c r="M708" s="2" t="s">
        <v>24</v>
      </c>
      <c r="N708">
        <v>33</v>
      </c>
      <c r="O708" s="1">
        <v>0.52</v>
      </c>
      <c r="P708">
        <f t="shared" si="63"/>
        <v>0.21237148400000003</v>
      </c>
      <c r="Q708" t="s">
        <v>25</v>
      </c>
      <c r="R708">
        <v>28</v>
      </c>
      <c r="S708">
        <v>0.66</v>
      </c>
      <c r="T708">
        <f t="shared" si="64"/>
        <v>0.34211915100000001</v>
      </c>
      <c r="U708" t="s">
        <v>28</v>
      </c>
      <c r="V708">
        <v>2</v>
      </c>
      <c r="W708">
        <v>8.5</v>
      </c>
      <c r="X708">
        <f t="shared" si="66"/>
        <v>56.744969374999997</v>
      </c>
    </row>
    <row r="709" spans="1:24">
      <c r="A709" s="2"/>
      <c r="B709" s="2"/>
      <c r="I709" s="2" t="s">
        <v>27</v>
      </c>
      <c r="J709">
        <v>1</v>
      </c>
      <c r="K709">
        <v>0.46</v>
      </c>
      <c r="L709">
        <f t="shared" si="65"/>
        <v>0.166190111</v>
      </c>
      <c r="M709" s="2" t="s">
        <v>24</v>
      </c>
      <c r="N709">
        <v>33</v>
      </c>
      <c r="O709">
        <v>0.56999999999999995</v>
      </c>
      <c r="P709">
        <f t="shared" ref="P709:P772" si="67">(O709/2)^2*(3.14159)</f>
        <v>0.25517564774999996</v>
      </c>
      <c r="Q709" t="s">
        <v>25</v>
      </c>
      <c r="R709">
        <v>28</v>
      </c>
      <c r="S709">
        <v>0.9</v>
      </c>
      <c r="T709">
        <f t="shared" ref="T709:T772" si="68">(S709/2)^2*(3.14159)</f>
        <v>0.636171975</v>
      </c>
      <c r="U709" t="s">
        <v>28</v>
      </c>
      <c r="V709">
        <v>2</v>
      </c>
      <c r="W709">
        <v>1.22</v>
      </c>
      <c r="X709">
        <f t="shared" si="66"/>
        <v>1.168985639</v>
      </c>
    </row>
    <row r="710" spans="1:24">
      <c r="A710" s="2"/>
      <c r="B710" s="2"/>
      <c r="I710" s="2" t="s">
        <v>27</v>
      </c>
      <c r="J710">
        <v>1</v>
      </c>
      <c r="K710">
        <v>0.73</v>
      </c>
      <c r="L710">
        <f t="shared" si="65"/>
        <v>0.41853832774999994</v>
      </c>
      <c r="M710" s="2" t="s">
        <v>24</v>
      </c>
      <c r="N710">
        <v>33</v>
      </c>
      <c r="O710">
        <v>0.44</v>
      </c>
      <c r="P710">
        <f t="shared" si="67"/>
        <v>0.15205295599999999</v>
      </c>
      <c r="Q710" t="s">
        <v>25</v>
      </c>
      <c r="R710">
        <v>28</v>
      </c>
      <c r="S710">
        <v>0.92</v>
      </c>
      <c r="T710">
        <f t="shared" si="68"/>
        <v>0.66476044400000001</v>
      </c>
      <c r="U710" t="s">
        <v>28</v>
      </c>
      <c r="V710">
        <v>2</v>
      </c>
      <c r="W710">
        <v>1.42</v>
      </c>
      <c r="X710">
        <f t="shared" si="66"/>
        <v>1.5836755189999998</v>
      </c>
    </row>
    <row r="711" spans="1:24">
      <c r="A711" s="2"/>
      <c r="B711" s="2"/>
      <c r="I711" s="2" t="s">
        <v>27</v>
      </c>
      <c r="J711">
        <v>1</v>
      </c>
      <c r="K711">
        <v>0.54</v>
      </c>
      <c r="L711">
        <f t="shared" si="65"/>
        <v>0.22902191100000002</v>
      </c>
      <c r="M711" s="2" t="s">
        <v>24</v>
      </c>
      <c r="N711">
        <v>33</v>
      </c>
      <c r="O711">
        <v>0.46</v>
      </c>
      <c r="P711">
        <f t="shared" si="67"/>
        <v>0.166190111</v>
      </c>
      <c r="Q711" t="s">
        <v>25</v>
      </c>
      <c r="R711">
        <v>28</v>
      </c>
      <c r="S711">
        <v>0.87</v>
      </c>
      <c r="T711">
        <f t="shared" si="68"/>
        <v>0.59446736774999998</v>
      </c>
      <c r="U711" t="s">
        <v>28</v>
      </c>
      <c r="V711">
        <v>2</v>
      </c>
      <c r="W711">
        <v>1.62</v>
      </c>
      <c r="X711">
        <f t="shared" si="66"/>
        <v>2.0611971990000004</v>
      </c>
    </row>
    <row r="712" spans="1:24">
      <c r="A712" s="2"/>
      <c r="B712" s="2"/>
      <c r="I712" s="2" t="s">
        <v>27</v>
      </c>
      <c r="J712">
        <v>1</v>
      </c>
      <c r="K712">
        <v>0.36</v>
      </c>
      <c r="L712">
        <f t="shared" si="65"/>
        <v>0.10178751599999999</v>
      </c>
      <c r="M712" s="2" t="s">
        <v>24</v>
      </c>
      <c r="N712">
        <v>33</v>
      </c>
      <c r="O712">
        <v>0.45</v>
      </c>
      <c r="P712">
        <f t="shared" si="67"/>
        <v>0.15904299375</v>
      </c>
      <c r="Q712" t="s">
        <v>25</v>
      </c>
      <c r="R712">
        <v>28</v>
      </c>
      <c r="S712">
        <v>0.74</v>
      </c>
      <c r="T712">
        <f t="shared" si="68"/>
        <v>0.43008367099999995</v>
      </c>
      <c r="U712" t="s">
        <v>28</v>
      </c>
      <c r="V712">
        <v>2</v>
      </c>
      <c r="W712">
        <v>3.53</v>
      </c>
      <c r="X712">
        <f t="shared" si="66"/>
        <v>9.786759707749999</v>
      </c>
    </row>
    <row r="713" spans="1:24">
      <c r="A713" s="2"/>
      <c r="B713" s="2"/>
      <c r="I713" s="2" t="s">
        <v>27</v>
      </c>
      <c r="J713">
        <v>1</v>
      </c>
      <c r="K713">
        <v>0.72</v>
      </c>
      <c r="L713">
        <f t="shared" si="65"/>
        <v>0.40715006399999998</v>
      </c>
      <c r="M713" s="2" t="s">
        <v>24</v>
      </c>
      <c r="N713">
        <v>33</v>
      </c>
      <c r="O713">
        <v>0.35</v>
      </c>
      <c r="P713">
        <f t="shared" si="67"/>
        <v>9.6211193749999979E-2</v>
      </c>
      <c r="Q713" t="s">
        <v>25</v>
      </c>
      <c r="R713">
        <v>28</v>
      </c>
      <c r="S713">
        <v>0.56000000000000005</v>
      </c>
      <c r="T713">
        <f t="shared" si="68"/>
        <v>0.24630065600000003</v>
      </c>
      <c r="U713" t="s">
        <v>28</v>
      </c>
      <c r="V713">
        <v>2</v>
      </c>
      <c r="W713">
        <v>5.0999999999999996</v>
      </c>
      <c r="X713">
        <f t="shared" si="66"/>
        <v>20.428188974999998</v>
      </c>
    </row>
    <row r="714" spans="1:24">
      <c r="A714" s="2"/>
      <c r="B714" s="2"/>
      <c r="I714" s="2" t="s">
        <v>27</v>
      </c>
      <c r="J714">
        <v>1</v>
      </c>
      <c r="K714">
        <v>0.7</v>
      </c>
      <c r="L714">
        <f t="shared" si="65"/>
        <v>0.38484477499999992</v>
      </c>
      <c r="M714" s="2" t="s">
        <v>24</v>
      </c>
      <c r="N714">
        <v>33</v>
      </c>
      <c r="O714">
        <v>0.7</v>
      </c>
      <c r="P714">
        <f t="shared" si="67"/>
        <v>0.38484477499999992</v>
      </c>
      <c r="Q714" t="s">
        <v>25</v>
      </c>
      <c r="R714">
        <v>28</v>
      </c>
      <c r="S714">
        <v>1.23</v>
      </c>
      <c r="T714">
        <f t="shared" si="68"/>
        <v>1.1882278777499999</v>
      </c>
      <c r="U714" t="s">
        <v>28</v>
      </c>
      <c r="V714">
        <v>2</v>
      </c>
      <c r="W714">
        <v>2.19</v>
      </c>
      <c r="X714">
        <f t="shared" si="66"/>
        <v>3.7668449497499998</v>
      </c>
    </row>
    <row r="715" spans="1:24">
      <c r="A715" s="2"/>
      <c r="B715" s="2"/>
      <c r="I715" s="2" t="s">
        <v>27</v>
      </c>
      <c r="J715">
        <v>1</v>
      </c>
      <c r="K715">
        <v>0.65</v>
      </c>
      <c r="L715">
        <f t="shared" si="65"/>
        <v>0.33183044375000004</v>
      </c>
      <c r="M715" s="2" t="s">
        <v>24</v>
      </c>
      <c r="N715">
        <v>33</v>
      </c>
      <c r="O715">
        <v>0.46</v>
      </c>
      <c r="P715">
        <f t="shared" si="67"/>
        <v>0.166190111</v>
      </c>
      <c r="Q715" t="s">
        <v>25</v>
      </c>
      <c r="R715">
        <v>28</v>
      </c>
      <c r="S715">
        <v>1</v>
      </c>
      <c r="T715">
        <f t="shared" si="68"/>
        <v>0.78539749999999997</v>
      </c>
      <c r="U715" t="s">
        <v>28</v>
      </c>
      <c r="V715">
        <v>2</v>
      </c>
      <c r="W715">
        <v>2.64</v>
      </c>
      <c r="X715">
        <f t="shared" si="66"/>
        <v>5.4739064160000002</v>
      </c>
    </row>
    <row r="716" spans="1:24">
      <c r="A716" s="2"/>
      <c r="B716" s="2"/>
      <c r="I716" s="2" t="s">
        <v>27</v>
      </c>
      <c r="J716">
        <v>1</v>
      </c>
      <c r="K716">
        <v>0.48</v>
      </c>
      <c r="L716">
        <f t="shared" si="65"/>
        <v>0.18095558399999997</v>
      </c>
      <c r="M716" s="2" t="s">
        <v>24</v>
      </c>
      <c r="N716">
        <v>33</v>
      </c>
      <c r="O716">
        <v>0.92</v>
      </c>
      <c r="P716">
        <f t="shared" si="67"/>
        <v>0.66476044400000001</v>
      </c>
      <c r="Q716" t="s">
        <v>25</v>
      </c>
      <c r="R716">
        <v>28</v>
      </c>
      <c r="S716">
        <v>0.82</v>
      </c>
      <c r="T716">
        <f t="shared" si="68"/>
        <v>0.52810127899999992</v>
      </c>
      <c r="U716" t="s">
        <v>28</v>
      </c>
      <c r="V716">
        <v>2</v>
      </c>
      <c r="W716">
        <v>1.71</v>
      </c>
      <c r="X716">
        <f t="shared" si="66"/>
        <v>2.2965808297499999</v>
      </c>
    </row>
    <row r="717" spans="1:24">
      <c r="A717" s="2"/>
      <c r="B717" s="2"/>
      <c r="I717" s="2" t="s">
        <v>27</v>
      </c>
      <c r="J717">
        <v>1</v>
      </c>
      <c r="K717">
        <v>2.98</v>
      </c>
      <c r="L717">
        <f t="shared" si="65"/>
        <v>6.9746439589999998</v>
      </c>
      <c r="M717" s="2" t="s">
        <v>24</v>
      </c>
      <c r="N717">
        <v>33</v>
      </c>
      <c r="O717">
        <v>0.4</v>
      </c>
      <c r="P717">
        <f t="shared" si="67"/>
        <v>0.12566360000000001</v>
      </c>
      <c r="Q717" t="s">
        <v>25</v>
      </c>
      <c r="R717">
        <v>28</v>
      </c>
      <c r="S717">
        <v>0.93</v>
      </c>
      <c r="T717">
        <f t="shared" si="68"/>
        <v>0.67929029775000005</v>
      </c>
      <c r="U717" t="s">
        <v>28</v>
      </c>
      <c r="V717">
        <v>2</v>
      </c>
      <c r="W717">
        <v>2.31</v>
      </c>
      <c r="X717">
        <f t="shared" si="66"/>
        <v>4.1909595997500002</v>
      </c>
    </row>
    <row r="718" spans="1:24">
      <c r="A718" s="2"/>
      <c r="B718" s="2"/>
      <c r="I718" s="2" t="s">
        <v>27</v>
      </c>
      <c r="J718">
        <v>1</v>
      </c>
      <c r="K718">
        <v>0.56999999999999995</v>
      </c>
      <c r="L718">
        <f t="shared" si="65"/>
        <v>0.25517564774999996</v>
      </c>
      <c r="M718" s="2" t="s">
        <v>24</v>
      </c>
      <c r="N718">
        <v>33</v>
      </c>
      <c r="O718">
        <v>0.54</v>
      </c>
      <c r="P718">
        <f t="shared" si="67"/>
        <v>0.22902191100000002</v>
      </c>
      <c r="Q718" t="s">
        <v>25</v>
      </c>
      <c r="R718">
        <v>28</v>
      </c>
      <c r="S718">
        <v>0.82</v>
      </c>
      <c r="T718">
        <f t="shared" si="68"/>
        <v>0.52810127899999992</v>
      </c>
      <c r="U718" t="s">
        <v>28</v>
      </c>
      <c r="V718">
        <v>2</v>
      </c>
      <c r="W718">
        <v>0.76</v>
      </c>
      <c r="X718">
        <f t="shared" si="66"/>
        <v>0.45364559599999998</v>
      </c>
    </row>
    <row r="719" spans="1:24">
      <c r="A719" s="2"/>
      <c r="B719" s="2"/>
      <c r="I719" s="2" t="s">
        <v>27</v>
      </c>
      <c r="J719">
        <v>1</v>
      </c>
      <c r="K719">
        <v>0.41</v>
      </c>
      <c r="L719">
        <f t="shared" si="65"/>
        <v>0.13202531974999998</v>
      </c>
      <c r="M719" s="2" t="s">
        <v>24</v>
      </c>
      <c r="N719">
        <v>33</v>
      </c>
      <c r="O719">
        <v>0.54</v>
      </c>
      <c r="P719">
        <f t="shared" si="67"/>
        <v>0.22902191100000002</v>
      </c>
      <c r="Q719" t="s">
        <v>25</v>
      </c>
      <c r="R719">
        <v>28</v>
      </c>
      <c r="S719">
        <v>0.86</v>
      </c>
      <c r="T719">
        <f t="shared" si="68"/>
        <v>0.58087999099999987</v>
      </c>
      <c r="U719" t="s">
        <v>28</v>
      </c>
      <c r="V719">
        <v>2</v>
      </c>
      <c r="W719">
        <v>0.74</v>
      </c>
      <c r="X719">
        <f t="shared" si="66"/>
        <v>0.43008367099999995</v>
      </c>
    </row>
    <row r="720" spans="1:24">
      <c r="A720" s="2"/>
      <c r="B720" s="2"/>
      <c r="I720" s="2" t="s">
        <v>27</v>
      </c>
      <c r="J720">
        <v>1</v>
      </c>
      <c r="K720">
        <v>3.72</v>
      </c>
      <c r="L720">
        <f t="shared" si="65"/>
        <v>10.868644764000001</v>
      </c>
      <c r="M720" s="2" t="s">
        <v>24</v>
      </c>
      <c r="N720">
        <v>33</v>
      </c>
      <c r="O720">
        <v>0.8</v>
      </c>
      <c r="P720">
        <f t="shared" si="67"/>
        <v>0.50265440000000006</v>
      </c>
      <c r="Q720" t="s">
        <v>25</v>
      </c>
      <c r="R720">
        <v>28</v>
      </c>
      <c r="S720">
        <v>0.77</v>
      </c>
      <c r="T720">
        <f t="shared" si="68"/>
        <v>0.46566217774999996</v>
      </c>
      <c r="U720" s="2" t="s">
        <v>28</v>
      </c>
      <c r="V720" s="2">
        <v>56</v>
      </c>
      <c r="W720">
        <v>2.95</v>
      </c>
      <c r="X720">
        <f t="shared" si="66"/>
        <v>6.8349217437499998</v>
      </c>
    </row>
    <row r="721" spans="1:24">
      <c r="A721" s="2"/>
      <c r="B721" s="2"/>
      <c r="I721" s="2" t="s">
        <v>27</v>
      </c>
      <c r="J721">
        <v>1</v>
      </c>
      <c r="K721">
        <v>0.55000000000000004</v>
      </c>
      <c r="L721">
        <f t="shared" si="65"/>
        <v>0.23758274375000002</v>
      </c>
      <c r="M721" s="2" t="s">
        <v>24</v>
      </c>
      <c r="N721">
        <v>33</v>
      </c>
      <c r="O721">
        <v>0.4</v>
      </c>
      <c r="P721">
        <f t="shared" si="67"/>
        <v>0.12566360000000001</v>
      </c>
      <c r="Q721" t="s">
        <v>25</v>
      </c>
      <c r="R721">
        <v>28</v>
      </c>
      <c r="S721">
        <v>0.64</v>
      </c>
      <c r="T721">
        <f t="shared" si="68"/>
        <v>0.321698816</v>
      </c>
      <c r="U721" s="2" t="s">
        <v>28</v>
      </c>
      <c r="V721" s="2">
        <v>56</v>
      </c>
      <c r="W721">
        <v>1.86</v>
      </c>
      <c r="X721">
        <f t="shared" si="66"/>
        <v>2.7171611910000002</v>
      </c>
    </row>
    <row r="722" spans="1:24">
      <c r="A722" s="2"/>
      <c r="B722" s="2"/>
      <c r="I722" t="s">
        <v>28</v>
      </c>
      <c r="J722">
        <v>29</v>
      </c>
      <c r="K722">
        <v>1.45</v>
      </c>
      <c r="L722">
        <f t="shared" si="65"/>
        <v>1.6512982437499999</v>
      </c>
      <c r="M722" s="2" t="s">
        <v>24</v>
      </c>
      <c r="N722">
        <v>33</v>
      </c>
      <c r="O722">
        <v>0.64</v>
      </c>
      <c r="P722">
        <f t="shared" si="67"/>
        <v>0.321698816</v>
      </c>
      <c r="Q722" t="s">
        <v>25</v>
      </c>
      <c r="R722">
        <v>28</v>
      </c>
      <c r="S722">
        <v>0.88</v>
      </c>
      <c r="T722">
        <f t="shared" si="68"/>
        <v>0.60821182399999996</v>
      </c>
      <c r="U722" s="2" t="s">
        <v>28</v>
      </c>
      <c r="V722" s="2">
        <v>56</v>
      </c>
      <c r="W722">
        <v>0.95</v>
      </c>
      <c r="X722">
        <f t="shared" si="66"/>
        <v>0.70882124375</v>
      </c>
    </row>
    <row r="723" spans="1:24">
      <c r="A723" s="2"/>
      <c r="B723" s="2"/>
      <c r="I723" t="s">
        <v>28</v>
      </c>
      <c r="J723">
        <v>29</v>
      </c>
      <c r="K723">
        <v>2.68</v>
      </c>
      <c r="L723">
        <f t="shared" si="65"/>
        <v>5.6410390040000005</v>
      </c>
      <c r="M723" s="2" t="s">
        <v>24</v>
      </c>
      <c r="N723">
        <v>33</v>
      </c>
      <c r="O723">
        <v>0.76</v>
      </c>
      <c r="P723">
        <f t="shared" si="67"/>
        <v>0.45364559599999998</v>
      </c>
      <c r="Q723" t="s">
        <v>25</v>
      </c>
      <c r="R723">
        <v>28</v>
      </c>
      <c r="S723">
        <v>1.1100000000000001</v>
      </c>
      <c r="T723">
        <f t="shared" si="68"/>
        <v>0.96768825975000017</v>
      </c>
      <c r="U723" s="2" t="s">
        <v>28</v>
      </c>
      <c r="V723" s="2">
        <v>56</v>
      </c>
      <c r="W723">
        <v>1.51</v>
      </c>
      <c r="X723">
        <f t="shared" si="66"/>
        <v>1.7907848397499999</v>
      </c>
    </row>
    <row r="724" spans="1:24">
      <c r="A724" s="2"/>
      <c r="B724" s="2"/>
      <c r="I724" t="s">
        <v>28</v>
      </c>
      <c r="J724">
        <v>29</v>
      </c>
      <c r="K724">
        <v>2.57</v>
      </c>
      <c r="L724">
        <f t="shared" si="65"/>
        <v>5.1874719477499989</v>
      </c>
      <c r="M724" s="2" t="s">
        <v>24</v>
      </c>
      <c r="N724">
        <v>33</v>
      </c>
      <c r="O724">
        <v>0.62</v>
      </c>
      <c r="P724">
        <f t="shared" si="67"/>
        <v>0.301906799</v>
      </c>
      <c r="Q724" t="s">
        <v>25</v>
      </c>
      <c r="R724">
        <v>28</v>
      </c>
      <c r="S724">
        <v>0.73</v>
      </c>
      <c r="T724">
        <f t="shared" si="68"/>
        <v>0.41853832774999994</v>
      </c>
      <c r="U724" s="2" t="s">
        <v>28</v>
      </c>
      <c r="V724" s="2">
        <v>56</v>
      </c>
      <c r="W724">
        <v>1.28</v>
      </c>
      <c r="X724">
        <f t="shared" si="66"/>
        <v>1.286795264</v>
      </c>
    </row>
    <row r="725" spans="1:24">
      <c r="A725" s="2"/>
      <c r="B725" s="2"/>
      <c r="I725" t="s">
        <v>28</v>
      </c>
      <c r="J725">
        <v>29</v>
      </c>
      <c r="K725">
        <v>1.38</v>
      </c>
      <c r="L725">
        <f t="shared" si="65"/>
        <v>1.4957109989999997</v>
      </c>
      <c r="M725" s="2" t="s">
        <v>24</v>
      </c>
      <c r="N725">
        <v>33</v>
      </c>
      <c r="O725">
        <v>0.84</v>
      </c>
      <c r="P725">
        <f t="shared" si="67"/>
        <v>0.55417647599999986</v>
      </c>
      <c r="Q725" t="s">
        <v>25</v>
      </c>
      <c r="R725">
        <v>28</v>
      </c>
      <c r="S725">
        <v>0.84</v>
      </c>
      <c r="T725">
        <f t="shared" si="68"/>
        <v>0.55417647599999986</v>
      </c>
      <c r="U725" s="2" t="s">
        <v>28</v>
      </c>
      <c r="V725" s="2">
        <v>56</v>
      </c>
      <c r="W725">
        <v>2.27</v>
      </c>
      <c r="X725">
        <f t="shared" si="66"/>
        <v>4.0470747777499998</v>
      </c>
    </row>
    <row r="726" spans="1:24">
      <c r="A726" s="2"/>
      <c r="B726" s="2"/>
      <c r="I726" t="s">
        <v>28</v>
      </c>
      <c r="J726">
        <v>29</v>
      </c>
      <c r="K726">
        <v>1.58</v>
      </c>
      <c r="L726">
        <f t="shared" ref="L726:L789" si="69">(K726/2)^2*(3.14159)</f>
        <v>1.9606663190000002</v>
      </c>
      <c r="M726" s="2" t="s">
        <v>24</v>
      </c>
      <c r="N726">
        <v>33</v>
      </c>
      <c r="O726">
        <v>0.59</v>
      </c>
      <c r="P726">
        <f t="shared" si="67"/>
        <v>0.27339686974999994</v>
      </c>
      <c r="Q726" t="s">
        <v>25</v>
      </c>
      <c r="R726">
        <v>28</v>
      </c>
      <c r="S726">
        <v>0.91</v>
      </c>
      <c r="T726">
        <f t="shared" si="68"/>
        <v>0.65038766975000006</v>
      </c>
      <c r="U726" s="2" t="s">
        <v>28</v>
      </c>
      <c r="V726" s="2">
        <v>56</v>
      </c>
      <c r="W726">
        <v>2.87</v>
      </c>
      <c r="X726">
        <f t="shared" si="66"/>
        <v>6.4692406677500003</v>
      </c>
    </row>
    <row r="727" spans="1:24">
      <c r="A727" s="2"/>
      <c r="B727" s="2"/>
      <c r="I727" t="s">
        <v>28</v>
      </c>
      <c r="J727">
        <v>29</v>
      </c>
      <c r="K727">
        <v>0.79</v>
      </c>
      <c r="L727">
        <f t="shared" si="69"/>
        <v>0.49016657975000005</v>
      </c>
      <c r="M727" s="2" t="s">
        <v>24</v>
      </c>
      <c r="N727">
        <v>33</v>
      </c>
      <c r="O727">
        <v>0.24</v>
      </c>
      <c r="P727">
        <f t="shared" si="67"/>
        <v>4.5238895999999994E-2</v>
      </c>
      <c r="Q727" t="s">
        <v>25</v>
      </c>
      <c r="R727">
        <v>28</v>
      </c>
      <c r="S727">
        <v>0.74</v>
      </c>
      <c r="T727">
        <f t="shared" si="68"/>
        <v>0.43008367099999995</v>
      </c>
      <c r="U727" s="2" t="s">
        <v>28</v>
      </c>
      <c r="V727" s="2">
        <v>56</v>
      </c>
      <c r="W727">
        <v>2.2599999999999998</v>
      </c>
      <c r="X727">
        <f t="shared" si="66"/>
        <v>4.0114962709999986</v>
      </c>
    </row>
    <row r="728" spans="1:24">
      <c r="A728" s="2"/>
      <c r="B728" s="2"/>
      <c r="I728" t="s">
        <v>28</v>
      </c>
      <c r="J728">
        <v>29</v>
      </c>
      <c r="K728">
        <v>1.59</v>
      </c>
      <c r="L728">
        <f t="shared" si="69"/>
        <v>1.9855634197500001</v>
      </c>
      <c r="M728" s="2" t="s">
        <v>24</v>
      </c>
      <c r="N728">
        <v>33</v>
      </c>
      <c r="O728">
        <v>0.6</v>
      </c>
      <c r="P728">
        <f t="shared" si="67"/>
        <v>0.28274309999999997</v>
      </c>
      <c r="Q728" t="s">
        <v>25</v>
      </c>
      <c r="R728">
        <v>28</v>
      </c>
      <c r="S728">
        <v>0.9</v>
      </c>
      <c r="T728">
        <f t="shared" si="68"/>
        <v>0.636171975</v>
      </c>
      <c r="U728" s="2" t="s">
        <v>28</v>
      </c>
      <c r="V728" s="2">
        <v>56</v>
      </c>
      <c r="W728">
        <v>2.7</v>
      </c>
      <c r="X728">
        <f t="shared" si="66"/>
        <v>5.7255477750000008</v>
      </c>
    </row>
    <row r="729" spans="1:24">
      <c r="A729" s="2"/>
      <c r="B729" s="2"/>
      <c r="I729" t="s">
        <v>28</v>
      </c>
      <c r="J729">
        <v>29</v>
      </c>
      <c r="K729">
        <v>2.36</v>
      </c>
      <c r="L729">
        <f t="shared" si="69"/>
        <v>4.374349915999999</v>
      </c>
      <c r="M729" s="2" t="s">
        <v>24</v>
      </c>
      <c r="N729">
        <v>33</v>
      </c>
      <c r="O729">
        <v>0.39</v>
      </c>
      <c r="P729">
        <f t="shared" si="67"/>
        <v>0.11945895975000001</v>
      </c>
      <c r="Q729" t="s">
        <v>25</v>
      </c>
      <c r="R729">
        <v>28</v>
      </c>
      <c r="S729">
        <v>0.82</v>
      </c>
      <c r="T729">
        <f t="shared" si="68"/>
        <v>0.52810127899999992</v>
      </c>
      <c r="U729" s="2" t="s">
        <v>28</v>
      </c>
      <c r="V729" s="2">
        <v>56</v>
      </c>
      <c r="W729">
        <v>3.71</v>
      </c>
      <c r="X729">
        <f t="shared" si="66"/>
        <v>10.810289729749998</v>
      </c>
    </row>
    <row r="730" spans="1:24">
      <c r="A730" s="2"/>
      <c r="B730" s="2"/>
      <c r="I730" t="s">
        <v>28</v>
      </c>
      <c r="J730">
        <v>29</v>
      </c>
      <c r="K730">
        <v>2.57</v>
      </c>
      <c r="L730">
        <f t="shared" si="69"/>
        <v>5.1874719477499989</v>
      </c>
      <c r="M730" s="2" t="s">
        <v>24</v>
      </c>
      <c r="N730">
        <v>33</v>
      </c>
      <c r="O730">
        <v>0.54</v>
      </c>
      <c r="P730">
        <f t="shared" si="67"/>
        <v>0.22902191100000002</v>
      </c>
      <c r="Q730" t="s">
        <v>25</v>
      </c>
      <c r="R730">
        <v>28</v>
      </c>
      <c r="S730">
        <v>0.84</v>
      </c>
      <c r="T730">
        <f t="shared" si="68"/>
        <v>0.55417647599999986</v>
      </c>
      <c r="U730" s="2" t="s">
        <v>28</v>
      </c>
      <c r="V730" s="2">
        <v>56</v>
      </c>
      <c r="W730">
        <v>1.08</v>
      </c>
      <c r="X730">
        <f t="shared" si="66"/>
        <v>0.91608764400000009</v>
      </c>
    </row>
    <row r="731" spans="1:24">
      <c r="A731" s="2"/>
      <c r="B731" s="2"/>
      <c r="I731" t="s">
        <v>28</v>
      </c>
      <c r="J731">
        <v>29</v>
      </c>
      <c r="K731">
        <v>1.45</v>
      </c>
      <c r="L731">
        <f t="shared" si="69"/>
        <v>1.6512982437499999</v>
      </c>
      <c r="M731" s="2" t="s">
        <v>24</v>
      </c>
      <c r="N731">
        <v>33</v>
      </c>
      <c r="O731">
        <v>0.4</v>
      </c>
      <c r="P731">
        <f t="shared" si="67"/>
        <v>0.12566360000000001</v>
      </c>
      <c r="Q731" t="s">
        <v>25</v>
      </c>
      <c r="R731">
        <v>28</v>
      </c>
      <c r="S731">
        <v>0.93</v>
      </c>
      <c r="T731">
        <f t="shared" si="68"/>
        <v>0.67929029775000005</v>
      </c>
      <c r="U731" s="2" t="s">
        <v>28</v>
      </c>
      <c r="V731" s="2">
        <v>56</v>
      </c>
      <c r="W731">
        <v>1.61</v>
      </c>
      <c r="X731">
        <f t="shared" si="66"/>
        <v>2.0358288597500001</v>
      </c>
    </row>
    <row r="732" spans="1:24">
      <c r="A732" s="2"/>
      <c r="B732" s="2"/>
      <c r="I732" t="s">
        <v>28</v>
      </c>
      <c r="J732">
        <v>29</v>
      </c>
      <c r="K732">
        <v>1.6</v>
      </c>
      <c r="L732">
        <f t="shared" si="69"/>
        <v>2.0106176000000002</v>
      </c>
      <c r="M732" s="2" t="s">
        <v>24</v>
      </c>
      <c r="N732">
        <v>33</v>
      </c>
      <c r="O732">
        <v>0.52</v>
      </c>
      <c r="P732">
        <f t="shared" si="67"/>
        <v>0.21237148400000003</v>
      </c>
      <c r="Q732" t="s">
        <v>25</v>
      </c>
      <c r="R732">
        <v>28</v>
      </c>
      <c r="S732">
        <v>0.7</v>
      </c>
      <c r="T732">
        <f t="shared" si="68"/>
        <v>0.38484477499999992</v>
      </c>
      <c r="U732" s="2" t="s">
        <v>28</v>
      </c>
      <c r="V732" s="2">
        <v>56</v>
      </c>
      <c r="W732">
        <v>1.54</v>
      </c>
      <c r="X732">
        <f t="shared" si="66"/>
        <v>1.8626487109999998</v>
      </c>
    </row>
    <row r="733" spans="1:24">
      <c r="A733" s="2"/>
      <c r="B733" s="2"/>
      <c r="I733" t="s">
        <v>28</v>
      </c>
      <c r="J733">
        <v>29</v>
      </c>
      <c r="K733">
        <v>1.39</v>
      </c>
      <c r="L733">
        <f t="shared" si="69"/>
        <v>1.5174665097499997</v>
      </c>
      <c r="M733" s="2" t="s">
        <v>24</v>
      </c>
      <c r="N733">
        <v>33</v>
      </c>
      <c r="O733">
        <v>0.92</v>
      </c>
      <c r="P733">
        <f t="shared" si="67"/>
        <v>0.66476044400000001</v>
      </c>
      <c r="Q733" t="s">
        <v>25</v>
      </c>
      <c r="R733">
        <v>28</v>
      </c>
      <c r="S733">
        <v>0.74</v>
      </c>
      <c r="T733">
        <f t="shared" si="68"/>
        <v>0.43008367099999995</v>
      </c>
      <c r="U733" s="2" t="s">
        <v>28</v>
      </c>
      <c r="V733" s="2">
        <v>56</v>
      </c>
      <c r="W733">
        <v>2.16</v>
      </c>
      <c r="X733">
        <f t="shared" si="66"/>
        <v>3.6643505760000004</v>
      </c>
    </row>
    <row r="734" spans="1:24">
      <c r="A734" s="2"/>
      <c r="B734" s="2"/>
      <c r="I734" t="s">
        <v>28</v>
      </c>
      <c r="J734">
        <v>29</v>
      </c>
      <c r="K734">
        <v>1.72</v>
      </c>
      <c r="L734">
        <f t="shared" si="69"/>
        <v>2.3235199639999995</v>
      </c>
      <c r="M734" s="2" t="s">
        <v>24</v>
      </c>
      <c r="N734">
        <v>33</v>
      </c>
      <c r="O734">
        <v>0.72</v>
      </c>
      <c r="P734">
        <f t="shared" si="67"/>
        <v>0.40715006399999998</v>
      </c>
      <c r="Q734" t="s">
        <v>25</v>
      </c>
      <c r="R734">
        <v>28</v>
      </c>
      <c r="S734">
        <v>0.53</v>
      </c>
      <c r="T734">
        <f t="shared" si="68"/>
        <v>0.22061815775000002</v>
      </c>
      <c r="U734" s="2" t="s">
        <v>28</v>
      </c>
      <c r="V734" s="2">
        <v>56</v>
      </c>
      <c r="W734">
        <v>2.79</v>
      </c>
      <c r="X734">
        <f t="shared" si="66"/>
        <v>6.1136126797500001</v>
      </c>
    </row>
    <row r="735" spans="1:24">
      <c r="A735" s="2"/>
      <c r="B735" s="2"/>
      <c r="I735" t="s">
        <v>28</v>
      </c>
      <c r="J735">
        <v>29</v>
      </c>
      <c r="K735">
        <v>0.89</v>
      </c>
      <c r="L735">
        <f t="shared" si="69"/>
        <v>0.62211335975000004</v>
      </c>
      <c r="M735" s="2" t="s">
        <v>24</v>
      </c>
      <c r="N735">
        <v>33</v>
      </c>
      <c r="O735">
        <v>0.46</v>
      </c>
      <c r="P735">
        <f t="shared" si="67"/>
        <v>0.166190111</v>
      </c>
      <c r="Q735" t="s">
        <v>25</v>
      </c>
      <c r="R735">
        <v>28</v>
      </c>
      <c r="S735">
        <v>0.85</v>
      </c>
      <c r="T735">
        <f t="shared" si="68"/>
        <v>0.56744969374999987</v>
      </c>
      <c r="U735" s="2" t="s">
        <v>28</v>
      </c>
      <c r="V735" s="2">
        <v>56</v>
      </c>
      <c r="W735">
        <v>2.3199999999999998</v>
      </c>
      <c r="X735">
        <f t="shared" si="66"/>
        <v>4.2273235039999992</v>
      </c>
    </row>
    <row r="736" spans="1:24">
      <c r="A736" s="2"/>
      <c r="B736" s="2"/>
      <c r="I736" t="s">
        <v>28</v>
      </c>
      <c r="J736">
        <v>29</v>
      </c>
      <c r="K736">
        <v>1.81</v>
      </c>
      <c r="L736">
        <f t="shared" si="69"/>
        <v>2.5730407497500001</v>
      </c>
      <c r="M736" s="2" t="s">
        <v>24</v>
      </c>
      <c r="N736">
        <v>33</v>
      </c>
      <c r="O736">
        <v>0.71</v>
      </c>
      <c r="P736">
        <f t="shared" si="67"/>
        <v>0.39591887974999995</v>
      </c>
      <c r="Q736" t="s">
        <v>25</v>
      </c>
      <c r="R736">
        <v>28</v>
      </c>
      <c r="S736">
        <v>1.01</v>
      </c>
      <c r="T736">
        <f t="shared" si="68"/>
        <v>0.80118398974999994</v>
      </c>
      <c r="U736" s="2" t="s">
        <v>28</v>
      </c>
      <c r="V736" s="2">
        <v>45</v>
      </c>
      <c r="W736">
        <v>8</v>
      </c>
      <c r="X736">
        <f t="shared" si="66"/>
        <v>50.265439999999998</v>
      </c>
    </row>
    <row r="737" spans="1:24">
      <c r="A737" s="2"/>
      <c r="B737" s="2"/>
      <c r="I737" t="s">
        <v>28</v>
      </c>
      <c r="J737">
        <v>29</v>
      </c>
      <c r="K737">
        <v>1.32</v>
      </c>
      <c r="L737">
        <f t="shared" si="69"/>
        <v>1.368476604</v>
      </c>
      <c r="M737" s="2" t="s">
        <v>24</v>
      </c>
      <c r="N737">
        <v>33</v>
      </c>
      <c r="O737">
        <v>0.71</v>
      </c>
      <c r="P737">
        <f t="shared" si="67"/>
        <v>0.39591887974999995</v>
      </c>
      <c r="Q737" t="s">
        <v>25</v>
      </c>
      <c r="R737">
        <v>28</v>
      </c>
      <c r="S737">
        <v>0.97</v>
      </c>
      <c r="T737">
        <f t="shared" si="68"/>
        <v>0.7389805077499999</v>
      </c>
      <c r="U737" s="2" t="s">
        <v>28</v>
      </c>
      <c r="V737" s="2">
        <v>45</v>
      </c>
      <c r="W737">
        <v>6</v>
      </c>
      <c r="X737">
        <f t="shared" si="66"/>
        <v>28.27431</v>
      </c>
    </row>
    <row r="738" spans="1:24">
      <c r="A738" s="2"/>
      <c r="B738" s="2"/>
      <c r="I738" t="s">
        <v>28</v>
      </c>
      <c r="J738">
        <v>29</v>
      </c>
      <c r="K738">
        <v>1.26</v>
      </c>
      <c r="L738">
        <f t="shared" si="69"/>
        <v>1.246897071</v>
      </c>
      <c r="M738" s="2" t="s">
        <v>24</v>
      </c>
      <c r="N738">
        <v>33</v>
      </c>
      <c r="O738">
        <v>0.59</v>
      </c>
      <c r="P738">
        <f t="shared" si="67"/>
        <v>0.27339686974999994</v>
      </c>
      <c r="Q738" t="s">
        <v>25</v>
      </c>
      <c r="R738">
        <v>28</v>
      </c>
      <c r="S738">
        <v>1.03</v>
      </c>
      <c r="T738">
        <f t="shared" si="68"/>
        <v>0.83322820774999995</v>
      </c>
      <c r="U738" s="2" t="s">
        <v>28</v>
      </c>
      <c r="V738" s="2">
        <v>45</v>
      </c>
      <c r="W738">
        <v>3.43</v>
      </c>
      <c r="X738">
        <f t="shared" si="66"/>
        <v>9.24012304775</v>
      </c>
    </row>
    <row r="739" spans="1:24">
      <c r="A739" s="2"/>
      <c r="B739" s="2"/>
      <c r="I739" t="s">
        <v>28</v>
      </c>
      <c r="J739">
        <v>29</v>
      </c>
      <c r="K739">
        <v>1.9</v>
      </c>
      <c r="L739">
        <f t="shared" si="69"/>
        <v>2.835284975</v>
      </c>
      <c r="M739" s="2" t="s">
        <v>24</v>
      </c>
      <c r="N739">
        <v>33</v>
      </c>
      <c r="O739">
        <v>0.53</v>
      </c>
      <c r="P739">
        <f t="shared" si="67"/>
        <v>0.22061815775000002</v>
      </c>
      <c r="Q739" t="s">
        <v>25</v>
      </c>
      <c r="R739">
        <v>23</v>
      </c>
      <c r="S739">
        <v>2.41</v>
      </c>
      <c r="T739">
        <f t="shared" si="68"/>
        <v>4.5616672197500003</v>
      </c>
      <c r="U739" s="2" t="s">
        <v>28</v>
      </c>
      <c r="V739" s="2">
        <v>45</v>
      </c>
      <c r="W739">
        <v>5.8</v>
      </c>
      <c r="X739">
        <f t="shared" si="66"/>
        <v>26.420771899999998</v>
      </c>
    </row>
    <row r="740" spans="1:24">
      <c r="A740" s="2"/>
      <c r="B740" s="2"/>
      <c r="I740" t="s">
        <v>28</v>
      </c>
      <c r="J740">
        <v>26</v>
      </c>
      <c r="K740">
        <v>1.35</v>
      </c>
      <c r="L740">
        <f t="shared" si="69"/>
        <v>1.4313869437500002</v>
      </c>
      <c r="M740" s="2" t="s">
        <v>24</v>
      </c>
      <c r="N740">
        <v>33</v>
      </c>
      <c r="O740">
        <v>0.92</v>
      </c>
      <c r="P740">
        <f t="shared" si="67"/>
        <v>0.66476044400000001</v>
      </c>
      <c r="Q740" t="s">
        <v>25</v>
      </c>
      <c r="R740">
        <v>23</v>
      </c>
      <c r="S740">
        <v>1.44</v>
      </c>
      <c r="T740">
        <f t="shared" si="68"/>
        <v>1.6286002559999999</v>
      </c>
      <c r="U740" s="2" t="s">
        <v>28</v>
      </c>
      <c r="V740" s="2">
        <v>45</v>
      </c>
      <c r="W740">
        <v>2.2000000000000002</v>
      </c>
      <c r="X740">
        <f t="shared" si="66"/>
        <v>3.8013239000000003</v>
      </c>
    </row>
    <row r="741" spans="1:24">
      <c r="A741" s="2"/>
      <c r="B741" s="2"/>
      <c r="I741" t="s">
        <v>28</v>
      </c>
      <c r="J741">
        <v>26</v>
      </c>
      <c r="K741">
        <v>3.45</v>
      </c>
      <c r="L741">
        <f t="shared" si="69"/>
        <v>9.3481937437500005</v>
      </c>
      <c r="M741" s="2" t="s">
        <v>24</v>
      </c>
      <c r="N741">
        <v>33</v>
      </c>
      <c r="O741">
        <v>0.44</v>
      </c>
      <c r="P741">
        <f t="shared" si="67"/>
        <v>0.15205295599999999</v>
      </c>
      <c r="Q741" t="s">
        <v>25</v>
      </c>
      <c r="R741">
        <v>23</v>
      </c>
      <c r="S741">
        <v>2.13</v>
      </c>
      <c r="T741">
        <f t="shared" si="68"/>
        <v>3.5632699177499991</v>
      </c>
      <c r="U741" s="2" t="s">
        <v>28</v>
      </c>
      <c r="V741" s="2">
        <v>45</v>
      </c>
      <c r="W741">
        <v>5.95</v>
      </c>
      <c r="X741">
        <f t="shared" si="66"/>
        <v>27.805034993750002</v>
      </c>
    </row>
    <row r="742" spans="1:24">
      <c r="A742" s="2"/>
      <c r="B742" s="2"/>
      <c r="I742" t="s">
        <v>28</v>
      </c>
      <c r="J742">
        <v>26</v>
      </c>
      <c r="K742">
        <v>0.8</v>
      </c>
      <c r="L742">
        <f t="shared" si="69"/>
        <v>0.50265440000000006</v>
      </c>
      <c r="M742" s="2" t="s">
        <v>24</v>
      </c>
      <c r="N742">
        <v>33</v>
      </c>
      <c r="O742">
        <v>0.8</v>
      </c>
      <c r="P742">
        <f t="shared" si="67"/>
        <v>0.50265440000000006</v>
      </c>
      <c r="Q742" t="s">
        <v>25</v>
      </c>
      <c r="R742">
        <v>23</v>
      </c>
      <c r="S742">
        <v>2.2000000000000002</v>
      </c>
      <c r="T742">
        <f t="shared" si="68"/>
        <v>3.8013239000000003</v>
      </c>
      <c r="U742" s="2" t="s">
        <v>28</v>
      </c>
      <c r="V742" s="2">
        <v>45</v>
      </c>
      <c r="W742">
        <v>13</v>
      </c>
      <c r="X742">
        <f t="shared" si="66"/>
        <v>132.73217750000001</v>
      </c>
    </row>
    <row r="743" spans="1:24">
      <c r="A743" s="2"/>
      <c r="B743" s="2"/>
      <c r="I743" t="s">
        <v>28</v>
      </c>
      <c r="J743">
        <v>26</v>
      </c>
      <c r="K743">
        <v>3.45</v>
      </c>
      <c r="L743">
        <f t="shared" si="69"/>
        <v>9.3481937437500005</v>
      </c>
      <c r="M743" s="2" t="s">
        <v>24</v>
      </c>
      <c r="N743">
        <v>33</v>
      </c>
      <c r="O743">
        <v>0.47</v>
      </c>
      <c r="P743">
        <f t="shared" si="67"/>
        <v>0.17349430774999999</v>
      </c>
      <c r="Q743" t="s">
        <v>25</v>
      </c>
      <c r="R743">
        <v>23</v>
      </c>
      <c r="S743">
        <v>1.36</v>
      </c>
      <c r="T743">
        <f t="shared" si="68"/>
        <v>1.4526712160000002</v>
      </c>
      <c r="U743" s="2" t="s">
        <v>37</v>
      </c>
      <c r="V743" s="2">
        <v>48</v>
      </c>
      <c r="W743">
        <v>1.2</v>
      </c>
      <c r="X743">
        <f t="shared" si="66"/>
        <v>1.1309723999999999</v>
      </c>
    </row>
    <row r="744" spans="1:24">
      <c r="A744" s="2"/>
      <c r="B744" s="2"/>
      <c r="I744" t="s">
        <v>28</v>
      </c>
      <c r="J744">
        <v>26</v>
      </c>
      <c r="K744">
        <v>1.28</v>
      </c>
      <c r="L744">
        <f t="shared" si="69"/>
        <v>1.286795264</v>
      </c>
      <c r="M744" s="2" t="s">
        <v>24</v>
      </c>
      <c r="N744">
        <v>33</v>
      </c>
      <c r="O744">
        <v>0.75</v>
      </c>
      <c r="P744">
        <f t="shared" si="67"/>
        <v>0.44178609375</v>
      </c>
      <c r="Q744" t="s">
        <v>25</v>
      </c>
      <c r="R744">
        <v>23</v>
      </c>
      <c r="S744">
        <v>1.96</v>
      </c>
      <c r="T744">
        <f t="shared" si="68"/>
        <v>3.0171830359999996</v>
      </c>
      <c r="U744" s="2" t="s">
        <v>37</v>
      </c>
      <c r="V744" s="2">
        <v>48</v>
      </c>
      <c r="W744">
        <v>1.45</v>
      </c>
      <c r="X744">
        <f t="shared" si="66"/>
        <v>1.6512982437499999</v>
      </c>
    </row>
    <row r="745" spans="1:24">
      <c r="A745" s="2"/>
      <c r="B745" s="2"/>
      <c r="I745" t="s">
        <v>28</v>
      </c>
      <c r="J745">
        <v>26</v>
      </c>
      <c r="K745">
        <v>1.32</v>
      </c>
      <c r="L745">
        <f t="shared" si="69"/>
        <v>1.368476604</v>
      </c>
      <c r="M745" s="2" t="s">
        <v>24</v>
      </c>
      <c r="N745">
        <v>33</v>
      </c>
      <c r="O745">
        <v>0.43</v>
      </c>
      <c r="P745">
        <f t="shared" si="67"/>
        <v>0.14521999774999997</v>
      </c>
      <c r="Q745" t="s">
        <v>25</v>
      </c>
      <c r="R745">
        <v>23</v>
      </c>
      <c r="S745">
        <v>2.75</v>
      </c>
      <c r="T745">
        <f t="shared" si="68"/>
        <v>5.9395685937499998</v>
      </c>
      <c r="U745" s="2" t="s">
        <v>37</v>
      </c>
      <c r="V745" s="2">
        <v>48</v>
      </c>
      <c r="W745">
        <v>1.43</v>
      </c>
      <c r="X745">
        <f t="shared" si="66"/>
        <v>1.6060593477499998</v>
      </c>
    </row>
    <row r="746" spans="1:24">
      <c r="A746" s="2"/>
      <c r="B746" s="2"/>
      <c r="I746" t="s">
        <v>28</v>
      </c>
      <c r="J746">
        <v>26</v>
      </c>
      <c r="K746">
        <v>1.65</v>
      </c>
      <c r="L746">
        <f t="shared" si="69"/>
        <v>2.1382446937499995</v>
      </c>
      <c r="M746" s="2" t="s">
        <v>24</v>
      </c>
      <c r="N746">
        <v>33</v>
      </c>
      <c r="O746">
        <v>0.49</v>
      </c>
      <c r="P746">
        <f t="shared" si="67"/>
        <v>0.18857393974999997</v>
      </c>
      <c r="Q746" t="s">
        <v>25</v>
      </c>
      <c r="R746">
        <v>23</v>
      </c>
      <c r="S746">
        <v>1.23</v>
      </c>
      <c r="T746">
        <f t="shared" si="68"/>
        <v>1.1882278777499999</v>
      </c>
      <c r="U746" s="2" t="s">
        <v>37</v>
      </c>
      <c r="V746" s="2">
        <v>48</v>
      </c>
      <c r="W746">
        <v>1.4</v>
      </c>
      <c r="X746">
        <f t="shared" si="66"/>
        <v>1.5393790999999997</v>
      </c>
    </row>
    <row r="747" spans="1:24">
      <c r="A747" s="2"/>
      <c r="B747" s="2"/>
      <c r="I747" t="s">
        <v>28</v>
      </c>
      <c r="J747">
        <v>26</v>
      </c>
      <c r="K747">
        <v>2.95</v>
      </c>
      <c r="L747">
        <f t="shared" si="69"/>
        <v>6.8349217437499998</v>
      </c>
      <c r="M747" s="2" t="s">
        <v>24</v>
      </c>
      <c r="N747">
        <v>33</v>
      </c>
      <c r="O747">
        <v>0.55000000000000004</v>
      </c>
      <c r="P747">
        <f t="shared" si="67"/>
        <v>0.23758274375000002</v>
      </c>
      <c r="Q747" t="s">
        <v>25</v>
      </c>
      <c r="R747">
        <v>23</v>
      </c>
      <c r="S747">
        <v>2.2000000000000002</v>
      </c>
      <c r="T747">
        <f t="shared" si="68"/>
        <v>3.8013239000000003</v>
      </c>
      <c r="U747" s="2" t="s">
        <v>37</v>
      </c>
      <c r="V747" s="2">
        <v>48</v>
      </c>
      <c r="W747">
        <v>1.7</v>
      </c>
      <c r="X747">
        <f t="shared" si="66"/>
        <v>2.2697987749999995</v>
      </c>
    </row>
    <row r="748" spans="1:24">
      <c r="A748" s="2"/>
      <c r="B748" s="2"/>
      <c r="I748" t="s">
        <v>28</v>
      </c>
      <c r="J748">
        <v>26</v>
      </c>
      <c r="K748">
        <v>0.6</v>
      </c>
      <c r="L748">
        <f t="shared" si="69"/>
        <v>0.28274309999999997</v>
      </c>
      <c r="M748" s="2" t="s">
        <v>24</v>
      </c>
      <c r="N748">
        <v>33</v>
      </c>
      <c r="O748">
        <v>0.54</v>
      </c>
      <c r="P748">
        <f t="shared" si="67"/>
        <v>0.22902191100000002</v>
      </c>
      <c r="Q748" t="s">
        <v>25</v>
      </c>
      <c r="R748">
        <v>23</v>
      </c>
      <c r="S748">
        <v>2.14</v>
      </c>
      <c r="T748">
        <f t="shared" si="68"/>
        <v>3.5968063909999999</v>
      </c>
      <c r="U748" s="2" t="s">
        <v>37</v>
      </c>
      <c r="V748" s="2">
        <v>37</v>
      </c>
      <c r="W748">
        <v>1.76</v>
      </c>
      <c r="X748">
        <f t="shared" si="66"/>
        <v>2.4328472959999998</v>
      </c>
    </row>
    <row r="749" spans="1:24">
      <c r="A749" s="2"/>
      <c r="B749" s="2"/>
      <c r="I749" t="s">
        <v>28</v>
      </c>
      <c r="J749">
        <v>26</v>
      </c>
      <c r="K749">
        <v>0.65</v>
      </c>
      <c r="L749">
        <f t="shared" si="69"/>
        <v>0.33183044375000004</v>
      </c>
      <c r="M749" s="2" t="s">
        <v>24</v>
      </c>
      <c r="N749">
        <v>33</v>
      </c>
      <c r="O749">
        <v>0.54</v>
      </c>
      <c r="P749">
        <f t="shared" si="67"/>
        <v>0.22902191100000002</v>
      </c>
      <c r="Q749" t="s">
        <v>25</v>
      </c>
      <c r="R749">
        <v>23</v>
      </c>
      <c r="S749">
        <v>2.12</v>
      </c>
      <c r="T749">
        <f t="shared" si="68"/>
        <v>3.5298905240000003</v>
      </c>
      <c r="U749" s="2" t="s">
        <v>37</v>
      </c>
      <c r="V749" s="2">
        <v>37</v>
      </c>
      <c r="W749">
        <v>0.59</v>
      </c>
      <c r="X749">
        <f t="shared" ref="X749:X812" si="70">(W749/2)^2*(3.14159)</f>
        <v>0.27339686974999994</v>
      </c>
    </row>
    <row r="750" spans="1:24">
      <c r="A750" s="2"/>
      <c r="B750" s="2"/>
      <c r="I750" t="s">
        <v>28</v>
      </c>
      <c r="J750">
        <v>26</v>
      </c>
      <c r="K750">
        <v>3.33</v>
      </c>
      <c r="L750">
        <f t="shared" si="69"/>
        <v>8.7091943377500005</v>
      </c>
      <c r="M750" s="2" t="s">
        <v>24</v>
      </c>
      <c r="N750">
        <v>33</v>
      </c>
      <c r="O750">
        <v>0.46</v>
      </c>
      <c r="P750">
        <f t="shared" si="67"/>
        <v>0.166190111</v>
      </c>
      <c r="Q750" t="s">
        <v>25</v>
      </c>
      <c r="R750">
        <v>23</v>
      </c>
      <c r="S750">
        <v>2.39</v>
      </c>
      <c r="T750">
        <f t="shared" si="68"/>
        <v>4.4862690597500006</v>
      </c>
      <c r="U750" s="2" t="s">
        <v>37</v>
      </c>
      <c r="V750" s="2">
        <v>37</v>
      </c>
      <c r="W750">
        <v>0.68</v>
      </c>
      <c r="X750">
        <f t="shared" si="70"/>
        <v>0.36316780400000004</v>
      </c>
    </row>
    <row r="751" spans="1:24">
      <c r="A751" s="2"/>
      <c r="B751" s="2"/>
      <c r="I751" t="s">
        <v>28</v>
      </c>
      <c r="J751">
        <v>26</v>
      </c>
      <c r="K751">
        <v>2.2000000000000002</v>
      </c>
      <c r="L751">
        <f t="shared" si="69"/>
        <v>3.8013239000000003</v>
      </c>
      <c r="M751" s="2" t="s">
        <v>24</v>
      </c>
      <c r="N751">
        <v>33</v>
      </c>
      <c r="O751">
        <v>0.65</v>
      </c>
      <c r="P751">
        <f t="shared" si="67"/>
        <v>0.33183044375000004</v>
      </c>
      <c r="Q751" t="s">
        <v>25</v>
      </c>
      <c r="R751">
        <v>23</v>
      </c>
      <c r="S751">
        <v>2.36</v>
      </c>
      <c r="T751">
        <f t="shared" si="68"/>
        <v>4.374349915999999</v>
      </c>
      <c r="U751" s="2" t="s">
        <v>37</v>
      </c>
      <c r="V751" s="2">
        <v>37</v>
      </c>
      <c r="W751">
        <v>1.9</v>
      </c>
      <c r="X751">
        <f t="shared" si="70"/>
        <v>2.835284975</v>
      </c>
    </row>
    <row r="752" spans="1:24">
      <c r="A752" s="2"/>
      <c r="B752" s="2"/>
      <c r="I752" t="s">
        <v>28</v>
      </c>
      <c r="J752">
        <v>26</v>
      </c>
      <c r="K752">
        <v>2.23</v>
      </c>
      <c r="L752">
        <f t="shared" si="69"/>
        <v>3.9057032277500001</v>
      </c>
      <c r="M752" s="2" t="s">
        <v>24</v>
      </c>
      <c r="N752">
        <v>33</v>
      </c>
      <c r="O752">
        <v>0.55000000000000004</v>
      </c>
      <c r="P752">
        <f t="shared" si="67"/>
        <v>0.23758274375000002</v>
      </c>
      <c r="Q752" t="s">
        <v>25</v>
      </c>
      <c r="R752">
        <v>23</v>
      </c>
      <c r="S752">
        <v>2.17</v>
      </c>
      <c r="T752">
        <f t="shared" si="68"/>
        <v>3.6983582877499996</v>
      </c>
      <c r="U752" s="2" t="s">
        <v>37</v>
      </c>
      <c r="V752" s="2">
        <v>37</v>
      </c>
      <c r="W752">
        <v>1.72</v>
      </c>
      <c r="X752">
        <f t="shared" si="70"/>
        <v>2.3235199639999995</v>
      </c>
    </row>
    <row r="753" spans="1:24">
      <c r="A753" s="2"/>
      <c r="B753" s="2"/>
      <c r="I753" t="s">
        <v>28</v>
      </c>
      <c r="J753">
        <v>3</v>
      </c>
      <c r="K753">
        <v>0.8</v>
      </c>
      <c r="L753">
        <f t="shared" si="69"/>
        <v>0.50265440000000006</v>
      </c>
      <c r="M753" s="2" t="s">
        <v>24</v>
      </c>
      <c r="N753">
        <v>33</v>
      </c>
      <c r="O753">
        <v>3.3</v>
      </c>
      <c r="P753">
        <f t="shared" si="67"/>
        <v>8.5529787749999979</v>
      </c>
      <c r="Q753" t="s">
        <v>25</v>
      </c>
      <c r="R753">
        <v>23</v>
      </c>
      <c r="S753">
        <v>2.2200000000000002</v>
      </c>
      <c r="T753">
        <f t="shared" si="68"/>
        <v>3.8707530390000007</v>
      </c>
      <c r="U753" s="2" t="s">
        <v>37</v>
      </c>
      <c r="V753" s="2">
        <v>37</v>
      </c>
      <c r="W753">
        <v>1.75</v>
      </c>
      <c r="X753">
        <f t="shared" si="70"/>
        <v>2.4052798437499998</v>
      </c>
    </row>
    <row r="754" spans="1:24">
      <c r="A754" s="2"/>
      <c r="B754" s="2"/>
      <c r="I754" t="s">
        <v>28</v>
      </c>
      <c r="J754">
        <v>3</v>
      </c>
      <c r="K754">
        <v>0.86</v>
      </c>
      <c r="L754">
        <f t="shared" si="69"/>
        <v>0.58087999099999987</v>
      </c>
      <c r="M754" s="2" t="s">
        <v>24</v>
      </c>
      <c r="N754">
        <v>33</v>
      </c>
      <c r="O754">
        <v>3.71</v>
      </c>
      <c r="P754">
        <f t="shared" si="67"/>
        <v>10.810289729749998</v>
      </c>
      <c r="Q754" t="s">
        <v>25</v>
      </c>
      <c r="R754">
        <v>23</v>
      </c>
      <c r="S754">
        <v>1.75</v>
      </c>
      <c r="T754">
        <f t="shared" si="68"/>
        <v>2.4052798437499998</v>
      </c>
      <c r="U754" s="2" t="s">
        <v>37</v>
      </c>
      <c r="V754" s="2">
        <v>37</v>
      </c>
      <c r="W754">
        <v>0.94</v>
      </c>
      <c r="X754">
        <f t="shared" si="70"/>
        <v>0.69397723099999997</v>
      </c>
    </row>
    <row r="755" spans="1:24">
      <c r="A755" s="2"/>
      <c r="B755" s="2"/>
      <c r="I755" t="s">
        <v>28</v>
      </c>
      <c r="J755">
        <v>3</v>
      </c>
      <c r="K755">
        <v>1.03</v>
      </c>
      <c r="L755">
        <f t="shared" si="69"/>
        <v>0.83322820774999995</v>
      </c>
      <c r="M755" s="2" t="s">
        <v>24</v>
      </c>
      <c r="N755">
        <v>33</v>
      </c>
      <c r="O755">
        <v>2</v>
      </c>
      <c r="P755">
        <f t="shared" si="67"/>
        <v>3.1415899999999999</v>
      </c>
      <c r="Q755" t="s">
        <v>25</v>
      </c>
      <c r="R755">
        <v>23</v>
      </c>
      <c r="S755">
        <v>1.31</v>
      </c>
      <c r="T755">
        <f t="shared" si="68"/>
        <v>1.34782064975</v>
      </c>
      <c r="U755" s="2" t="s">
        <v>37</v>
      </c>
      <c r="V755" s="2">
        <v>37</v>
      </c>
      <c r="W755">
        <v>0.76</v>
      </c>
      <c r="X755">
        <f t="shared" si="70"/>
        <v>0.45364559599999998</v>
      </c>
    </row>
    <row r="756" spans="1:24">
      <c r="A756" s="2"/>
      <c r="B756" s="2"/>
      <c r="I756" t="s">
        <v>28</v>
      </c>
      <c r="J756">
        <v>3</v>
      </c>
      <c r="K756">
        <v>1.04</v>
      </c>
      <c r="L756">
        <f t="shared" si="69"/>
        <v>0.84948593600000011</v>
      </c>
      <c r="M756" s="2" t="s">
        <v>24</v>
      </c>
      <c r="N756">
        <v>33</v>
      </c>
      <c r="O756">
        <v>2.78</v>
      </c>
      <c r="P756">
        <f t="shared" si="67"/>
        <v>6.069866038999999</v>
      </c>
      <c r="Q756" t="s">
        <v>25</v>
      </c>
      <c r="R756">
        <v>23</v>
      </c>
      <c r="S756">
        <v>2.5499999999999998</v>
      </c>
      <c r="T756">
        <f t="shared" si="68"/>
        <v>5.1070472437499994</v>
      </c>
      <c r="U756" s="2" t="s">
        <v>37</v>
      </c>
      <c r="V756" s="2">
        <v>37</v>
      </c>
      <c r="W756">
        <v>0.67</v>
      </c>
      <c r="X756">
        <f t="shared" si="70"/>
        <v>0.35256493775000003</v>
      </c>
    </row>
    <row r="757" spans="1:24">
      <c r="A757" s="2"/>
      <c r="B757" s="2"/>
      <c r="I757" t="s">
        <v>28</v>
      </c>
      <c r="J757">
        <v>3</v>
      </c>
      <c r="K757">
        <v>1.3</v>
      </c>
      <c r="L757">
        <f t="shared" si="69"/>
        <v>1.3273217750000001</v>
      </c>
      <c r="M757" s="2" t="s">
        <v>24</v>
      </c>
      <c r="N757">
        <v>33</v>
      </c>
      <c r="O757">
        <v>2.52</v>
      </c>
      <c r="P757">
        <f t="shared" si="67"/>
        <v>4.9875882840000001</v>
      </c>
      <c r="Q757" t="s">
        <v>25</v>
      </c>
      <c r="R757">
        <v>23</v>
      </c>
      <c r="S757">
        <v>2.27</v>
      </c>
      <c r="T757">
        <f t="shared" si="68"/>
        <v>4.0470747777499998</v>
      </c>
      <c r="U757" s="2" t="s">
        <v>37</v>
      </c>
      <c r="V757" s="2">
        <v>37</v>
      </c>
      <c r="W757">
        <v>0.78</v>
      </c>
      <c r="X757">
        <f t="shared" si="70"/>
        <v>0.47783583900000004</v>
      </c>
    </row>
    <row r="758" spans="1:24">
      <c r="A758" s="2"/>
      <c r="B758" s="2"/>
      <c r="I758" t="s">
        <v>28</v>
      </c>
      <c r="J758">
        <v>3</v>
      </c>
      <c r="K758">
        <v>0.93</v>
      </c>
      <c r="L758">
        <f t="shared" si="69"/>
        <v>0.67929029775000005</v>
      </c>
      <c r="M758" s="2" t="s">
        <v>24</v>
      </c>
      <c r="N758">
        <v>33</v>
      </c>
      <c r="O758">
        <v>3.7</v>
      </c>
      <c r="P758">
        <f t="shared" si="67"/>
        <v>10.752091775</v>
      </c>
      <c r="Q758" t="s">
        <v>25</v>
      </c>
      <c r="R758">
        <v>23</v>
      </c>
      <c r="S758">
        <v>1.2</v>
      </c>
      <c r="T758">
        <f t="shared" si="68"/>
        <v>1.1309723999999999</v>
      </c>
      <c r="U758" s="2" t="s">
        <v>37</v>
      </c>
      <c r="V758" s="2">
        <v>37</v>
      </c>
      <c r="W758">
        <v>1</v>
      </c>
      <c r="X758">
        <f t="shared" si="70"/>
        <v>0.78539749999999997</v>
      </c>
    </row>
    <row r="759" spans="1:24">
      <c r="A759" s="2"/>
      <c r="B759" s="2"/>
      <c r="I759" t="s">
        <v>28</v>
      </c>
      <c r="J759">
        <v>3</v>
      </c>
      <c r="K759">
        <v>1.1299999999999999</v>
      </c>
      <c r="L759">
        <f t="shared" si="69"/>
        <v>1.0028740677499997</v>
      </c>
      <c r="M759" s="2" t="s">
        <v>24</v>
      </c>
      <c r="N759">
        <v>35</v>
      </c>
      <c r="O759">
        <v>0.76</v>
      </c>
      <c r="P759">
        <f t="shared" si="67"/>
        <v>0.45364559599999998</v>
      </c>
      <c r="Q759" t="s">
        <v>25</v>
      </c>
      <c r="R759">
        <v>23</v>
      </c>
      <c r="S759">
        <v>1.6</v>
      </c>
      <c r="T759">
        <f t="shared" si="68"/>
        <v>2.0106176000000002</v>
      </c>
      <c r="U759" s="2" t="s">
        <v>37</v>
      </c>
      <c r="V759" s="2">
        <v>37</v>
      </c>
      <c r="W759">
        <v>0.91</v>
      </c>
      <c r="X759">
        <f t="shared" si="70"/>
        <v>0.65038766975000006</v>
      </c>
    </row>
    <row r="760" spans="1:24">
      <c r="A760" s="2"/>
      <c r="B760" s="2"/>
      <c r="I760" t="s">
        <v>28</v>
      </c>
      <c r="J760">
        <v>3</v>
      </c>
      <c r="K760">
        <v>1.77</v>
      </c>
      <c r="L760">
        <f t="shared" si="69"/>
        <v>2.4605718277499999</v>
      </c>
      <c r="M760" s="2" t="s">
        <v>24</v>
      </c>
      <c r="N760">
        <v>35</v>
      </c>
      <c r="O760">
        <v>0.48</v>
      </c>
      <c r="P760">
        <f t="shared" si="67"/>
        <v>0.18095558399999997</v>
      </c>
      <c r="Q760" t="s">
        <v>25</v>
      </c>
      <c r="R760">
        <v>23</v>
      </c>
      <c r="S760">
        <v>2</v>
      </c>
      <c r="T760">
        <f t="shared" si="68"/>
        <v>3.1415899999999999</v>
      </c>
      <c r="U760" s="2" t="s">
        <v>37</v>
      </c>
      <c r="V760" s="2">
        <v>37</v>
      </c>
      <c r="W760">
        <v>0.79</v>
      </c>
      <c r="X760">
        <f t="shared" si="70"/>
        <v>0.49016657975000005</v>
      </c>
    </row>
    <row r="761" spans="1:24">
      <c r="A761" s="2"/>
      <c r="B761" s="2"/>
      <c r="I761" t="s">
        <v>28</v>
      </c>
      <c r="J761">
        <v>3</v>
      </c>
      <c r="K761">
        <v>0.9</v>
      </c>
      <c r="L761">
        <f t="shared" si="69"/>
        <v>0.636171975</v>
      </c>
      <c r="M761" s="2" t="s">
        <v>24</v>
      </c>
      <c r="N761">
        <v>35</v>
      </c>
      <c r="O761">
        <v>0.45</v>
      </c>
      <c r="P761">
        <f t="shared" si="67"/>
        <v>0.15904299375</v>
      </c>
      <c r="Q761" t="s">
        <v>25</v>
      </c>
      <c r="R761">
        <v>19</v>
      </c>
      <c r="S761">
        <v>0.84</v>
      </c>
      <c r="T761">
        <f t="shared" si="68"/>
        <v>0.55417647599999986</v>
      </c>
      <c r="U761" s="2" t="s">
        <v>37</v>
      </c>
      <c r="V761" s="2">
        <v>37</v>
      </c>
      <c r="W761">
        <v>0.8</v>
      </c>
      <c r="X761">
        <f t="shared" si="70"/>
        <v>0.50265440000000006</v>
      </c>
    </row>
    <row r="762" spans="1:24">
      <c r="A762" s="2"/>
      <c r="B762" s="2"/>
      <c r="I762" t="s">
        <v>28</v>
      </c>
      <c r="J762">
        <v>3</v>
      </c>
      <c r="K762">
        <v>1.23</v>
      </c>
      <c r="L762">
        <f t="shared" si="69"/>
        <v>1.1882278777499999</v>
      </c>
      <c r="M762" s="2" t="s">
        <v>24</v>
      </c>
      <c r="N762">
        <v>35</v>
      </c>
      <c r="O762">
        <v>0.48</v>
      </c>
      <c r="P762">
        <f t="shared" si="67"/>
        <v>0.18095558399999997</v>
      </c>
      <c r="Q762" t="s">
        <v>25</v>
      </c>
      <c r="R762">
        <v>19</v>
      </c>
      <c r="S762">
        <v>1.1599999999999999</v>
      </c>
      <c r="T762">
        <f t="shared" si="68"/>
        <v>1.0568308759999998</v>
      </c>
      <c r="U762" s="2" t="s">
        <v>37</v>
      </c>
      <c r="V762" s="2">
        <v>37</v>
      </c>
      <c r="W762">
        <v>0.8</v>
      </c>
      <c r="X762">
        <f t="shared" si="70"/>
        <v>0.50265440000000006</v>
      </c>
    </row>
    <row r="763" spans="1:24">
      <c r="A763" s="2"/>
      <c r="B763" s="2"/>
      <c r="I763" t="s">
        <v>28</v>
      </c>
      <c r="J763">
        <v>3</v>
      </c>
      <c r="K763">
        <v>0.9</v>
      </c>
      <c r="L763">
        <f t="shared" si="69"/>
        <v>0.636171975</v>
      </c>
      <c r="M763" s="2" t="s">
        <v>24</v>
      </c>
      <c r="N763">
        <v>35</v>
      </c>
      <c r="O763">
        <v>0.32</v>
      </c>
      <c r="P763">
        <f t="shared" si="67"/>
        <v>8.0424704E-2</v>
      </c>
      <c r="Q763" t="s">
        <v>25</v>
      </c>
      <c r="R763">
        <v>19</v>
      </c>
      <c r="S763">
        <v>2.9</v>
      </c>
      <c r="T763">
        <f t="shared" si="68"/>
        <v>6.6051929749999996</v>
      </c>
      <c r="U763" s="2" t="s">
        <v>37</v>
      </c>
      <c r="V763" s="2">
        <v>37</v>
      </c>
      <c r="W763">
        <v>0.57999999999999996</v>
      </c>
      <c r="X763">
        <f t="shared" si="70"/>
        <v>0.26420771899999995</v>
      </c>
    </row>
    <row r="764" spans="1:24">
      <c r="A764" s="2"/>
      <c r="B764" s="2"/>
      <c r="I764" t="s">
        <v>28</v>
      </c>
      <c r="J764">
        <v>3</v>
      </c>
      <c r="K764">
        <v>1.42</v>
      </c>
      <c r="L764">
        <f t="shared" si="69"/>
        <v>1.5836755189999998</v>
      </c>
      <c r="M764" s="2" t="s">
        <v>24</v>
      </c>
      <c r="N764">
        <v>35</v>
      </c>
      <c r="O764">
        <v>0.32</v>
      </c>
      <c r="P764">
        <f t="shared" si="67"/>
        <v>8.0424704E-2</v>
      </c>
      <c r="Q764" t="s">
        <v>25</v>
      </c>
      <c r="R764">
        <v>19</v>
      </c>
      <c r="S764">
        <v>2.1</v>
      </c>
      <c r="T764">
        <f t="shared" si="68"/>
        <v>3.4636029750000001</v>
      </c>
      <c r="U764" s="2" t="s">
        <v>37</v>
      </c>
      <c r="V764" s="2">
        <v>37</v>
      </c>
      <c r="W764">
        <v>0.95</v>
      </c>
      <c r="X764">
        <f t="shared" si="70"/>
        <v>0.70882124375</v>
      </c>
    </row>
    <row r="765" spans="1:24">
      <c r="A765" s="2"/>
      <c r="B765" s="2"/>
      <c r="I765" t="s">
        <v>28</v>
      </c>
      <c r="J765">
        <v>3</v>
      </c>
      <c r="K765">
        <v>1.1499999999999999</v>
      </c>
      <c r="L765">
        <f t="shared" si="69"/>
        <v>1.0386881937499999</v>
      </c>
      <c r="M765" s="2" t="s">
        <v>24</v>
      </c>
      <c r="N765">
        <v>35</v>
      </c>
      <c r="O765">
        <v>0.44</v>
      </c>
      <c r="P765">
        <f t="shared" si="67"/>
        <v>0.15205295599999999</v>
      </c>
      <c r="Q765" t="s">
        <v>25</v>
      </c>
      <c r="R765">
        <v>19</v>
      </c>
      <c r="S765">
        <v>1.59</v>
      </c>
      <c r="T765">
        <f t="shared" si="68"/>
        <v>1.9855634197500001</v>
      </c>
      <c r="U765" s="2" t="s">
        <v>37</v>
      </c>
      <c r="V765" s="2">
        <v>37</v>
      </c>
      <c r="W765">
        <v>1.02</v>
      </c>
      <c r="X765">
        <f t="shared" si="70"/>
        <v>0.817127559</v>
      </c>
    </row>
    <row r="766" spans="1:24">
      <c r="A766" s="2"/>
      <c r="B766" s="2"/>
      <c r="I766" t="s">
        <v>28</v>
      </c>
      <c r="J766">
        <v>3</v>
      </c>
      <c r="K766">
        <v>0.95</v>
      </c>
      <c r="L766">
        <f t="shared" si="69"/>
        <v>0.70882124375</v>
      </c>
      <c r="M766" s="2" t="s">
        <v>24</v>
      </c>
      <c r="N766">
        <v>35</v>
      </c>
      <c r="O766">
        <v>0.5</v>
      </c>
      <c r="P766">
        <f t="shared" si="67"/>
        <v>0.19634937499999999</v>
      </c>
      <c r="Q766" t="s">
        <v>25</v>
      </c>
      <c r="R766">
        <v>19</v>
      </c>
      <c r="S766">
        <v>1.58</v>
      </c>
      <c r="T766">
        <f t="shared" si="68"/>
        <v>1.9606663190000002</v>
      </c>
      <c r="U766" s="2" t="s">
        <v>37</v>
      </c>
      <c r="V766" s="2">
        <v>37</v>
      </c>
      <c r="W766">
        <v>0.77</v>
      </c>
      <c r="X766">
        <f t="shared" si="70"/>
        <v>0.46566217774999996</v>
      </c>
    </row>
    <row r="767" spans="1:24">
      <c r="A767" s="2"/>
      <c r="B767" s="2"/>
      <c r="I767" t="s">
        <v>28</v>
      </c>
      <c r="J767">
        <v>3</v>
      </c>
      <c r="K767">
        <v>1.23</v>
      </c>
      <c r="L767">
        <f t="shared" si="69"/>
        <v>1.1882278777499999</v>
      </c>
      <c r="M767" s="2" t="s">
        <v>24</v>
      </c>
      <c r="N767">
        <v>35</v>
      </c>
      <c r="O767">
        <v>0.73</v>
      </c>
      <c r="P767">
        <f t="shared" si="67"/>
        <v>0.41853832774999994</v>
      </c>
      <c r="Q767" t="s">
        <v>25</v>
      </c>
      <c r="R767">
        <v>19</v>
      </c>
      <c r="S767">
        <v>1.85</v>
      </c>
      <c r="T767">
        <f t="shared" si="68"/>
        <v>2.6880229437500001</v>
      </c>
      <c r="U767" s="2" t="s">
        <v>37</v>
      </c>
      <c r="V767" s="2">
        <v>37</v>
      </c>
      <c r="W767">
        <v>0.76</v>
      </c>
      <c r="X767">
        <f t="shared" si="70"/>
        <v>0.45364559599999998</v>
      </c>
    </row>
    <row r="768" spans="1:24">
      <c r="A768" s="2"/>
      <c r="B768" s="2"/>
      <c r="I768" t="s">
        <v>28</v>
      </c>
      <c r="J768">
        <v>3</v>
      </c>
      <c r="K768">
        <v>0.99</v>
      </c>
      <c r="L768">
        <f t="shared" si="69"/>
        <v>0.76976808975</v>
      </c>
      <c r="M768" s="2" t="s">
        <v>24</v>
      </c>
      <c r="N768">
        <v>35</v>
      </c>
      <c r="O768">
        <v>0.5</v>
      </c>
      <c r="P768">
        <f t="shared" si="67"/>
        <v>0.19634937499999999</v>
      </c>
      <c r="Q768" t="s">
        <v>25</v>
      </c>
      <c r="R768">
        <v>19</v>
      </c>
      <c r="S768">
        <v>0.84</v>
      </c>
      <c r="T768">
        <f t="shared" si="68"/>
        <v>0.55417647599999986</v>
      </c>
      <c r="U768" s="2" t="s">
        <v>37</v>
      </c>
      <c r="V768" s="2">
        <v>37</v>
      </c>
      <c r="W768">
        <v>0.8</v>
      </c>
      <c r="X768">
        <f t="shared" si="70"/>
        <v>0.50265440000000006</v>
      </c>
    </row>
    <row r="769" spans="1:24">
      <c r="A769" s="2"/>
      <c r="B769" s="2"/>
      <c r="I769" t="s">
        <v>28</v>
      </c>
      <c r="J769">
        <v>3</v>
      </c>
      <c r="K769">
        <v>0.72</v>
      </c>
      <c r="L769">
        <f t="shared" si="69"/>
        <v>0.40715006399999998</v>
      </c>
      <c r="M769" s="2" t="s">
        <v>24</v>
      </c>
      <c r="N769">
        <v>35</v>
      </c>
      <c r="O769">
        <v>0.77</v>
      </c>
      <c r="P769">
        <f t="shared" si="67"/>
        <v>0.46566217774999996</v>
      </c>
      <c r="Q769" t="s">
        <v>25</v>
      </c>
      <c r="R769">
        <v>19</v>
      </c>
      <c r="S769">
        <v>1.4</v>
      </c>
      <c r="T769">
        <f t="shared" si="68"/>
        <v>1.5393790999999997</v>
      </c>
      <c r="U769" s="2" t="s">
        <v>37</v>
      </c>
      <c r="V769" s="2">
        <v>37</v>
      </c>
      <c r="W769">
        <v>0.86</v>
      </c>
      <c r="X769">
        <f t="shared" si="70"/>
        <v>0.58087999099999987</v>
      </c>
    </row>
    <row r="770" spans="1:24">
      <c r="A770" s="2"/>
      <c r="B770" s="2"/>
      <c r="I770" t="s">
        <v>28</v>
      </c>
      <c r="J770">
        <v>3</v>
      </c>
      <c r="K770">
        <v>1.3</v>
      </c>
      <c r="L770">
        <f t="shared" si="69"/>
        <v>1.3273217750000001</v>
      </c>
      <c r="M770" s="2" t="s">
        <v>24</v>
      </c>
      <c r="N770">
        <v>35</v>
      </c>
      <c r="O770">
        <v>0.49</v>
      </c>
      <c r="P770">
        <f t="shared" si="67"/>
        <v>0.18857393974999997</v>
      </c>
      <c r="Q770" t="s">
        <v>25</v>
      </c>
      <c r="R770">
        <v>19</v>
      </c>
      <c r="S770">
        <v>1.81</v>
      </c>
      <c r="T770">
        <f t="shared" si="68"/>
        <v>2.5730407497500001</v>
      </c>
      <c r="U770" s="2" t="s">
        <v>37</v>
      </c>
      <c r="V770" s="2">
        <v>37</v>
      </c>
      <c r="W770">
        <v>0.77</v>
      </c>
      <c r="X770">
        <f t="shared" si="70"/>
        <v>0.46566217774999996</v>
      </c>
    </row>
    <row r="771" spans="1:24">
      <c r="A771" s="2"/>
      <c r="B771" s="2"/>
      <c r="I771" t="s">
        <v>28</v>
      </c>
      <c r="J771">
        <v>3</v>
      </c>
      <c r="K771">
        <v>3.54</v>
      </c>
      <c r="L771">
        <f t="shared" si="69"/>
        <v>9.8422873109999998</v>
      </c>
      <c r="M771" s="2" t="s">
        <v>24</v>
      </c>
      <c r="N771">
        <v>35</v>
      </c>
      <c r="O771">
        <v>0.53</v>
      </c>
      <c r="P771">
        <f t="shared" si="67"/>
        <v>0.22061815775000002</v>
      </c>
      <c r="Q771" t="s">
        <v>25</v>
      </c>
      <c r="R771">
        <v>19</v>
      </c>
      <c r="S771">
        <v>1.75</v>
      </c>
      <c r="T771">
        <f t="shared" si="68"/>
        <v>2.4052798437499998</v>
      </c>
      <c r="U771" s="2" t="s">
        <v>37</v>
      </c>
      <c r="V771" s="2">
        <v>37</v>
      </c>
      <c r="W771">
        <v>0.85</v>
      </c>
      <c r="X771">
        <f t="shared" si="70"/>
        <v>0.56744969374999987</v>
      </c>
    </row>
    <row r="772" spans="1:24">
      <c r="A772" s="2"/>
      <c r="B772" s="2"/>
      <c r="I772" t="s">
        <v>28</v>
      </c>
      <c r="J772">
        <v>3</v>
      </c>
      <c r="K772">
        <v>1.78</v>
      </c>
      <c r="L772">
        <f t="shared" si="69"/>
        <v>2.4884534390000002</v>
      </c>
      <c r="M772" s="2" t="s">
        <v>24</v>
      </c>
      <c r="N772">
        <v>35</v>
      </c>
      <c r="O772">
        <v>0.74</v>
      </c>
      <c r="P772">
        <f t="shared" si="67"/>
        <v>0.43008367099999995</v>
      </c>
      <c r="Q772" t="s">
        <v>25</v>
      </c>
      <c r="R772">
        <v>19</v>
      </c>
      <c r="S772">
        <v>0.8</v>
      </c>
      <c r="T772">
        <f t="shared" si="68"/>
        <v>0.50265440000000006</v>
      </c>
      <c r="U772" s="2" t="s">
        <v>37</v>
      </c>
      <c r="V772" s="2">
        <v>37</v>
      </c>
      <c r="W772">
        <v>1.06</v>
      </c>
      <c r="X772">
        <f t="shared" si="70"/>
        <v>0.88247263100000006</v>
      </c>
    </row>
    <row r="773" spans="1:24">
      <c r="A773" s="2"/>
      <c r="B773" s="2"/>
      <c r="I773" t="s">
        <v>28</v>
      </c>
      <c r="J773">
        <v>3</v>
      </c>
      <c r="K773">
        <v>1.54</v>
      </c>
      <c r="L773">
        <f t="shared" si="69"/>
        <v>1.8626487109999998</v>
      </c>
      <c r="M773" s="2" t="s">
        <v>24</v>
      </c>
      <c r="N773">
        <v>35</v>
      </c>
      <c r="O773">
        <v>0.4</v>
      </c>
      <c r="P773">
        <f t="shared" ref="P773:P836" si="71">(O773/2)^2*(3.14159)</f>
        <v>0.12566360000000001</v>
      </c>
      <c r="Q773" t="s">
        <v>25</v>
      </c>
      <c r="R773">
        <v>19</v>
      </c>
      <c r="S773">
        <v>0.8</v>
      </c>
      <c r="T773">
        <f t="shared" ref="T773:T836" si="72">(S773/2)^2*(3.14159)</f>
        <v>0.50265440000000006</v>
      </c>
      <c r="U773" s="2" t="s">
        <v>37</v>
      </c>
      <c r="V773" s="2">
        <v>37</v>
      </c>
      <c r="W773">
        <v>0.88</v>
      </c>
      <c r="X773">
        <f t="shared" si="70"/>
        <v>0.60821182399999996</v>
      </c>
    </row>
    <row r="774" spans="1:24">
      <c r="A774" s="2"/>
      <c r="B774" s="2"/>
      <c r="I774" t="s">
        <v>28</v>
      </c>
      <c r="J774">
        <v>3</v>
      </c>
      <c r="K774">
        <v>1.54</v>
      </c>
      <c r="L774">
        <f t="shared" si="69"/>
        <v>1.8626487109999998</v>
      </c>
      <c r="M774" s="2" t="s">
        <v>24</v>
      </c>
      <c r="N774">
        <v>35</v>
      </c>
      <c r="O774">
        <v>0.31</v>
      </c>
      <c r="P774">
        <f t="shared" si="71"/>
        <v>7.5476699750000001E-2</v>
      </c>
      <c r="Q774" t="s">
        <v>25</v>
      </c>
      <c r="R774">
        <v>19</v>
      </c>
      <c r="S774">
        <v>0.91</v>
      </c>
      <c r="T774">
        <f t="shared" si="72"/>
        <v>0.65038766975000006</v>
      </c>
      <c r="U774" s="2" t="s">
        <v>37</v>
      </c>
      <c r="V774" s="2">
        <v>37</v>
      </c>
      <c r="W774">
        <v>1.1499999999999999</v>
      </c>
      <c r="X774">
        <f t="shared" si="70"/>
        <v>1.0386881937499999</v>
      </c>
    </row>
    <row r="775" spans="1:24">
      <c r="A775" s="2"/>
      <c r="B775" s="2"/>
      <c r="I775" t="s">
        <v>28</v>
      </c>
      <c r="J775">
        <v>3</v>
      </c>
      <c r="K775">
        <v>2.08</v>
      </c>
      <c r="L775">
        <f t="shared" si="69"/>
        <v>3.3979437440000004</v>
      </c>
      <c r="M775" s="2" t="s">
        <v>24</v>
      </c>
      <c r="N775">
        <v>35</v>
      </c>
      <c r="O775">
        <v>0.44</v>
      </c>
      <c r="P775">
        <f t="shared" si="71"/>
        <v>0.15205295599999999</v>
      </c>
      <c r="Q775" t="s">
        <v>25</v>
      </c>
      <c r="R775">
        <v>19</v>
      </c>
      <c r="S775">
        <v>0.95</v>
      </c>
      <c r="T775">
        <f t="shared" si="72"/>
        <v>0.70882124375</v>
      </c>
      <c r="U775" s="2" t="s">
        <v>37</v>
      </c>
      <c r="V775" s="2">
        <v>37</v>
      </c>
      <c r="W775">
        <v>0.75</v>
      </c>
      <c r="X775">
        <f t="shared" si="70"/>
        <v>0.44178609375</v>
      </c>
    </row>
    <row r="776" spans="1:24">
      <c r="A776" s="2"/>
      <c r="B776" s="2"/>
      <c r="I776" t="s">
        <v>28</v>
      </c>
      <c r="J776">
        <v>3</v>
      </c>
      <c r="K776">
        <v>0.97</v>
      </c>
      <c r="L776">
        <f t="shared" si="69"/>
        <v>0.7389805077499999</v>
      </c>
      <c r="M776" s="2" t="s">
        <v>24</v>
      </c>
      <c r="N776">
        <v>35</v>
      </c>
      <c r="O776">
        <v>0.71</v>
      </c>
      <c r="P776">
        <f t="shared" si="71"/>
        <v>0.39591887974999995</v>
      </c>
      <c r="Q776" t="s">
        <v>25</v>
      </c>
      <c r="R776">
        <v>19</v>
      </c>
      <c r="S776">
        <v>1.01</v>
      </c>
      <c r="T776">
        <f t="shared" si="72"/>
        <v>0.80118398974999994</v>
      </c>
      <c r="U776" s="2" t="s">
        <v>37</v>
      </c>
      <c r="V776" s="2">
        <v>37</v>
      </c>
      <c r="W776">
        <v>1.05</v>
      </c>
      <c r="X776">
        <f t="shared" si="70"/>
        <v>0.86590074375000003</v>
      </c>
    </row>
    <row r="777" spans="1:24">
      <c r="A777" s="2"/>
      <c r="B777" s="2"/>
      <c r="I777" t="s">
        <v>28</v>
      </c>
      <c r="J777">
        <v>3</v>
      </c>
      <c r="K777">
        <v>1.9</v>
      </c>
      <c r="L777">
        <f t="shared" si="69"/>
        <v>2.835284975</v>
      </c>
      <c r="M777" s="2" t="s">
        <v>24</v>
      </c>
      <c r="N777">
        <v>35</v>
      </c>
      <c r="O777">
        <v>0.72</v>
      </c>
      <c r="P777">
        <f t="shared" si="71"/>
        <v>0.40715006399999998</v>
      </c>
      <c r="Q777" t="s">
        <v>25</v>
      </c>
      <c r="R777">
        <v>19</v>
      </c>
      <c r="S777">
        <v>1.37</v>
      </c>
      <c r="T777">
        <f t="shared" si="72"/>
        <v>1.4741125677500002</v>
      </c>
      <c r="U777" s="2" t="s">
        <v>37</v>
      </c>
      <c r="V777" s="2">
        <v>37</v>
      </c>
      <c r="W777">
        <v>1.04</v>
      </c>
      <c r="X777">
        <f t="shared" si="70"/>
        <v>0.84948593600000011</v>
      </c>
    </row>
    <row r="778" spans="1:24">
      <c r="A778" s="2"/>
      <c r="B778" s="2"/>
      <c r="I778" t="s">
        <v>28</v>
      </c>
      <c r="J778">
        <v>3</v>
      </c>
      <c r="K778">
        <v>0.83</v>
      </c>
      <c r="L778">
        <f t="shared" si="69"/>
        <v>0.54106033774999995</v>
      </c>
      <c r="M778" s="2" t="s">
        <v>24</v>
      </c>
      <c r="N778">
        <v>35</v>
      </c>
      <c r="O778">
        <v>0.82</v>
      </c>
      <c r="P778">
        <f t="shared" si="71"/>
        <v>0.52810127899999992</v>
      </c>
      <c r="Q778" t="s">
        <v>25</v>
      </c>
      <c r="R778">
        <v>19</v>
      </c>
      <c r="S778">
        <v>1.03</v>
      </c>
      <c r="T778">
        <f t="shared" si="72"/>
        <v>0.83322820774999995</v>
      </c>
      <c r="U778" s="2" t="s">
        <v>37</v>
      </c>
      <c r="V778" s="2">
        <v>37</v>
      </c>
      <c r="W778">
        <v>0.88</v>
      </c>
      <c r="X778">
        <f t="shared" si="70"/>
        <v>0.60821182399999996</v>
      </c>
    </row>
    <row r="779" spans="1:24">
      <c r="A779" s="2"/>
      <c r="B779" s="2"/>
      <c r="I779" t="s">
        <v>28</v>
      </c>
      <c r="J779">
        <v>3</v>
      </c>
      <c r="K779">
        <v>1.1299999999999999</v>
      </c>
      <c r="L779">
        <f t="shared" si="69"/>
        <v>1.0028740677499997</v>
      </c>
      <c r="M779" s="2" t="s">
        <v>24</v>
      </c>
      <c r="N779">
        <v>35</v>
      </c>
      <c r="O779">
        <v>0.72</v>
      </c>
      <c r="P779">
        <f t="shared" si="71"/>
        <v>0.40715006399999998</v>
      </c>
      <c r="Q779" t="s">
        <v>25</v>
      </c>
      <c r="R779">
        <v>19</v>
      </c>
      <c r="S779">
        <v>1.75</v>
      </c>
      <c r="T779">
        <f t="shared" si="72"/>
        <v>2.4052798437499998</v>
      </c>
      <c r="U779" s="2" t="s">
        <v>37</v>
      </c>
      <c r="V779" s="2">
        <v>37</v>
      </c>
      <c r="W779">
        <v>0.83</v>
      </c>
      <c r="X779">
        <f t="shared" si="70"/>
        <v>0.54106033774999995</v>
      </c>
    </row>
    <row r="780" spans="1:24">
      <c r="A780" s="2"/>
      <c r="B780" s="2"/>
      <c r="I780" t="s">
        <v>28</v>
      </c>
      <c r="J780">
        <v>3</v>
      </c>
      <c r="K780">
        <v>1.52</v>
      </c>
      <c r="L780">
        <f t="shared" si="69"/>
        <v>1.8145823839999999</v>
      </c>
      <c r="M780" s="2" t="s">
        <v>24</v>
      </c>
      <c r="N780">
        <v>35</v>
      </c>
      <c r="O780">
        <v>0.57999999999999996</v>
      </c>
      <c r="P780">
        <f t="shared" si="71"/>
        <v>0.26420771899999995</v>
      </c>
      <c r="Q780" t="s">
        <v>25</v>
      </c>
      <c r="R780">
        <v>19</v>
      </c>
      <c r="S780">
        <v>1.28</v>
      </c>
      <c r="T780">
        <f t="shared" si="72"/>
        <v>1.286795264</v>
      </c>
      <c r="U780" s="2" t="s">
        <v>37</v>
      </c>
      <c r="V780" s="2">
        <v>37</v>
      </c>
      <c r="W780">
        <v>0.74</v>
      </c>
      <c r="X780">
        <f t="shared" si="70"/>
        <v>0.43008367099999995</v>
      </c>
    </row>
    <row r="781" spans="1:24">
      <c r="A781" s="2"/>
      <c r="B781" s="2"/>
      <c r="I781" t="s">
        <v>28</v>
      </c>
      <c r="J781">
        <v>3</v>
      </c>
      <c r="K781">
        <v>1.4</v>
      </c>
      <c r="L781">
        <f t="shared" si="69"/>
        <v>1.5393790999999997</v>
      </c>
      <c r="M781" s="2" t="s">
        <v>24</v>
      </c>
      <c r="N781">
        <v>35</v>
      </c>
      <c r="O781">
        <v>0.7</v>
      </c>
      <c r="P781">
        <f t="shared" si="71"/>
        <v>0.38484477499999992</v>
      </c>
      <c r="Q781" t="s">
        <v>25</v>
      </c>
      <c r="R781">
        <v>19</v>
      </c>
      <c r="S781">
        <v>1.85</v>
      </c>
      <c r="T781">
        <f t="shared" si="72"/>
        <v>2.6880229437500001</v>
      </c>
      <c r="U781" s="2" t="s">
        <v>37</v>
      </c>
      <c r="V781" s="2">
        <v>37</v>
      </c>
      <c r="W781">
        <v>1.06</v>
      </c>
      <c r="X781">
        <f t="shared" si="70"/>
        <v>0.88247263100000006</v>
      </c>
    </row>
    <row r="782" spans="1:24">
      <c r="A782" s="2"/>
      <c r="B782" s="2"/>
      <c r="I782" t="s">
        <v>28</v>
      </c>
      <c r="J782">
        <v>3</v>
      </c>
      <c r="K782">
        <v>1.1399999999999999</v>
      </c>
      <c r="L782">
        <f t="shared" si="69"/>
        <v>1.0207025909999998</v>
      </c>
      <c r="M782" s="2" t="s">
        <v>24</v>
      </c>
      <c r="N782">
        <v>35</v>
      </c>
      <c r="O782">
        <v>0.8</v>
      </c>
      <c r="P782">
        <f t="shared" si="71"/>
        <v>0.50265440000000006</v>
      </c>
      <c r="Q782" t="s">
        <v>25</v>
      </c>
      <c r="R782">
        <v>19</v>
      </c>
      <c r="S782">
        <v>2.81</v>
      </c>
      <c r="T782">
        <f t="shared" si="72"/>
        <v>6.20157719975</v>
      </c>
      <c r="U782" s="2" t="s">
        <v>37</v>
      </c>
      <c r="V782" s="2">
        <v>37</v>
      </c>
      <c r="W782">
        <v>0.75</v>
      </c>
      <c r="X782">
        <f t="shared" si="70"/>
        <v>0.44178609375</v>
      </c>
    </row>
    <row r="783" spans="1:24">
      <c r="A783" s="2"/>
      <c r="B783" s="2"/>
      <c r="I783" t="s">
        <v>28</v>
      </c>
      <c r="J783">
        <v>3</v>
      </c>
      <c r="K783">
        <v>1.1100000000000001</v>
      </c>
      <c r="L783">
        <f t="shared" si="69"/>
        <v>0.96768825975000017</v>
      </c>
      <c r="M783" s="2" t="s">
        <v>24</v>
      </c>
      <c r="N783">
        <v>35</v>
      </c>
      <c r="O783">
        <v>0.45</v>
      </c>
      <c r="P783">
        <f t="shared" si="71"/>
        <v>0.15904299375</v>
      </c>
      <c r="Q783" t="s">
        <v>25</v>
      </c>
      <c r="R783">
        <v>19</v>
      </c>
      <c r="S783">
        <v>1.94</v>
      </c>
      <c r="T783">
        <f t="shared" si="72"/>
        <v>2.9559220309999996</v>
      </c>
      <c r="U783" s="2" t="s">
        <v>37</v>
      </c>
      <c r="V783" s="2">
        <v>37</v>
      </c>
      <c r="W783">
        <v>0.95</v>
      </c>
      <c r="X783">
        <f t="shared" si="70"/>
        <v>0.70882124375</v>
      </c>
    </row>
    <row r="784" spans="1:24">
      <c r="A784" s="2"/>
      <c r="B784" s="2"/>
      <c r="I784" t="s">
        <v>28</v>
      </c>
      <c r="J784">
        <v>3</v>
      </c>
      <c r="K784">
        <v>1.6</v>
      </c>
      <c r="L784">
        <f t="shared" si="69"/>
        <v>2.0106176000000002</v>
      </c>
      <c r="M784" s="2" t="s">
        <v>24</v>
      </c>
      <c r="N784">
        <v>35</v>
      </c>
      <c r="O784">
        <v>0.74</v>
      </c>
      <c r="P784">
        <f t="shared" si="71"/>
        <v>0.43008367099999995</v>
      </c>
      <c r="Q784" t="s">
        <v>25</v>
      </c>
      <c r="R784">
        <v>19</v>
      </c>
      <c r="S784">
        <v>0.93</v>
      </c>
      <c r="T784">
        <f t="shared" si="72"/>
        <v>0.67929029775000005</v>
      </c>
      <c r="U784" s="2" t="s">
        <v>37</v>
      </c>
      <c r="V784" s="2">
        <v>37</v>
      </c>
      <c r="W784">
        <v>0.97</v>
      </c>
      <c r="X784">
        <f t="shared" si="70"/>
        <v>0.7389805077499999</v>
      </c>
    </row>
    <row r="785" spans="1:24">
      <c r="A785" s="2"/>
      <c r="B785" s="2"/>
      <c r="I785" t="s">
        <v>28</v>
      </c>
      <c r="J785">
        <v>3</v>
      </c>
      <c r="K785">
        <v>1.28</v>
      </c>
      <c r="L785">
        <f t="shared" si="69"/>
        <v>1.286795264</v>
      </c>
      <c r="M785" s="2" t="s">
        <v>24</v>
      </c>
      <c r="N785">
        <v>35</v>
      </c>
      <c r="O785">
        <v>0.6</v>
      </c>
      <c r="P785">
        <f t="shared" si="71"/>
        <v>0.28274309999999997</v>
      </c>
      <c r="Q785" t="s">
        <v>25</v>
      </c>
      <c r="R785">
        <v>19</v>
      </c>
      <c r="S785">
        <v>1.46</v>
      </c>
      <c r="T785">
        <f t="shared" si="72"/>
        <v>1.6741533109999998</v>
      </c>
      <c r="U785" s="2" t="s">
        <v>37</v>
      </c>
      <c r="V785" s="2">
        <v>37</v>
      </c>
      <c r="W785">
        <v>0.99</v>
      </c>
      <c r="X785">
        <f t="shared" si="70"/>
        <v>0.76976808975</v>
      </c>
    </row>
    <row r="786" spans="1:24">
      <c r="A786" s="2"/>
      <c r="B786" s="2"/>
      <c r="I786" t="s">
        <v>28</v>
      </c>
      <c r="J786">
        <v>3</v>
      </c>
      <c r="K786">
        <v>2.75</v>
      </c>
      <c r="L786">
        <f t="shared" si="69"/>
        <v>5.9395685937499998</v>
      </c>
      <c r="M786" s="2" t="s">
        <v>24</v>
      </c>
      <c r="N786">
        <v>35</v>
      </c>
      <c r="O786">
        <v>0.69</v>
      </c>
      <c r="P786">
        <f t="shared" si="71"/>
        <v>0.37392774974999993</v>
      </c>
      <c r="Q786" t="s">
        <v>25</v>
      </c>
      <c r="R786">
        <v>19</v>
      </c>
      <c r="S786">
        <v>1.21</v>
      </c>
      <c r="T786">
        <f t="shared" si="72"/>
        <v>1.1499004797499999</v>
      </c>
      <c r="U786" s="2" t="s">
        <v>37</v>
      </c>
      <c r="V786" s="2">
        <v>37</v>
      </c>
      <c r="W786">
        <v>0.97</v>
      </c>
      <c r="X786">
        <f t="shared" si="70"/>
        <v>0.7389805077499999</v>
      </c>
    </row>
    <row r="787" spans="1:24">
      <c r="A787" s="2"/>
      <c r="B787" s="2"/>
      <c r="I787" t="s">
        <v>28</v>
      </c>
      <c r="J787">
        <v>3</v>
      </c>
      <c r="K787">
        <v>2.4500000000000002</v>
      </c>
      <c r="L787">
        <f t="shared" si="69"/>
        <v>4.7143484937500011</v>
      </c>
      <c r="M787" s="2" t="s">
        <v>24</v>
      </c>
      <c r="N787">
        <v>35</v>
      </c>
      <c r="O787">
        <v>0.5</v>
      </c>
      <c r="P787">
        <f t="shared" si="71"/>
        <v>0.19634937499999999</v>
      </c>
      <c r="Q787" t="s">
        <v>25</v>
      </c>
      <c r="R787">
        <v>19</v>
      </c>
      <c r="S787">
        <v>1.35</v>
      </c>
      <c r="T787">
        <f t="shared" si="72"/>
        <v>1.4313869437500002</v>
      </c>
      <c r="U787" s="2" t="s">
        <v>37</v>
      </c>
      <c r="V787" s="2">
        <v>37</v>
      </c>
      <c r="W787">
        <v>0.94</v>
      </c>
      <c r="X787">
        <f t="shared" si="70"/>
        <v>0.69397723099999997</v>
      </c>
    </row>
    <row r="788" spans="1:24">
      <c r="A788" s="2"/>
      <c r="B788" s="2"/>
      <c r="I788" t="s">
        <v>28</v>
      </c>
      <c r="J788">
        <v>3</v>
      </c>
      <c r="K788">
        <v>2.77</v>
      </c>
      <c r="L788">
        <f t="shared" si="69"/>
        <v>6.0262764777499997</v>
      </c>
      <c r="M788" s="2" t="s">
        <v>24</v>
      </c>
      <c r="N788">
        <v>35</v>
      </c>
      <c r="O788">
        <v>0.67</v>
      </c>
      <c r="P788">
        <f t="shared" si="71"/>
        <v>0.35256493775000003</v>
      </c>
      <c r="Q788" t="s">
        <v>25</v>
      </c>
      <c r="R788">
        <v>19</v>
      </c>
      <c r="S788">
        <v>0.96</v>
      </c>
      <c r="T788">
        <f t="shared" si="72"/>
        <v>0.7238223359999999</v>
      </c>
      <c r="U788" s="2" t="s">
        <v>37</v>
      </c>
      <c r="V788" s="2">
        <v>37</v>
      </c>
      <c r="W788">
        <v>0.57999999999999996</v>
      </c>
      <c r="X788">
        <f t="shared" si="70"/>
        <v>0.26420771899999995</v>
      </c>
    </row>
    <row r="789" spans="1:24">
      <c r="A789" s="2"/>
      <c r="B789" s="2"/>
      <c r="I789" t="s">
        <v>28</v>
      </c>
      <c r="J789">
        <v>3</v>
      </c>
      <c r="K789">
        <v>2.4500000000000002</v>
      </c>
      <c r="L789">
        <f t="shared" si="69"/>
        <v>4.7143484937500011</v>
      </c>
      <c r="M789" s="2" t="s">
        <v>24</v>
      </c>
      <c r="N789">
        <v>35</v>
      </c>
      <c r="O789">
        <v>0.53</v>
      </c>
      <c r="P789">
        <f t="shared" si="71"/>
        <v>0.22061815775000002</v>
      </c>
      <c r="Q789" t="s">
        <v>25</v>
      </c>
      <c r="R789">
        <v>19</v>
      </c>
      <c r="S789">
        <v>1.0900000000000001</v>
      </c>
      <c r="T789">
        <f t="shared" si="72"/>
        <v>0.93313076975000009</v>
      </c>
      <c r="U789" s="2" t="s">
        <v>37</v>
      </c>
      <c r="V789" s="2">
        <v>37</v>
      </c>
      <c r="W789">
        <v>0.77</v>
      </c>
      <c r="X789">
        <f t="shared" si="70"/>
        <v>0.46566217774999996</v>
      </c>
    </row>
    <row r="790" spans="1:24">
      <c r="A790" s="2"/>
      <c r="B790" s="2"/>
      <c r="I790" t="s">
        <v>28</v>
      </c>
      <c r="J790">
        <v>3</v>
      </c>
      <c r="K790">
        <v>2.71</v>
      </c>
      <c r="L790">
        <f t="shared" ref="L790:L853" si="73">(K790/2)^2*(3.14159)</f>
        <v>5.7680377797500002</v>
      </c>
      <c r="M790" s="2" t="s">
        <v>24</v>
      </c>
      <c r="N790">
        <v>35</v>
      </c>
      <c r="O790">
        <v>0.77</v>
      </c>
      <c r="P790">
        <f t="shared" si="71"/>
        <v>0.46566217774999996</v>
      </c>
      <c r="Q790" t="s">
        <v>25</v>
      </c>
      <c r="R790">
        <v>19</v>
      </c>
      <c r="S790">
        <v>1.51</v>
      </c>
      <c r="T790">
        <f t="shared" si="72"/>
        <v>1.7907848397499999</v>
      </c>
      <c r="U790" s="2" t="s">
        <v>37</v>
      </c>
      <c r="V790" s="2">
        <v>37</v>
      </c>
      <c r="W790">
        <v>0.72</v>
      </c>
      <c r="X790">
        <f t="shared" si="70"/>
        <v>0.40715006399999998</v>
      </c>
    </row>
    <row r="791" spans="1:24">
      <c r="A791" s="2"/>
      <c r="B791" s="2"/>
      <c r="I791" s="2" t="s">
        <v>28</v>
      </c>
      <c r="J791" s="2">
        <v>18</v>
      </c>
      <c r="K791">
        <v>2.78</v>
      </c>
      <c r="L791">
        <f t="shared" si="73"/>
        <v>6.069866038999999</v>
      </c>
      <c r="M791" s="3" t="s">
        <v>24</v>
      </c>
      <c r="N791" s="3">
        <v>35</v>
      </c>
      <c r="O791" s="3">
        <v>2.59</v>
      </c>
      <c r="P791">
        <f t="shared" si="71"/>
        <v>5.2685249697499987</v>
      </c>
      <c r="Q791" t="s">
        <v>25</v>
      </c>
      <c r="R791">
        <v>19</v>
      </c>
      <c r="S791">
        <v>2.2000000000000002</v>
      </c>
      <c r="T791">
        <f t="shared" si="72"/>
        <v>3.8013239000000003</v>
      </c>
      <c r="U791" s="2" t="s">
        <v>37</v>
      </c>
      <c r="V791" s="2">
        <v>37</v>
      </c>
      <c r="W791">
        <v>0.86</v>
      </c>
      <c r="X791">
        <f t="shared" si="70"/>
        <v>0.58087999099999987</v>
      </c>
    </row>
    <row r="792" spans="1:24">
      <c r="A792" s="2"/>
      <c r="B792" s="2"/>
      <c r="I792" s="2" t="s">
        <v>28</v>
      </c>
      <c r="J792" s="2">
        <v>18</v>
      </c>
      <c r="K792">
        <v>3.2</v>
      </c>
      <c r="L792">
        <f t="shared" si="73"/>
        <v>8.0424704000000009</v>
      </c>
      <c r="M792" s="2" t="s">
        <v>25</v>
      </c>
      <c r="N792">
        <v>2</v>
      </c>
      <c r="O792">
        <v>2.35</v>
      </c>
      <c r="P792">
        <f t="shared" si="71"/>
        <v>4.3373576937500005</v>
      </c>
      <c r="Q792" t="s">
        <v>25</v>
      </c>
      <c r="R792">
        <v>19</v>
      </c>
      <c r="S792">
        <v>1.59</v>
      </c>
      <c r="T792">
        <f t="shared" si="72"/>
        <v>1.9855634197500001</v>
      </c>
      <c r="U792" s="2" t="s">
        <v>37</v>
      </c>
      <c r="V792" s="2">
        <v>37</v>
      </c>
      <c r="W792">
        <v>0.94</v>
      </c>
      <c r="X792">
        <f t="shared" si="70"/>
        <v>0.69397723099999997</v>
      </c>
    </row>
    <row r="793" spans="1:24">
      <c r="A793" s="2"/>
      <c r="B793" s="2"/>
      <c r="I793" s="2" t="s">
        <v>28</v>
      </c>
      <c r="J793" s="2">
        <v>18</v>
      </c>
      <c r="K793">
        <v>2.8</v>
      </c>
      <c r="L793">
        <f t="shared" si="73"/>
        <v>6.1575163999999987</v>
      </c>
      <c r="M793" s="2" t="s">
        <v>25</v>
      </c>
      <c r="N793">
        <v>2</v>
      </c>
      <c r="O793">
        <v>3.1</v>
      </c>
      <c r="P793">
        <f t="shared" si="71"/>
        <v>7.5476699750000007</v>
      </c>
      <c r="Q793" t="s">
        <v>25</v>
      </c>
      <c r="R793">
        <v>19</v>
      </c>
      <c r="S793">
        <v>1.31</v>
      </c>
      <c r="T793">
        <f t="shared" si="72"/>
        <v>1.34782064975</v>
      </c>
      <c r="U793" s="2" t="s">
        <v>37</v>
      </c>
      <c r="V793" s="2">
        <v>37</v>
      </c>
      <c r="W793">
        <v>1</v>
      </c>
      <c r="X793">
        <f t="shared" si="70"/>
        <v>0.78539749999999997</v>
      </c>
    </row>
    <row r="794" spans="1:24">
      <c r="A794" s="2"/>
      <c r="B794" s="2"/>
      <c r="I794" s="2" t="s">
        <v>28</v>
      </c>
      <c r="J794" s="2">
        <v>18</v>
      </c>
      <c r="K794">
        <v>1.98</v>
      </c>
      <c r="L794">
        <f t="shared" si="73"/>
        <v>3.079072359</v>
      </c>
      <c r="M794" s="2" t="s">
        <v>25</v>
      </c>
      <c r="N794">
        <v>2</v>
      </c>
      <c r="O794">
        <v>2.12</v>
      </c>
      <c r="P794">
        <f t="shared" si="71"/>
        <v>3.5298905240000003</v>
      </c>
      <c r="Q794" t="s">
        <v>25</v>
      </c>
      <c r="R794">
        <v>19</v>
      </c>
      <c r="S794">
        <v>1.48</v>
      </c>
      <c r="T794">
        <f t="shared" si="72"/>
        <v>1.7203346839999998</v>
      </c>
      <c r="U794" s="2" t="s">
        <v>37</v>
      </c>
      <c r="V794" s="2">
        <v>37</v>
      </c>
      <c r="W794">
        <v>0.75</v>
      </c>
      <c r="X794">
        <f t="shared" si="70"/>
        <v>0.44178609375</v>
      </c>
    </row>
    <row r="795" spans="1:24">
      <c r="A795" s="2"/>
      <c r="B795" s="2"/>
      <c r="I795" s="2" t="s">
        <v>28</v>
      </c>
      <c r="J795" s="2">
        <v>18</v>
      </c>
      <c r="K795">
        <v>1.1100000000000001</v>
      </c>
      <c r="L795">
        <f t="shared" si="73"/>
        <v>0.96768825975000017</v>
      </c>
      <c r="M795" s="2" t="s">
        <v>25</v>
      </c>
      <c r="N795">
        <v>2</v>
      </c>
      <c r="O795">
        <v>2.0499999999999998</v>
      </c>
      <c r="P795">
        <f t="shared" si="71"/>
        <v>3.3006329937499994</v>
      </c>
      <c r="Q795" t="s">
        <v>25</v>
      </c>
      <c r="R795">
        <v>19</v>
      </c>
      <c r="S795">
        <v>0.88</v>
      </c>
      <c r="T795">
        <f t="shared" si="72"/>
        <v>0.60821182399999996</v>
      </c>
      <c r="U795" s="2" t="s">
        <v>37</v>
      </c>
      <c r="V795" s="2">
        <v>37</v>
      </c>
      <c r="W795">
        <v>0.9</v>
      </c>
      <c r="X795">
        <f t="shared" si="70"/>
        <v>0.636171975</v>
      </c>
    </row>
    <row r="796" spans="1:24">
      <c r="A796" s="2"/>
      <c r="B796" s="2"/>
      <c r="I796" s="2" t="s">
        <v>28</v>
      </c>
      <c r="J796" s="2">
        <v>18</v>
      </c>
      <c r="K796">
        <v>2.11</v>
      </c>
      <c r="L796">
        <f t="shared" si="73"/>
        <v>3.4966682097499997</v>
      </c>
      <c r="M796" s="2" t="s">
        <v>25</v>
      </c>
      <c r="N796">
        <v>2</v>
      </c>
      <c r="O796">
        <v>2.48</v>
      </c>
      <c r="P796">
        <f t="shared" si="71"/>
        <v>4.8305087840000001</v>
      </c>
      <c r="Q796" t="s">
        <v>25</v>
      </c>
      <c r="R796">
        <v>19</v>
      </c>
      <c r="S796">
        <v>1.9</v>
      </c>
      <c r="T796">
        <f t="shared" si="72"/>
        <v>2.835284975</v>
      </c>
      <c r="U796" s="2" t="s">
        <v>37</v>
      </c>
      <c r="V796" s="2">
        <v>37</v>
      </c>
      <c r="W796">
        <v>0.93</v>
      </c>
      <c r="X796">
        <f t="shared" si="70"/>
        <v>0.67929029775000005</v>
      </c>
    </row>
    <row r="797" spans="1:24">
      <c r="A797" s="2"/>
      <c r="B797" s="2"/>
      <c r="I797" s="2" t="s">
        <v>28</v>
      </c>
      <c r="J797" s="2">
        <v>18</v>
      </c>
      <c r="K797">
        <v>2.87</v>
      </c>
      <c r="L797">
        <f t="shared" si="73"/>
        <v>6.4692406677500003</v>
      </c>
      <c r="M797" s="2" t="s">
        <v>25</v>
      </c>
      <c r="N797">
        <v>2</v>
      </c>
      <c r="O797">
        <v>3</v>
      </c>
      <c r="P797">
        <f t="shared" si="71"/>
        <v>7.0685775</v>
      </c>
      <c r="Q797" t="s">
        <v>25</v>
      </c>
      <c r="R797">
        <v>19</v>
      </c>
      <c r="S797">
        <v>0.78</v>
      </c>
      <c r="T797">
        <f t="shared" si="72"/>
        <v>0.47783583900000004</v>
      </c>
      <c r="U797" s="2" t="s">
        <v>37</v>
      </c>
      <c r="V797" s="2">
        <v>37</v>
      </c>
      <c r="W797">
        <v>0.85</v>
      </c>
      <c r="X797">
        <f t="shared" si="70"/>
        <v>0.56744969374999987</v>
      </c>
    </row>
    <row r="798" spans="1:24">
      <c r="A798" s="2"/>
      <c r="B798" s="2"/>
      <c r="I798" s="2" t="s">
        <v>28</v>
      </c>
      <c r="J798" s="2">
        <v>18</v>
      </c>
      <c r="K798">
        <v>2.11</v>
      </c>
      <c r="L798">
        <f t="shared" si="73"/>
        <v>3.4966682097499997</v>
      </c>
      <c r="M798" s="2" t="s">
        <v>25</v>
      </c>
      <c r="N798">
        <v>2</v>
      </c>
      <c r="O798">
        <v>3.02</v>
      </c>
      <c r="P798">
        <f t="shared" si="71"/>
        <v>7.1631393589999997</v>
      </c>
      <c r="Q798" t="s">
        <v>25</v>
      </c>
      <c r="R798">
        <v>19</v>
      </c>
      <c r="S798">
        <v>1.36</v>
      </c>
      <c r="T798">
        <f t="shared" si="72"/>
        <v>1.4526712160000002</v>
      </c>
      <c r="U798" s="2" t="s">
        <v>37</v>
      </c>
      <c r="V798" s="2">
        <v>37</v>
      </c>
      <c r="W798">
        <v>0.91</v>
      </c>
      <c r="X798">
        <f t="shared" si="70"/>
        <v>0.65038766975000006</v>
      </c>
    </row>
    <row r="799" spans="1:24">
      <c r="A799" s="2"/>
      <c r="B799" s="2"/>
      <c r="I799" s="2" t="s">
        <v>28</v>
      </c>
      <c r="J799" s="2">
        <v>18</v>
      </c>
      <c r="K799">
        <v>1.34</v>
      </c>
      <c r="L799">
        <f t="shared" si="73"/>
        <v>1.4102597510000001</v>
      </c>
      <c r="M799" s="2" t="s">
        <v>25</v>
      </c>
      <c r="N799">
        <v>2</v>
      </c>
      <c r="O799">
        <v>0.85</v>
      </c>
      <c r="P799">
        <f t="shared" si="71"/>
        <v>0.56744969374999987</v>
      </c>
      <c r="Q799" t="s">
        <v>25</v>
      </c>
      <c r="R799">
        <v>19</v>
      </c>
      <c r="S799">
        <v>1.23</v>
      </c>
      <c r="T799">
        <f t="shared" si="72"/>
        <v>1.1882278777499999</v>
      </c>
      <c r="U799" s="2" t="s">
        <v>37</v>
      </c>
      <c r="V799" s="2">
        <v>37</v>
      </c>
      <c r="W799">
        <v>1.91</v>
      </c>
      <c r="X799">
        <f t="shared" si="70"/>
        <v>2.8652086197499997</v>
      </c>
    </row>
    <row r="800" spans="1:24">
      <c r="A800" s="2"/>
      <c r="B800" s="2"/>
      <c r="I800" s="2" t="s">
        <v>28</v>
      </c>
      <c r="J800" s="2">
        <v>18</v>
      </c>
      <c r="K800">
        <v>2.34</v>
      </c>
      <c r="L800">
        <f t="shared" si="73"/>
        <v>4.3005225509999994</v>
      </c>
      <c r="M800" s="2" t="s">
        <v>25</v>
      </c>
      <c r="N800">
        <v>2</v>
      </c>
      <c r="O800">
        <v>2.17</v>
      </c>
      <c r="P800">
        <f t="shared" si="71"/>
        <v>3.6983582877499996</v>
      </c>
      <c r="Q800" t="s">
        <v>25</v>
      </c>
      <c r="R800">
        <v>19</v>
      </c>
      <c r="S800">
        <v>0.98</v>
      </c>
      <c r="T800">
        <f t="shared" si="72"/>
        <v>0.7542957589999999</v>
      </c>
      <c r="U800" s="2" t="s">
        <v>37</v>
      </c>
      <c r="V800" s="2">
        <v>37</v>
      </c>
      <c r="W800">
        <v>1.05</v>
      </c>
      <c r="X800">
        <f t="shared" si="70"/>
        <v>0.86590074375000003</v>
      </c>
    </row>
    <row r="801" spans="1:24">
      <c r="A801" s="2"/>
      <c r="B801" s="2"/>
      <c r="I801" s="2" t="s">
        <v>28</v>
      </c>
      <c r="J801" s="2">
        <v>5</v>
      </c>
      <c r="K801">
        <v>0.8</v>
      </c>
      <c r="L801">
        <f t="shared" si="73"/>
        <v>0.50265440000000006</v>
      </c>
      <c r="M801" s="2" t="s">
        <v>25</v>
      </c>
      <c r="N801">
        <v>19</v>
      </c>
      <c r="O801">
        <v>1.2</v>
      </c>
      <c r="P801">
        <f t="shared" si="71"/>
        <v>1.1309723999999999</v>
      </c>
      <c r="Q801" t="s">
        <v>25</v>
      </c>
      <c r="R801">
        <v>19</v>
      </c>
      <c r="S801">
        <v>1.75</v>
      </c>
      <c r="T801">
        <f t="shared" si="72"/>
        <v>2.4052798437499998</v>
      </c>
      <c r="U801" s="2" t="s">
        <v>37</v>
      </c>
      <c r="V801" s="2">
        <v>37</v>
      </c>
      <c r="W801">
        <v>1.88</v>
      </c>
      <c r="X801">
        <f t="shared" si="70"/>
        <v>2.7759089239999999</v>
      </c>
    </row>
    <row r="802" spans="1:24">
      <c r="A802" s="2"/>
      <c r="B802" s="2"/>
      <c r="I802" s="2" t="s">
        <v>28</v>
      </c>
      <c r="J802" s="2">
        <v>5</v>
      </c>
      <c r="K802">
        <v>1.56</v>
      </c>
      <c r="L802">
        <f t="shared" si="73"/>
        <v>1.9113433560000002</v>
      </c>
      <c r="M802" s="2" t="s">
        <v>25</v>
      </c>
      <c r="N802">
        <v>19</v>
      </c>
      <c r="O802">
        <v>1.26</v>
      </c>
      <c r="P802">
        <f t="shared" si="71"/>
        <v>1.246897071</v>
      </c>
      <c r="Q802" t="s">
        <v>25</v>
      </c>
      <c r="R802">
        <v>19</v>
      </c>
      <c r="S802">
        <v>1.5</v>
      </c>
      <c r="T802">
        <f t="shared" si="72"/>
        <v>1.767144375</v>
      </c>
      <c r="U802" s="2" t="s">
        <v>37</v>
      </c>
      <c r="V802" s="2">
        <v>37</v>
      </c>
      <c r="W802">
        <v>0.94</v>
      </c>
      <c r="X802">
        <f t="shared" si="70"/>
        <v>0.69397723099999997</v>
      </c>
    </row>
    <row r="803" spans="1:24">
      <c r="A803" s="2"/>
      <c r="B803" s="2"/>
      <c r="I803" s="2" t="s">
        <v>28</v>
      </c>
      <c r="J803" s="2">
        <v>5</v>
      </c>
      <c r="K803">
        <v>0.5</v>
      </c>
      <c r="L803">
        <f t="shared" si="73"/>
        <v>0.19634937499999999</v>
      </c>
      <c r="M803" s="2" t="s">
        <v>25</v>
      </c>
      <c r="N803">
        <v>19</v>
      </c>
      <c r="O803">
        <v>0.84</v>
      </c>
      <c r="P803">
        <f t="shared" si="71"/>
        <v>0.55417647599999986</v>
      </c>
      <c r="Q803" t="s">
        <v>25</v>
      </c>
      <c r="R803">
        <v>19</v>
      </c>
      <c r="S803">
        <v>1.54</v>
      </c>
      <c r="T803">
        <f t="shared" si="72"/>
        <v>1.8626487109999998</v>
      </c>
      <c r="U803" s="2" t="s">
        <v>37</v>
      </c>
      <c r="V803" s="2">
        <v>37</v>
      </c>
      <c r="W803">
        <v>0.85</v>
      </c>
      <c r="X803">
        <f t="shared" si="70"/>
        <v>0.56744969374999987</v>
      </c>
    </row>
    <row r="804" spans="1:24">
      <c r="A804" s="2"/>
      <c r="B804" s="2"/>
      <c r="I804" s="2" t="s">
        <v>28</v>
      </c>
      <c r="J804" s="2">
        <v>5</v>
      </c>
      <c r="K804">
        <v>1.29</v>
      </c>
      <c r="L804">
        <f t="shared" si="73"/>
        <v>1.3069799797500001</v>
      </c>
      <c r="M804" s="2" t="s">
        <v>25</v>
      </c>
      <c r="N804">
        <v>19</v>
      </c>
      <c r="O804">
        <v>1.5</v>
      </c>
      <c r="P804">
        <f t="shared" si="71"/>
        <v>1.767144375</v>
      </c>
      <c r="Q804" t="s">
        <v>25</v>
      </c>
      <c r="R804">
        <v>19</v>
      </c>
      <c r="S804">
        <v>2.2599999999999998</v>
      </c>
      <c r="T804">
        <f t="shared" si="72"/>
        <v>4.0114962709999986</v>
      </c>
      <c r="U804" s="2" t="s">
        <v>37</v>
      </c>
      <c r="V804" s="2">
        <v>37</v>
      </c>
      <c r="W804">
        <v>0.9</v>
      </c>
      <c r="X804">
        <f t="shared" si="70"/>
        <v>0.636171975</v>
      </c>
    </row>
    <row r="805" spans="1:24">
      <c r="A805" s="2"/>
      <c r="B805" s="2"/>
      <c r="I805" s="2" t="s">
        <v>28</v>
      </c>
      <c r="J805" s="2">
        <v>5</v>
      </c>
      <c r="K805">
        <v>2.0299999999999998</v>
      </c>
      <c r="L805">
        <f t="shared" si="73"/>
        <v>3.2365445577499989</v>
      </c>
      <c r="M805" s="2" t="s">
        <v>25</v>
      </c>
      <c r="N805">
        <v>19</v>
      </c>
      <c r="O805">
        <v>1.75</v>
      </c>
      <c r="P805">
        <f t="shared" si="71"/>
        <v>2.4052798437499998</v>
      </c>
      <c r="Q805" t="s">
        <v>25</v>
      </c>
      <c r="R805">
        <v>19</v>
      </c>
      <c r="S805">
        <v>1.65</v>
      </c>
      <c r="T805">
        <f t="shared" si="72"/>
        <v>2.1382446937499995</v>
      </c>
      <c r="U805" s="2" t="s">
        <v>37</v>
      </c>
      <c r="V805" s="2">
        <v>37</v>
      </c>
      <c r="W805">
        <v>0.9</v>
      </c>
      <c r="X805">
        <f t="shared" si="70"/>
        <v>0.636171975</v>
      </c>
    </row>
    <row r="806" spans="1:24">
      <c r="A806" s="2"/>
      <c r="B806" s="2"/>
      <c r="I806" s="2" t="s">
        <v>28</v>
      </c>
      <c r="J806" s="2">
        <v>5</v>
      </c>
      <c r="K806">
        <v>0.95</v>
      </c>
      <c r="L806">
        <f t="shared" si="73"/>
        <v>0.70882124375</v>
      </c>
      <c r="M806" s="2" t="s">
        <v>25</v>
      </c>
      <c r="N806">
        <v>19</v>
      </c>
      <c r="O806">
        <v>1.05</v>
      </c>
      <c r="P806">
        <f t="shared" si="71"/>
        <v>0.86590074375000003</v>
      </c>
      <c r="Q806" t="s">
        <v>25</v>
      </c>
      <c r="R806">
        <v>19</v>
      </c>
      <c r="S806">
        <v>1.88</v>
      </c>
      <c r="T806">
        <f t="shared" si="72"/>
        <v>2.7759089239999999</v>
      </c>
      <c r="U806" s="2" t="s">
        <v>37</v>
      </c>
      <c r="V806" s="2">
        <v>37</v>
      </c>
      <c r="W806">
        <v>0.81</v>
      </c>
      <c r="X806">
        <f t="shared" si="70"/>
        <v>0.51529929975000011</v>
      </c>
    </row>
    <row r="807" spans="1:24">
      <c r="A807" s="2"/>
      <c r="B807" s="2"/>
      <c r="I807" s="2" t="s">
        <v>28</v>
      </c>
      <c r="J807" s="2">
        <v>5</v>
      </c>
      <c r="K807">
        <v>0.74</v>
      </c>
      <c r="L807">
        <f t="shared" si="73"/>
        <v>0.43008367099999995</v>
      </c>
      <c r="M807" s="2" t="s">
        <v>25</v>
      </c>
      <c r="N807">
        <v>19</v>
      </c>
      <c r="O807">
        <v>0.9</v>
      </c>
      <c r="P807">
        <f t="shared" si="71"/>
        <v>0.636171975</v>
      </c>
      <c r="Q807" t="s">
        <v>25</v>
      </c>
      <c r="R807">
        <v>19</v>
      </c>
      <c r="S807">
        <v>1.6</v>
      </c>
      <c r="T807">
        <f t="shared" si="72"/>
        <v>2.0106176000000002</v>
      </c>
      <c r="U807" s="2" t="s">
        <v>37</v>
      </c>
      <c r="V807" s="2">
        <v>37</v>
      </c>
      <c r="W807">
        <v>0.87</v>
      </c>
      <c r="X807">
        <f t="shared" si="70"/>
        <v>0.59446736774999998</v>
      </c>
    </row>
    <row r="808" spans="1:24">
      <c r="A808" s="2"/>
      <c r="B808" s="2"/>
      <c r="I808" s="2" t="s">
        <v>28</v>
      </c>
      <c r="J808" s="2">
        <v>5</v>
      </c>
      <c r="K808">
        <v>1.84</v>
      </c>
      <c r="L808">
        <f t="shared" si="73"/>
        <v>2.659041776</v>
      </c>
      <c r="M808" s="2" t="s">
        <v>25</v>
      </c>
      <c r="N808">
        <v>19</v>
      </c>
      <c r="O808">
        <v>0.98</v>
      </c>
      <c r="P808">
        <f t="shared" si="71"/>
        <v>0.7542957589999999</v>
      </c>
      <c r="Q808" t="s">
        <v>25</v>
      </c>
      <c r="R808">
        <v>19</v>
      </c>
      <c r="S808">
        <v>1.9</v>
      </c>
      <c r="T808">
        <f t="shared" si="72"/>
        <v>2.835284975</v>
      </c>
      <c r="U808" s="2" t="s">
        <v>37</v>
      </c>
      <c r="V808" s="2">
        <v>37</v>
      </c>
      <c r="W808">
        <v>0.69</v>
      </c>
      <c r="X808">
        <f t="shared" si="70"/>
        <v>0.37392774974999993</v>
      </c>
    </row>
    <row r="809" spans="1:24">
      <c r="A809" s="2"/>
      <c r="B809" s="2"/>
      <c r="I809" s="2" t="s">
        <v>28</v>
      </c>
      <c r="J809" s="2">
        <v>5</v>
      </c>
      <c r="K809">
        <v>1.8</v>
      </c>
      <c r="L809">
        <f t="shared" si="73"/>
        <v>2.5446879</v>
      </c>
      <c r="M809" s="2" t="s">
        <v>25</v>
      </c>
      <c r="N809">
        <v>19</v>
      </c>
      <c r="O809">
        <v>1.29</v>
      </c>
      <c r="P809">
        <f t="shared" si="71"/>
        <v>1.3069799797500001</v>
      </c>
      <c r="Q809" t="s">
        <v>25</v>
      </c>
      <c r="R809">
        <v>12</v>
      </c>
      <c r="S809">
        <v>1.7</v>
      </c>
      <c r="T809">
        <f t="shared" si="72"/>
        <v>2.2697987749999995</v>
      </c>
      <c r="U809" s="2" t="s">
        <v>37</v>
      </c>
      <c r="V809" s="2">
        <v>37</v>
      </c>
      <c r="W809">
        <v>0.82</v>
      </c>
      <c r="X809">
        <f t="shared" si="70"/>
        <v>0.52810127899999992</v>
      </c>
    </row>
    <row r="810" spans="1:24">
      <c r="A810" s="2"/>
      <c r="B810" s="2"/>
      <c r="I810" s="2" t="s">
        <v>28</v>
      </c>
      <c r="J810" s="2">
        <v>5</v>
      </c>
      <c r="K810">
        <v>0.72</v>
      </c>
      <c r="L810">
        <f t="shared" si="73"/>
        <v>0.40715006399999998</v>
      </c>
      <c r="M810" s="2" t="s">
        <v>25</v>
      </c>
      <c r="N810">
        <v>19</v>
      </c>
      <c r="O810">
        <v>1.32</v>
      </c>
      <c r="P810">
        <f t="shared" si="71"/>
        <v>1.368476604</v>
      </c>
      <c r="Q810" t="s">
        <v>25</v>
      </c>
      <c r="R810">
        <v>12</v>
      </c>
      <c r="S810">
        <v>0.74</v>
      </c>
      <c r="T810">
        <f t="shared" si="72"/>
        <v>0.43008367099999995</v>
      </c>
      <c r="U810" s="2" t="s">
        <v>37</v>
      </c>
      <c r="V810" s="2">
        <v>37</v>
      </c>
      <c r="W810">
        <v>0.97</v>
      </c>
      <c r="X810">
        <f t="shared" si="70"/>
        <v>0.7389805077499999</v>
      </c>
    </row>
    <row r="811" spans="1:24">
      <c r="A811" s="2"/>
      <c r="B811" s="2"/>
      <c r="I811" s="2" t="s">
        <v>28</v>
      </c>
      <c r="J811" s="2">
        <v>5</v>
      </c>
      <c r="K811">
        <v>1.38</v>
      </c>
      <c r="L811">
        <f t="shared" si="73"/>
        <v>1.4957109989999997</v>
      </c>
      <c r="M811" s="2" t="s">
        <v>25</v>
      </c>
      <c r="N811">
        <v>19</v>
      </c>
      <c r="O811">
        <v>1.17</v>
      </c>
      <c r="P811">
        <f t="shared" si="71"/>
        <v>1.0751306377499998</v>
      </c>
      <c r="Q811" t="s">
        <v>25</v>
      </c>
      <c r="R811">
        <v>12</v>
      </c>
      <c r="S811">
        <v>2.13</v>
      </c>
      <c r="T811">
        <f t="shared" si="72"/>
        <v>3.5632699177499991</v>
      </c>
      <c r="U811" s="2" t="s">
        <v>37</v>
      </c>
      <c r="V811" s="2">
        <v>37</v>
      </c>
      <c r="W811">
        <v>0.9</v>
      </c>
      <c r="X811">
        <f t="shared" si="70"/>
        <v>0.636171975</v>
      </c>
    </row>
    <row r="812" spans="1:24">
      <c r="A812" s="2"/>
      <c r="B812" s="2"/>
      <c r="I812" s="2" t="s">
        <v>28</v>
      </c>
      <c r="J812" s="2">
        <v>5</v>
      </c>
      <c r="K812">
        <v>1.8</v>
      </c>
      <c r="L812">
        <f t="shared" si="73"/>
        <v>2.5446879</v>
      </c>
      <c r="M812" s="2" t="s">
        <v>25</v>
      </c>
      <c r="N812">
        <v>19</v>
      </c>
      <c r="O812">
        <v>1.45</v>
      </c>
      <c r="P812">
        <f t="shared" si="71"/>
        <v>1.6512982437499999</v>
      </c>
      <c r="Q812" t="s">
        <v>25</v>
      </c>
      <c r="R812">
        <v>12</v>
      </c>
      <c r="S812">
        <v>0.96</v>
      </c>
      <c r="T812">
        <f t="shared" si="72"/>
        <v>0.7238223359999999</v>
      </c>
      <c r="U812" s="2" t="s">
        <v>37</v>
      </c>
      <c r="V812" s="2">
        <v>37</v>
      </c>
      <c r="W812">
        <v>1.03</v>
      </c>
      <c r="X812">
        <f t="shared" si="70"/>
        <v>0.83322820774999995</v>
      </c>
    </row>
    <row r="813" spans="1:24">
      <c r="A813" s="2"/>
      <c r="B813" s="2"/>
      <c r="I813" s="2" t="s">
        <v>28</v>
      </c>
      <c r="J813" s="2">
        <v>5</v>
      </c>
      <c r="K813">
        <v>1.45</v>
      </c>
      <c r="L813">
        <f t="shared" si="73"/>
        <v>1.6512982437499999</v>
      </c>
      <c r="M813" s="2" t="s">
        <v>25</v>
      </c>
      <c r="N813">
        <v>19</v>
      </c>
      <c r="O813">
        <v>1.5</v>
      </c>
      <c r="P813">
        <f t="shared" si="71"/>
        <v>1.767144375</v>
      </c>
      <c r="Q813" t="s">
        <v>25</v>
      </c>
      <c r="R813">
        <v>12</v>
      </c>
      <c r="S813">
        <v>2.16</v>
      </c>
      <c r="T813">
        <f t="shared" si="72"/>
        <v>3.6643505760000004</v>
      </c>
      <c r="U813" s="2" t="s">
        <v>37</v>
      </c>
      <c r="V813" s="2">
        <v>37</v>
      </c>
      <c r="W813">
        <v>0.89</v>
      </c>
      <c r="X813">
        <f t="shared" ref="X813:X876" si="74">(W813/2)^2*(3.14159)</f>
        <v>0.62211335975000004</v>
      </c>
    </row>
    <row r="814" spans="1:24">
      <c r="A814" s="2"/>
      <c r="B814" s="2"/>
      <c r="I814" s="2" t="s">
        <v>28</v>
      </c>
      <c r="J814" s="2">
        <v>5</v>
      </c>
      <c r="K814">
        <v>1.1299999999999999</v>
      </c>
      <c r="L814">
        <f t="shared" si="73"/>
        <v>1.0028740677499997</v>
      </c>
      <c r="M814" s="2" t="s">
        <v>25</v>
      </c>
      <c r="N814">
        <v>19</v>
      </c>
      <c r="O814">
        <v>1.33</v>
      </c>
      <c r="P814">
        <f t="shared" si="71"/>
        <v>1.3892896377500001</v>
      </c>
      <c r="Q814" t="s">
        <v>25</v>
      </c>
      <c r="R814">
        <v>12</v>
      </c>
      <c r="S814">
        <v>3.79</v>
      </c>
      <c r="T814">
        <f t="shared" si="72"/>
        <v>11.28152822975</v>
      </c>
      <c r="U814" s="2" t="s">
        <v>37</v>
      </c>
      <c r="V814" s="2">
        <v>37</v>
      </c>
      <c r="W814">
        <v>0.25</v>
      </c>
      <c r="X814">
        <f t="shared" si="74"/>
        <v>4.9087343749999998E-2</v>
      </c>
    </row>
    <row r="815" spans="1:24">
      <c r="A815" s="2"/>
      <c r="B815" s="2"/>
      <c r="I815" s="2" t="s">
        <v>28</v>
      </c>
      <c r="J815" s="2">
        <v>5</v>
      </c>
      <c r="K815">
        <v>1.1200000000000001</v>
      </c>
      <c r="L815">
        <f t="shared" si="73"/>
        <v>0.98520262400000014</v>
      </c>
      <c r="M815" s="2" t="s">
        <v>25</v>
      </c>
      <c r="N815">
        <v>19</v>
      </c>
      <c r="O815">
        <v>1.4</v>
      </c>
      <c r="P815">
        <f t="shared" si="71"/>
        <v>1.5393790999999997</v>
      </c>
      <c r="Q815" s="2" t="s">
        <v>26</v>
      </c>
      <c r="R815">
        <v>52</v>
      </c>
      <c r="S815">
        <v>6.78</v>
      </c>
      <c r="T815">
        <f t="shared" si="72"/>
        <v>36.103466439000002</v>
      </c>
      <c r="U815" s="2" t="s">
        <v>37</v>
      </c>
      <c r="V815" s="2">
        <v>37</v>
      </c>
      <c r="W815">
        <v>0.96</v>
      </c>
      <c r="X815">
        <f t="shared" si="74"/>
        <v>0.7238223359999999</v>
      </c>
    </row>
    <row r="816" spans="1:24">
      <c r="A816" s="2"/>
      <c r="B816" s="2"/>
      <c r="I816" s="2" t="s">
        <v>28</v>
      </c>
      <c r="J816" s="2">
        <v>5</v>
      </c>
      <c r="K816">
        <v>0.85</v>
      </c>
      <c r="L816">
        <f t="shared" si="73"/>
        <v>0.56744969374999987</v>
      </c>
      <c r="M816" s="2" t="s">
        <v>25</v>
      </c>
      <c r="N816">
        <v>19</v>
      </c>
      <c r="O816">
        <v>2.0699999999999998</v>
      </c>
      <c r="P816">
        <f t="shared" si="71"/>
        <v>3.3653497477499994</v>
      </c>
      <c r="Q816" s="2" t="s">
        <v>26</v>
      </c>
      <c r="R816">
        <v>52</v>
      </c>
      <c r="S816">
        <v>4.25</v>
      </c>
      <c r="T816">
        <f t="shared" si="72"/>
        <v>14.186242343749999</v>
      </c>
      <c r="U816" s="2" t="s">
        <v>37</v>
      </c>
      <c r="V816" s="2">
        <v>24</v>
      </c>
      <c r="W816">
        <v>0.54</v>
      </c>
      <c r="X816">
        <f t="shared" si="74"/>
        <v>0.22902191100000002</v>
      </c>
    </row>
    <row r="817" spans="1:24">
      <c r="A817" s="2"/>
      <c r="B817" s="2"/>
      <c r="I817" s="2" t="s">
        <v>28</v>
      </c>
      <c r="J817" s="2">
        <v>5</v>
      </c>
      <c r="K817">
        <v>1.53</v>
      </c>
      <c r="L817">
        <f t="shared" si="73"/>
        <v>1.8385370077499998</v>
      </c>
      <c r="M817" s="2" t="s">
        <v>25</v>
      </c>
      <c r="N817">
        <v>19</v>
      </c>
      <c r="O817">
        <v>1.72</v>
      </c>
      <c r="P817">
        <f t="shared" si="71"/>
        <v>2.3235199639999995</v>
      </c>
      <c r="Q817" s="2" t="s">
        <v>26</v>
      </c>
      <c r="R817">
        <v>52</v>
      </c>
      <c r="S817">
        <v>4.43</v>
      </c>
      <c r="T817">
        <f t="shared" si="72"/>
        <v>15.413347397749996</v>
      </c>
      <c r="U817" s="2" t="s">
        <v>37</v>
      </c>
      <c r="V817" s="2">
        <v>24</v>
      </c>
      <c r="W817">
        <v>0.77</v>
      </c>
      <c r="X817">
        <f t="shared" si="74"/>
        <v>0.46566217774999996</v>
      </c>
    </row>
    <row r="818" spans="1:24">
      <c r="A818" s="2"/>
      <c r="B818" s="2"/>
      <c r="I818" s="2" t="s">
        <v>28</v>
      </c>
      <c r="J818" s="2">
        <v>5</v>
      </c>
      <c r="K818">
        <v>1.33</v>
      </c>
      <c r="L818">
        <f t="shared" si="73"/>
        <v>1.3892896377500001</v>
      </c>
      <c r="M818" s="2" t="s">
        <v>25</v>
      </c>
      <c r="N818">
        <v>19</v>
      </c>
      <c r="O818">
        <v>2.0099999999999998</v>
      </c>
      <c r="P818">
        <f t="shared" si="71"/>
        <v>3.1730844397499989</v>
      </c>
      <c r="Q818" s="2" t="s">
        <v>26</v>
      </c>
      <c r="R818">
        <v>52</v>
      </c>
      <c r="S818">
        <v>1.3</v>
      </c>
      <c r="T818">
        <f t="shared" si="72"/>
        <v>1.3273217750000001</v>
      </c>
      <c r="U818" s="2" t="s">
        <v>37</v>
      </c>
      <c r="V818" s="2">
        <v>24</v>
      </c>
      <c r="W818">
        <v>0.65</v>
      </c>
      <c r="X818">
        <f t="shared" si="74"/>
        <v>0.33183044375000004</v>
      </c>
    </row>
    <row r="819" spans="1:24">
      <c r="A819" s="2"/>
      <c r="B819" s="2"/>
      <c r="I819" s="2" t="s">
        <v>28</v>
      </c>
      <c r="J819" s="2">
        <v>5</v>
      </c>
      <c r="K819">
        <v>1.77</v>
      </c>
      <c r="L819">
        <f t="shared" si="73"/>
        <v>2.4605718277499999</v>
      </c>
      <c r="M819" s="2" t="s">
        <v>25</v>
      </c>
      <c r="N819">
        <v>19</v>
      </c>
      <c r="O819">
        <v>2.11</v>
      </c>
      <c r="P819">
        <f t="shared" si="71"/>
        <v>3.4966682097499997</v>
      </c>
      <c r="Q819" s="2" t="s">
        <v>26</v>
      </c>
      <c r="R819">
        <v>52</v>
      </c>
      <c r="S819">
        <v>1.47</v>
      </c>
      <c r="T819">
        <f t="shared" si="72"/>
        <v>1.6971654577499997</v>
      </c>
      <c r="U819" s="2" t="s">
        <v>37</v>
      </c>
      <c r="V819" s="2">
        <v>24</v>
      </c>
      <c r="W819">
        <v>0.7</v>
      </c>
      <c r="X819">
        <f t="shared" si="74"/>
        <v>0.38484477499999992</v>
      </c>
    </row>
    <row r="820" spans="1:24">
      <c r="A820" s="2"/>
      <c r="B820" s="2"/>
      <c r="I820" s="2" t="s">
        <v>28</v>
      </c>
      <c r="J820" s="2">
        <v>5</v>
      </c>
      <c r="K820">
        <v>1.47</v>
      </c>
      <c r="L820">
        <f t="shared" si="73"/>
        <v>1.6971654577499997</v>
      </c>
      <c r="M820" s="2" t="s">
        <v>25</v>
      </c>
      <c r="N820">
        <v>19</v>
      </c>
      <c r="O820">
        <v>1.75</v>
      </c>
      <c r="P820">
        <f t="shared" si="71"/>
        <v>2.4052798437499998</v>
      </c>
      <c r="Q820" s="2" t="s">
        <v>26</v>
      </c>
      <c r="R820">
        <v>52</v>
      </c>
      <c r="S820">
        <v>1.46</v>
      </c>
      <c r="T820">
        <f t="shared" si="72"/>
        <v>1.6741533109999998</v>
      </c>
      <c r="U820" s="2" t="s">
        <v>37</v>
      </c>
      <c r="V820" s="2">
        <v>24</v>
      </c>
      <c r="W820">
        <v>0.85</v>
      </c>
      <c r="X820">
        <f t="shared" si="74"/>
        <v>0.56744969374999987</v>
      </c>
    </row>
    <row r="821" spans="1:24">
      <c r="A821" s="2"/>
      <c r="B821" s="2"/>
      <c r="I821" s="2" t="s">
        <v>28</v>
      </c>
      <c r="J821" s="2">
        <v>5</v>
      </c>
      <c r="K821">
        <v>0.62</v>
      </c>
      <c r="L821">
        <f t="shared" si="73"/>
        <v>0.301906799</v>
      </c>
      <c r="M821" s="2" t="s">
        <v>25</v>
      </c>
      <c r="N821">
        <v>19</v>
      </c>
      <c r="O821">
        <v>1.05</v>
      </c>
      <c r="P821">
        <f t="shared" si="71"/>
        <v>0.86590074375000003</v>
      </c>
      <c r="Q821" s="2" t="s">
        <v>26</v>
      </c>
      <c r="R821">
        <v>52</v>
      </c>
      <c r="S821">
        <v>1.28</v>
      </c>
      <c r="T821">
        <f t="shared" si="72"/>
        <v>1.286795264</v>
      </c>
      <c r="U821" s="2" t="s">
        <v>37</v>
      </c>
      <c r="V821" s="2">
        <v>24</v>
      </c>
      <c r="W821">
        <v>0.54</v>
      </c>
      <c r="X821">
        <f t="shared" si="74"/>
        <v>0.22902191100000002</v>
      </c>
    </row>
    <row r="822" spans="1:24">
      <c r="A822" s="2"/>
      <c r="B822" s="2"/>
      <c r="I822" s="2" t="s">
        <v>28</v>
      </c>
      <c r="J822" s="2">
        <v>5</v>
      </c>
      <c r="K822">
        <v>1.9</v>
      </c>
      <c r="L822">
        <f t="shared" si="73"/>
        <v>2.835284975</v>
      </c>
      <c r="M822" s="2" t="s">
        <v>25</v>
      </c>
      <c r="N822">
        <v>19</v>
      </c>
      <c r="O822">
        <v>2</v>
      </c>
      <c r="P822">
        <f t="shared" si="71"/>
        <v>3.1415899999999999</v>
      </c>
      <c r="Q822" s="2" t="s">
        <v>26</v>
      </c>
      <c r="R822">
        <v>52</v>
      </c>
      <c r="S822">
        <v>1.49</v>
      </c>
      <c r="T822">
        <f t="shared" si="72"/>
        <v>1.7436609897499999</v>
      </c>
      <c r="U822" s="2" t="s">
        <v>37</v>
      </c>
      <c r="V822" s="2">
        <v>24</v>
      </c>
      <c r="W822">
        <v>0.94</v>
      </c>
      <c r="X822">
        <f t="shared" si="74"/>
        <v>0.69397723099999997</v>
      </c>
    </row>
    <row r="823" spans="1:24">
      <c r="A823" s="2"/>
      <c r="B823" s="2"/>
      <c r="I823" s="2" t="s">
        <v>28</v>
      </c>
      <c r="J823" s="2">
        <v>5</v>
      </c>
      <c r="K823">
        <v>0.92</v>
      </c>
      <c r="L823">
        <f t="shared" si="73"/>
        <v>0.66476044400000001</v>
      </c>
      <c r="M823" s="2" t="s">
        <v>25</v>
      </c>
      <c r="N823">
        <v>19</v>
      </c>
      <c r="O823">
        <v>2.4500000000000002</v>
      </c>
      <c r="P823">
        <f t="shared" si="71"/>
        <v>4.7143484937500011</v>
      </c>
      <c r="Q823" s="2" t="s">
        <v>26</v>
      </c>
      <c r="R823">
        <v>52</v>
      </c>
      <c r="S823">
        <v>2</v>
      </c>
      <c r="T823">
        <f t="shared" si="72"/>
        <v>3.1415899999999999</v>
      </c>
      <c r="U823" s="2" t="s">
        <v>37</v>
      </c>
      <c r="V823" s="2">
        <v>24</v>
      </c>
      <c r="W823">
        <v>0.82</v>
      </c>
      <c r="X823">
        <f t="shared" si="74"/>
        <v>0.52810127899999992</v>
      </c>
    </row>
    <row r="824" spans="1:24">
      <c r="A824" s="2"/>
      <c r="B824" s="2"/>
      <c r="I824" s="2" t="s">
        <v>28</v>
      </c>
      <c r="J824" s="2">
        <v>5</v>
      </c>
      <c r="K824">
        <v>1.47</v>
      </c>
      <c r="L824">
        <f t="shared" si="73"/>
        <v>1.6971654577499997</v>
      </c>
      <c r="M824" s="2" t="s">
        <v>25</v>
      </c>
      <c r="N824">
        <v>19</v>
      </c>
      <c r="O824">
        <v>2.5</v>
      </c>
      <c r="P824">
        <f t="shared" si="71"/>
        <v>4.9087343749999999</v>
      </c>
      <c r="Q824" s="2" t="s">
        <v>26</v>
      </c>
      <c r="R824">
        <v>17</v>
      </c>
      <c r="S824">
        <v>4.22</v>
      </c>
      <c r="T824">
        <f t="shared" si="72"/>
        <v>13.986672838999999</v>
      </c>
      <c r="U824" s="2" t="s">
        <v>37</v>
      </c>
      <c r="V824" s="2">
        <v>24</v>
      </c>
      <c r="W824">
        <v>0.8</v>
      </c>
      <c r="X824">
        <f t="shared" si="74"/>
        <v>0.50265440000000006</v>
      </c>
    </row>
    <row r="825" spans="1:24">
      <c r="A825" s="2"/>
      <c r="B825" s="2"/>
      <c r="I825" s="2" t="s">
        <v>28</v>
      </c>
      <c r="J825" s="2">
        <v>5</v>
      </c>
      <c r="K825">
        <v>1.1000000000000001</v>
      </c>
      <c r="L825">
        <f t="shared" si="73"/>
        <v>0.95033097500000008</v>
      </c>
      <c r="M825" s="2" t="s">
        <v>25</v>
      </c>
      <c r="N825">
        <v>19</v>
      </c>
      <c r="O825">
        <v>0.98</v>
      </c>
      <c r="P825">
        <f t="shared" si="71"/>
        <v>0.7542957589999999</v>
      </c>
      <c r="Q825" s="2" t="s">
        <v>26</v>
      </c>
      <c r="R825">
        <v>17</v>
      </c>
      <c r="S825">
        <v>2.39</v>
      </c>
      <c r="T825">
        <f t="shared" si="72"/>
        <v>4.4862690597500006</v>
      </c>
      <c r="U825" s="2" t="s">
        <v>37</v>
      </c>
      <c r="V825" s="2">
        <v>24</v>
      </c>
      <c r="W825">
        <v>0.51</v>
      </c>
      <c r="X825">
        <f t="shared" si="74"/>
        <v>0.20428188975</v>
      </c>
    </row>
    <row r="826" spans="1:24">
      <c r="A826" s="2"/>
      <c r="B826" s="2"/>
      <c r="I826" s="2" t="s">
        <v>28</v>
      </c>
      <c r="J826" s="2">
        <v>5</v>
      </c>
      <c r="K826">
        <v>1.7</v>
      </c>
      <c r="L826">
        <f t="shared" si="73"/>
        <v>2.2697987749999995</v>
      </c>
      <c r="M826" s="2" t="s">
        <v>25</v>
      </c>
      <c r="N826">
        <v>19</v>
      </c>
      <c r="O826">
        <v>0.85</v>
      </c>
      <c r="P826">
        <f t="shared" si="71"/>
        <v>0.56744969374999987</v>
      </c>
      <c r="Q826" s="2" t="s">
        <v>26</v>
      </c>
      <c r="R826">
        <v>17</v>
      </c>
      <c r="S826">
        <v>3.13</v>
      </c>
      <c r="T826">
        <f t="shared" si="72"/>
        <v>7.694460767749999</v>
      </c>
      <c r="U826" s="2" t="s">
        <v>37</v>
      </c>
      <c r="V826" s="2">
        <v>24</v>
      </c>
      <c r="W826">
        <v>0.32</v>
      </c>
      <c r="X826">
        <f t="shared" si="74"/>
        <v>8.0424704E-2</v>
      </c>
    </row>
    <row r="827" spans="1:24">
      <c r="A827" s="2"/>
      <c r="B827" s="2"/>
      <c r="I827" s="2" t="s">
        <v>28</v>
      </c>
      <c r="J827" s="2">
        <v>5</v>
      </c>
      <c r="K827">
        <v>1.59</v>
      </c>
      <c r="L827">
        <f t="shared" si="73"/>
        <v>1.9855634197500001</v>
      </c>
      <c r="M827" s="2" t="s">
        <v>25</v>
      </c>
      <c r="N827">
        <v>19</v>
      </c>
      <c r="O827">
        <v>1.45</v>
      </c>
      <c r="P827">
        <f t="shared" si="71"/>
        <v>1.6512982437499999</v>
      </c>
      <c r="Q827" s="2" t="s">
        <v>26</v>
      </c>
      <c r="R827">
        <v>17</v>
      </c>
      <c r="S827">
        <v>2.2000000000000002</v>
      </c>
      <c r="T827">
        <f t="shared" si="72"/>
        <v>3.8013239000000003</v>
      </c>
      <c r="U827" s="2" t="s">
        <v>37</v>
      </c>
      <c r="V827" s="2">
        <v>24</v>
      </c>
      <c r="W827">
        <v>0.48</v>
      </c>
      <c r="X827">
        <f t="shared" si="74"/>
        <v>0.18095558399999997</v>
      </c>
    </row>
    <row r="828" spans="1:24">
      <c r="A828" s="2"/>
      <c r="B828" s="2"/>
      <c r="I828" s="2" t="s">
        <v>28</v>
      </c>
      <c r="J828" s="2">
        <v>5</v>
      </c>
      <c r="K828">
        <v>1.91</v>
      </c>
      <c r="L828">
        <f t="shared" si="73"/>
        <v>2.8652086197499997</v>
      </c>
      <c r="M828" s="2" t="s">
        <v>25</v>
      </c>
      <c r="N828">
        <v>19</v>
      </c>
      <c r="O828">
        <v>2</v>
      </c>
      <c r="P828">
        <f t="shared" si="71"/>
        <v>3.1415899999999999</v>
      </c>
      <c r="Q828" s="2" t="s">
        <v>26</v>
      </c>
      <c r="R828" s="2">
        <v>31</v>
      </c>
      <c r="S828">
        <v>7.4</v>
      </c>
      <c r="T828">
        <f t="shared" si="72"/>
        <v>43.008367100000001</v>
      </c>
      <c r="U828" s="2" t="s">
        <v>37</v>
      </c>
      <c r="V828" s="2">
        <v>24</v>
      </c>
      <c r="W828">
        <v>0.7</v>
      </c>
      <c r="X828">
        <f t="shared" si="74"/>
        <v>0.38484477499999992</v>
      </c>
    </row>
    <row r="829" spans="1:24">
      <c r="A829" s="2"/>
      <c r="B829" s="2"/>
      <c r="I829" s="2" t="s">
        <v>28</v>
      </c>
      <c r="J829" s="2">
        <v>5</v>
      </c>
      <c r="K829">
        <v>1.33</v>
      </c>
      <c r="L829">
        <f t="shared" si="73"/>
        <v>1.3892896377500001</v>
      </c>
      <c r="M829" s="2" t="s">
        <v>25</v>
      </c>
      <c r="N829">
        <v>19</v>
      </c>
      <c r="O829">
        <v>1.27</v>
      </c>
      <c r="P829">
        <f t="shared" si="71"/>
        <v>1.26676762775</v>
      </c>
      <c r="Q829" s="2" t="s">
        <v>26</v>
      </c>
      <c r="R829" s="2">
        <v>31</v>
      </c>
      <c r="S829">
        <v>3.3</v>
      </c>
      <c r="T829">
        <f t="shared" si="72"/>
        <v>8.5529787749999979</v>
      </c>
      <c r="U829" s="2" t="s">
        <v>37</v>
      </c>
      <c r="V829" s="2">
        <v>24</v>
      </c>
      <c r="W829">
        <v>0.61</v>
      </c>
      <c r="X829">
        <f t="shared" si="74"/>
        <v>0.29224640974999999</v>
      </c>
    </row>
    <row r="830" spans="1:24">
      <c r="A830" s="2"/>
      <c r="B830" s="2"/>
      <c r="I830" s="2" t="s">
        <v>28</v>
      </c>
      <c r="J830" s="2">
        <v>5</v>
      </c>
      <c r="K830">
        <v>1.77</v>
      </c>
      <c r="L830">
        <f t="shared" si="73"/>
        <v>2.4605718277499999</v>
      </c>
      <c r="M830" s="2" t="s">
        <v>25</v>
      </c>
      <c r="N830">
        <v>19</v>
      </c>
      <c r="O830">
        <v>1.57</v>
      </c>
      <c r="P830">
        <f t="shared" si="71"/>
        <v>1.93592629775</v>
      </c>
      <c r="Q830" s="2" t="s">
        <v>26</v>
      </c>
      <c r="R830" s="2">
        <v>31</v>
      </c>
      <c r="S830">
        <v>8.4</v>
      </c>
      <c r="T830">
        <f t="shared" si="72"/>
        <v>55.417647600000002</v>
      </c>
      <c r="U830" s="2" t="s">
        <v>37</v>
      </c>
      <c r="V830" s="2">
        <v>24</v>
      </c>
      <c r="W830">
        <v>0.64</v>
      </c>
      <c r="X830">
        <f t="shared" si="74"/>
        <v>0.321698816</v>
      </c>
    </row>
    <row r="831" spans="1:24">
      <c r="A831" s="2"/>
      <c r="B831" s="2"/>
      <c r="I831" s="2" t="s">
        <v>28</v>
      </c>
      <c r="J831" s="2">
        <v>5</v>
      </c>
      <c r="K831">
        <v>0.95</v>
      </c>
      <c r="L831">
        <f t="shared" si="73"/>
        <v>0.70882124375</v>
      </c>
      <c r="M831" s="2" t="s">
        <v>25</v>
      </c>
      <c r="N831">
        <v>19</v>
      </c>
      <c r="O831">
        <v>1.8</v>
      </c>
      <c r="P831">
        <f t="shared" si="71"/>
        <v>2.5446879</v>
      </c>
      <c r="Q831" s="2" t="s">
        <v>26</v>
      </c>
      <c r="R831" s="2">
        <v>31</v>
      </c>
      <c r="S831">
        <v>3.7</v>
      </c>
      <c r="T831">
        <f t="shared" si="72"/>
        <v>10.752091775</v>
      </c>
      <c r="U831" s="2" t="s">
        <v>37</v>
      </c>
      <c r="V831" s="2">
        <v>24</v>
      </c>
      <c r="W831">
        <v>0.86</v>
      </c>
      <c r="X831">
        <f t="shared" si="74"/>
        <v>0.58087999099999987</v>
      </c>
    </row>
    <row r="832" spans="1:24">
      <c r="A832" s="2"/>
      <c r="B832" s="2"/>
      <c r="I832" s="2" t="s">
        <v>28</v>
      </c>
      <c r="J832" s="2">
        <v>5</v>
      </c>
      <c r="K832">
        <v>2.02</v>
      </c>
      <c r="L832">
        <f t="shared" si="73"/>
        <v>3.2047359589999997</v>
      </c>
      <c r="M832" s="2" t="s">
        <v>25</v>
      </c>
      <c r="N832">
        <v>20</v>
      </c>
      <c r="O832">
        <v>0.45</v>
      </c>
      <c r="P832">
        <f t="shared" si="71"/>
        <v>0.15904299375</v>
      </c>
      <c r="Q832" s="2" t="s">
        <v>26</v>
      </c>
      <c r="R832" s="2">
        <v>8</v>
      </c>
      <c r="S832">
        <v>0.85</v>
      </c>
      <c r="T832">
        <f t="shared" si="72"/>
        <v>0.56744969374999987</v>
      </c>
      <c r="U832" s="2" t="s">
        <v>37</v>
      </c>
      <c r="V832" s="2">
        <v>24</v>
      </c>
      <c r="W832">
        <v>0.69</v>
      </c>
      <c r="X832">
        <f t="shared" si="74"/>
        <v>0.37392774974999993</v>
      </c>
    </row>
    <row r="833" spans="1:24">
      <c r="A833" s="2"/>
      <c r="B833" s="2"/>
      <c r="I833" s="2" t="s">
        <v>28</v>
      </c>
      <c r="J833" s="2">
        <v>5</v>
      </c>
      <c r="K833">
        <v>2.2200000000000002</v>
      </c>
      <c r="L833">
        <f t="shared" si="73"/>
        <v>3.8707530390000007</v>
      </c>
      <c r="M833" s="2" t="s">
        <v>25</v>
      </c>
      <c r="N833">
        <v>20</v>
      </c>
      <c r="O833">
        <v>0.28999999999999998</v>
      </c>
      <c r="P833">
        <f t="shared" si="71"/>
        <v>6.6051929749999988E-2</v>
      </c>
      <c r="Q833" s="2" t="s">
        <v>26</v>
      </c>
      <c r="R833" s="2">
        <v>8</v>
      </c>
      <c r="S833">
        <v>1.1499999999999999</v>
      </c>
      <c r="T833">
        <f t="shared" si="72"/>
        <v>1.0386881937499999</v>
      </c>
      <c r="U833" s="2" t="s">
        <v>37</v>
      </c>
      <c r="V833" s="2">
        <v>24</v>
      </c>
      <c r="W833">
        <v>0.8</v>
      </c>
      <c r="X833">
        <f t="shared" si="74"/>
        <v>0.50265440000000006</v>
      </c>
    </row>
    <row r="834" spans="1:24">
      <c r="A834" s="2"/>
      <c r="B834" s="2"/>
      <c r="I834" s="2" t="s">
        <v>28</v>
      </c>
      <c r="J834" s="2">
        <v>5</v>
      </c>
      <c r="K834">
        <v>1.66</v>
      </c>
      <c r="L834">
        <f t="shared" si="73"/>
        <v>2.1642413509999998</v>
      </c>
      <c r="M834" s="2" t="s">
        <v>25</v>
      </c>
      <c r="N834">
        <v>20</v>
      </c>
      <c r="O834">
        <v>0.4</v>
      </c>
      <c r="P834">
        <f t="shared" si="71"/>
        <v>0.12566360000000001</v>
      </c>
      <c r="Q834" s="2" t="s">
        <v>26</v>
      </c>
      <c r="R834" s="2">
        <v>8</v>
      </c>
      <c r="S834">
        <v>1.5</v>
      </c>
      <c r="T834">
        <f t="shared" si="72"/>
        <v>1.767144375</v>
      </c>
      <c r="U834" s="2" t="s">
        <v>37</v>
      </c>
      <c r="V834" s="2">
        <v>24</v>
      </c>
      <c r="W834">
        <v>0.75</v>
      </c>
      <c r="X834">
        <f t="shared" si="74"/>
        <v>0.44178609375</v>
      </c>
    </row>
    <row r="835" spans="1:24">
      <c r="A835" s="2"/>
      <c r="B835" s="2"/>
      <c r="I835" s="2" t="s">
        <v>28</v>
      </c>
      <c r="J835" s="2">
        <v>5</v>
      </c>
      <c r="K835">
        <v>0.7</v>
      </c>
      <c r="L835">
        <f t="shared" si="73"/>
        <v>0.38484477499999992</v>
      </c>
      <c r="M835" s="2" t="s">
        <v>25</v>
      </c>
      <c r="N835">
        <v>20</v>
      </c>
      <c r="O835">
        <v>0.55000000000000004</v>
      </c>
      <c r="P835">
        <f t="shared" si="71"/>
        <v>0.23758274375000002</v>
      </c>
      <c r="Q835" s="2" t="s">
        <v>26</v>
      </c>
      <c r="R835" s="2">
        <v>8</v>
      </c>
      <c r="S835">
        <v>2</v>
      </c>
      <c r="T835">
        <f t="shared" si="72"/>
        <v>3.1415899999999999</v>
      </c>
      <c r="U835" s="2" t="s">
        <v>37</v>
      </c>
      <c r="V835" s="2">
        <v>24</v>
      </c>
      <c r="W835">
        <v>0.74</v>
      </c>
      <c r="X835">
        <f t="shared" si="74"/>
        <v>0.43008367099999995</v>
      </c>
    </row>
    <row r="836" spans="1:24">
      <c r="A836" s="2"/>
      <c r="B836" s="2"/>
      <c r="I836" s="2" t="s">
        <v>28</v>
      </c>
      <c r="J836" s="2">
        <v>5</v>
      </c>
      <c r="K836">
        <v>2.2000000000000002</v>
      </c>
      <c r="L836">
        <f t="shared" si="73"/>
        <v>3.8013239000000003</v>
      </c>
      <c r="M836" s="2" t="s">
        <v>25</v>
      </c>
      <c r="N836">
        <v>20</v>
      </c>
      <c r="O836">
        <v>0.83</v>
      </c>
      <c r="P836">
        <f t="shared" si="71"/>
        <v>0.54106033774999995</v>
      </c>
      <c r="Q836" s="2" t="s">
        <v>26</v>
      </c>
      <c r="R836" s="2">
        <v>8</v>
      </c>
      <c r="S836">
        <v>2.7</v>
      </c>
      <c r="T836">
        <f t="shared" si="72"/>
        <v>5.7255477750000008</v>
      </c>
      <c r="U836" s="2" t="s">
        <v>37</v>
      </c>
      <c r="V836" s="2">
        <v>24</v>
      </c>
      <c r="W836">
        <v>0.95</v>
      </c>
      <c r="X836">
        <f t="shared" si="74"/>
        <v>0.70882124375</v>
      </c>
    </row>
    <row r="837" spans="1:24">
      <c r="A837" s="2"/>
      <c r="B837" s="2"/>
      <c r="I837" s="2" t="s">
        <v>28</v>
      </c>
      <c r="J837" s="2">
        <v>5</v>
      </c>
      <c r="K837">
        <v>1.44</v>
      </c>
      <c r="L837">
        <f t="shared" si="73"/>
        <v>1.6286002559999999</v>
      </c>
      <c r="M837" s="2" t="s">
        <v>25</v>
      </c>
      <c r="N837">
        <v>20</v>
      </c>
      <c r="O837">
        <v>0.78</v>
      </c>
      <c r="P837">
        <f t="shared" ref="P837:P900" si="75">(O837/2)^2*(3.14159)</f>
        <v>0.47783583900000004</v>
      </c>
      <c r="Q837" s="2" t="s">
        <v>26</v>
      </c>
      <c r="R837" s="2">
        <v>8</v>
      </c>
      <c r="S837">
        <v>2.2999999999999998</v>
      </c>
      <c r="T837">
        <f t="shared" ref="T837:T900" si="76">(S837/2)^2*(3.14159)</f>
        <v>4.1547527749999995</v>
      </c>
      <c r="U837" s="2" t="s">
        <v>37</v>
      </c>
      <c r="V837" s="2">
        <v>24</v>
      </c>
      <c r="W837">
        <v>0.73</v>
      </c>
      <c r="X837">
        <f t="shared" si="74"/>
        <v>0.41853832774999994</v>
      </c>
    </row>
    <row r="838" spans="1:24">
      <c r="A838" s="2"/>
      <c r="B838" s="2"/>
      <c r="I838" t="s">
        <v>29</v>
      </c>
      <c r="J838">
        <v>44</v>
      </c>
      <c r="K838">
        <v>3.61</v>
      </c>
      <c r="L838">
        <f t="shared" si="73"/>
        <v>10.235378759749999</v>
      </c>
      <c r="M838" s="2" t="s">
        <v>25</v>
      </c>
      <c r="N838">
        <v>20</v>
      </c>
      <c r="O838">
        <v>0.76</v>
      </c>
      <c r="P838">
        <f t="shared" si="75"/>
        <v>0.45364559599999998</v>
      </c>
      <c r="Q838" s="2" t="s">
        <v>26</v>
      </c>
      <c r="R838" s="2">
        <v>8</v>
      </c>
      <c r="S838">
        <v>1.2</v>
      </c>
      <c r="T838">
        <f t="shared" si="76"/>
        <v>1.1309723999999999</v>
      </c>
      <c r="U838" s="2" t="s">
        <v>37</v>
      </c>
      <c r="V838" s="2">
        <v>24</v>
      </c>
      <c r="W838">
        <v>0.79</v>
      </c>
      <c r="X838">
        <f t="shared" si="74"/>
        <v>0.49016657975000005</v>
      </c>
    </row>
    <row r="839" spans="1:24">
      <c r="A839" s="2"/>
      <c r="B839" s="2"/>
      <c r="I839" t="s">
        <v>29</v>
      </c>
      <c r="J839">
        <v>44</v>
      </c>
      <c r="K839">
        <v>4.4400000000000004</v>
      </c>
      <c r="L839">
        <f t="shared" si="73"/>
        <v>15.483012156000003</v>
      </c>
      <c r="M839" s="2" t="s">
        <v>25</v>
      </c>
      <c r="N839">
        <v>20</v>
      </c>
      <c r="O839">
        <v>1.08</v>
      </c>
      <c r="P839">
        <f t="shared" si="75"/>
        <v>0.91608764400000009</v>
      </c>
      <c r="Q839" s="2" t="s">
        <v>26</v>
      </c>
      <c r="R839" s="2">
        <v>8</v>
      </c>
      <c r="S839">
        <v>0.65</v>
      </c>
      <c r="T839">
        <f t="shared" si="76"/>
        <v>0.33183044375000004</v>
      </c>
      <c r="U839" s="2" t="s">
        <v>37</v>
      </c>
      <c r="V839" s="2">
        <v>24</v>
      </c>
      <c r="W839">
        <v>0.7</v>
      </c>
      <c r="X839">
        <f t="shared" si="74"/>
        <v>0.38484477499999992</v>
      </c>
    </row>
    <row r="840" spans="1:24">
      <c r="A840" s="2"/>
      <c r="B840" s="2"/>
      <c r="I840" t="s">
        <v>29</v>
      </c>
      <c r="J840">
        <v>44</v>
      </c>
      <c r="K840">
        <v>0.91</v>
      </c>
      <c r="L840">
        <f t="shared" si="73"/>
        <v>0.65038766975000006</v>
      </c>
      <c r="M840" s="2" t="s">
        <v>25</v>
      </c>
      <c r="N840">
        <v>20</v>
      </c>
      <c r="O840">
        <v>1.2</v>
      </c>
      <c r="P840">
        <f t="shared" si="75"/>
        <v>1.1309723999999999</v>
      </c>
      <c r="Q840" s="2" t="s">
        <v>26</v>
      </c>
      <c r="R840" s="2">
        <v>8</v>
      </c>
      <c r="S840">
        <v>0.85</v>
      </c>
      <c r="T840">
        <f t="shared" si="76"/>
        <v>0.56744969374999987</v>
      </c>
      <c r="U840" s="2" t="s">
        <v>37</v>
      </c>
      <c r="V840" s="2">
        <v>24</v>
      </c>
      <c r="W840">
        <v>0.81</v>
      </c>
      <c r="X840">
        <f t="shared" si="74"/>
        <v>0.51529929975000011</v>
      </c>
    </row>
    <row r="841" spans="1:24">
      <c r="A841" s="2"/>
      <c r="B841" s="2"/>
      <c r="I841" t="s">
        <v>29</v>
      </c>
      <c r="J841">
        <v>44</v>
      </c>
      <c r="K841">
        <v>1.64</v>
      </c>
      <c r="L841">
        <f t="shared" si="73"/>
        <v>2.1124051159999997</v>
      </c>
      <c r="M841" s="2" t="s">
        <v>25</v>
      </c>
      <c r="N841">
        <v>20</v>
      </c>
      <c r="O841">
        <v>1.02</v>
      </c>
      <c r="P841">
        <f t="shared" si="75"/>
        <v>0.817127559</v>
      </c>
      <c r="Q841" s="2" t="s">
        <v>26</v>
      </c>
      <c r="R841" s="2">
        <v>8</v>
      </c>
      <c r="S841">
        <v>1.2</v>
      </c>
      <c r="T841">
        <f t="shared" si="76"/>
        <v>1.1309723999999999</v>
      </c>
      <c r="U841" s="2" t="s">
        <v>37</v>
      </c>
      <c r="V841" s="2">
        <v>24</v>
      </c>
      <c r="W841">
        <v>0.68</v>
      </c>
      <c r="X841">
        <f t="shared" si="74"/>
        <v>0.36316780400000004</v>
      </c>
    </row>
    <row r="842" spans="1:24">
      <c r="A842" s="2"/>
      <c r="B842" s="2"/>
      <c r="I842" t="s">
        <v>29</v>
      </c>
      <c r="J842">
        <v>44</v>
      </c>
      <c r="K842">
        <v>2.78</v>
      </c>
      <c r="L842">
        <f t="shared" si="73"/>
        <v>6.069866038999999</v>
      </c>
      <c r="M842" s="2" t="s">
        <v>25</v>
      </c>
      <c r="N842">
        <v>20</v>
      </c>
      <c r="O842">
        <v>0.92</v>
      </c>
      <c r="P842">
        <f t="shared" si="75"/>
        <v>0.66476044400000001</v>
      </c>
      <c r="Q842" s="2" t="s">
        <v>26</v>
      </c>
      <c r="R842" s="2">
        <v>8</v>
      </c>
      <c r="S842">
        <v>1.2</v>
      </c>
      <c r="T842">
        <f t="shared" si="76"/>
        <v>1.1309723999999999</v>
      </c>
      <c r="U842" s="2" t="s">
        <v>37</v>
      </c>
      <c r="V842" s="2">
        <v>24</v>
      </c>
      <c r="W842">
        <v>0.7</v>
      </c>
      <c r="X842">
        <f t="shared" si="74"/>
        <v>0.38484477499999992</v>
      </c>
    </row>
    <row r="843" spans="1:24">
      <c r="A843" s="2"/>
      <c r="B843" s="2"/>
      <c r="I843" t="s">
        <v>29</v>
      </c>
      <c r="J843">
        <v>44</v>
      </c>
      <c r="K843">
        <v>4.2</v>
      </c>
      <c r="L843">
        <f t="shared" si="73"/>
        <v>13.854411900000001</v>
      </c>
      <c r="M843" s="2" t="s">
        <v>25</v>
      </c>
      <c r="N843">
        <v>20</v>
      </c>
      <c r="O843">
        <v>1.42</v>
      </c>
      <c r="P843">
        <f t="shared" si="75"/>
        <v>1.5836755189999998</v>
      </c>
      <c r="Q843" s="2" t="s">
        <v>26</v>
      </c>
      <c r="R843" s="2">
        <v>8</v>
      </c>
      <c r="S843">
        <v>1.9</v>
      </c>
      <c r="T843">
        <f t="shared" si="76"/>
        <v>2.835284975</v>
      </c>
      <c r="U843" s="2" t="s">
        <v>37</v>
      </c>
      <c r="V843" s="2">
        <v>24</v>
      </c>
      <c r="W843">
        <v>0.67</v>
      </c>
      <c r="X843">
        <f t="shared" si="74"/>
        <v>0.35256493775000003</v>
      </c>
    </row>
    <row r="844" spans="1:24">
      <c r="A844" s="2"/>
      <c r="B844" s="2"/>
      <c r="I844" t="s">
        <v>29</v>
      </c>
      <c r="J844">
        <v>44</v>
      </c>
      <c r="K844">
        <v>3.2</v>
      </c>
      <c r="L844">
        <f t="shared" si="73"/>
        <v>8.0424704000000009</v>
      </c>
      <c r="M844" s="2" t="s">
        <v>25</v>
      </c>
      <c r="N844">
        <v>20</v>
      </c>
      <c r="O844">
        <v>1.53</v>
      </c>
      <c r="P844">
        <f t="shared" si="75"/>
        <v>1.8385370077499998</v>
      </c>
      <c r="Q844" s="2" t="s">
        <v>26</v>
      </c>
      <c r="R844" s="2">
        <v>8</v>
      </c>
      <c r="S844">
        <v>0.75</v>
      </c>
      <c r="T844">
        <f t="shared" si="76"/>
        <v>0.44178609375</v>
      </c>
      <c r="U844" s="2" t="s">
        <v>37</v>
      </c>
      <c r="V844" s="2">
        <v>24</v>
      </c>
      <c r="W844">
        <v>0.8</v>
      </c>
      <c r="X844">
        <f t="shared" si="74"/>
        <v>0.50265440000000006</v>
      </c>
    </row>
    <row r="845" spans="1:24">
      <c r="A845" s="2"/>
      <c r="B845" s="2"/>
      <c r="I845" t="s">
        <v>29</v>
      </c>
      <c r="J845">
        <v>44</v>
      </c>
      <c r="K845">
        <v>2.84</v>
      </c>
      <c r="L845">
        <f t="shared" si="73"/>
        <v>6.3347020759999992</v>
      </c>
      <c r="M845" s="2" t="s">
        <v>25</v>
      </c>
      <c r="N845">
        <v>20</v>
      </c>
      <c r="O845">
        <v>0.99</v>
      </c>
      <c r="P845">
        <f t="shared" si="75"/>
        <v>0.76976808975</v>
      </c>
      <c r="Q845" s="2" t="s">
        <v>26</v>
      </c>
      <c r="R845" s="2">
        <v>8</v>
      </c>
      <c r="S845">
        <v>1.1499999999999999</v>
      </c>
      <c r="T845">
        <f t="shared" si="76"/>
        <v>1.0386881937499999</v>
      </c>
      <c r="U845" s="2" t="s">
        <v>37</v>
      </c>
      <c r="V845" s="2">
        <v>24</v>
      </c>
      <c r="W845">
        <v>0.67</v>
      </c>
      <c r="X845">
        <f t="shared" si="74"/>
        <v>0.35256493775000003</v>
      </c>
    </row>
    <row r="846" spans="1:24">
      <c r="A846" s="2"/>
      <c r="B846" s="2"/>
      <c r="I846" t="s">
        <v>29</v>
      </c>
      <c r="J846">
        <v>44</v>
      </c>
      <c r="K846">
        <v>1.32</v>
      </c>
      <c r="L846">
        <f t="shared" si="73"/>
        <v>1.368476604</v>
      </c>
      <c r="M846" s="2" t="s">
        <v>25</v>
      </c>
      <c r="N846">
        <v>20</v>
      </c>
      <c r="O846">
        <v>1.64</v>
      </c>
      <c r="P846">
        <f t="shared" si="75"/>
        <v>2.1124051159999997</v>
      </c>
      <c r="Q846" s="2" t="s">
        <v>26</v>
      </c>
      <c r="R846" s="2">
        <v>8</v>
      </c>
      <c r="S846">
        <v>1.3</v>
      </c>
      <c r="T846">
        <f t="shared" si="76"/>
        <v>1.3273217750000001</v>
      </c>
      <c r="U846" s="2" t="s">
        <v>37</v>
      </c>
      <c r="V846" s="2">
        <v>24</v>
      </c>
      <c r="W846">
        <v>0.7</v>
      </c>
      <c r="X846">
        <f t="shared" si="74"/>
        <v>0.38484477499999992</v>
      </c>
    </row>
    <row r="847" spans="1:24">
      <c r="A847" s="2"/>
      <c r="B847" s="2"/>
      <c r="I847" t="s">
        <v>29</v>
      </c>
      <c r="J847">
        <v>44</v>
      </c>
      <c r="K847">
        <v>2.14</v>
      </c>
      <c r="L847">
        <f t="shared" si="73"/>
        <v>3.5968063909999999</v>
      </c>
      <c r="M847" s="2" t="s">
        <v>25</v>
      </c>
      <c r="N847">
        <v>20</v>
      </c>
      <c r="O847">
        <v>1.99</v>
      </c>
      <c r="P847">
        <f t="shared" si="75"/>
        <v>3.1102526397500001</v>
      </c>
      <c r="Q847" s="2" t="s">
        <v>26</v>
      </c>
      <c r="R847" s="2">
        <v>8</v>
      </c>
      <c r="S847">
        <v>1.5</v>
      </c>
      <c r="T847">
        <f t="shared" si="76"/>
        <v>1.767144375</v>
      </c>
      <c r="U847" s="2" t="s">
        <v>37</v>
      </c>
      <c r="V847" s="2">
        <v>24</v>
      </c>
      <c r="W847">
        <v>0.6</v>
      </c>
      <c r="X847">
        <f t="shared" si="74"/>
        <v>0.28274309999999997</v>
      </c>
    </row>
    <row r="848" spans="1:24">
      <c r="A848" s="2"/>
      <c r="B848" s="2"/>
      <c r="I848" t="s">
        <v>29</v>
      </c>
      <c r="J848">
        <v>44</v>
      </c>
      <c r="K848">
        <v>2</v>
      </c>
      <c r="L848">
        <f t="shared" si="73"/>
        <v>3.1415899999999999</v>
      </c>
      <c r="M848" s="2" t="s">
        <v>25</v>
      </c>
      <c r="N848">
        <v>20</v>
      </c>
      <c r="O848">
        <v>1.77</v>
      </c>
      <c r="P848">
        <f t="shared" si="75"/>
        <v>2.4605718277499999</v>
      </c>
      <c r="Q848" s="2" t="s">
        <v>26</v>
      </c>
      <c r="R848" s="2">
        <v>8</v>
      </c>
      <c r="S848">
        <v>1.65</v>
      </c>
      <c r="T848">
        <f t="shared" si="76"/>
        <v>2.1382446937499995</v>
      </c>
      <c r="U848" s="2" t="s">
        <v>37</v>
      </c>
      <c r="V848" s="2">
        <v>24</v>
      </c>
      <c r="W848">
        <v>0.67</v>
      </c>
      <c r="X848">
        <f t="shared" si="74"/>
        <v>0.35256493775000003</v>
      </c>
    </row>
    <row r="849" spans="1:24">
      <c r="A849" s="2"/>
      <c r="B849" s="2"/>
      <c r="I849" t="s">
        <v>29</v>
      </c>
      <c r="J849">
        <v>44</v>
      </c>
      <c r="K849">
        <v>3.65</v>
      </c>
      <c r="L849">
        <f t="shared" si="73"/>
        <v>10.46345819375</v>
      </c>
      <c r="M849" s="2" t="s">
        <v>25</v>
      </c>
      <c r="N849">
        <v>20</v>
      </c>
      <c r="O849">
        <v>1.29</v>
      </c>
      <c r="P849">
        <f t="shared" si="75"/>
        <v>1.3069799797500001</v>
      </c>
      <c r="Q849" s="2" t="s">
        <v>26</v>
      </c>
      <c r="R849" s="2">
        <v>8</v>
      </c>
      <c r="S849">
        <v>2.7</v>
      </c>
      <c r="T849">
        <f t="shared" si="76"/>
        <v>5.7255477750000008</v>
      </c>
      <c r="U849" s="2" t="s">
        <v>37</v>
      </c>
      <c r="V849" s="2">
        <v>24</v>
      </c>
      <c r="W849">
        <v>0.65</v>
      </c>
      <c r="X849">
        <f t="shared" si="74"/>
        <v>0.33183044375000004</v>
      </c>
    </row>
    <row r="850" spans="1:24">
      <c r="A850" s="2"/>
      <c r="B850" s="2"/>
      <c r="I850" t="s">
        <v>29</v>
      </c>
      <c r="J850">
        <v>44</v>
      </c>
      <c r="K850">
        <v>3.55</v>
      </c>
      <c r="L850">
        <f t="shared" si="73"/>
        <v>9.8979719937499997</v>
      </c>
      <c r="M850" s="2" t="s">
        <v>25</v>
      </c>
      <c r="N850">
        <v>20</v>
      </c>
      <c r="O850">
        <v>1.25</v>
      </c>
      <c r="P850">
        <f t="shared" si="75"/>
        <v>1.22718359375</v>
      </c>
      <c r="Q850" s="2" t="s">
        <v>26</v>
      </c>
      <c r="R850" s="2">
        <v>8</v>
      </c>
      <c r="S850">
        <v>0.6</v>
      </c>
      <c r="T850">
        <f t="shared" si="76"/>
        <v>0.28274309999999997</v>
      </c>
      <c r="U850" s="2" t="s">
        <v>37</v>
      </c>
      <c r="V850" s="2">
        <v>24</v>
      </c>
      <c r="W850">
        <v>3.59</v>
      </c>
      <c r="X850">
        <f t="shared" si="74"/>
        <v>10.122281519749999</v>
      </c>
    </row>
    <row r="851" spans="1:24">
      <c r="A851" s="2"/>
      <c r="B851" s="2"/>
      <c r="I851" t="s">
        <v>29</v>
      </c>
      <c r="J851">
        <v>44</v>
      </c>
      <c r="K851">
        <v>2.4500000000000002</v>
      </c>
      <c r="L851">
        <f t="shared" si="73"/>
        <v>4.7143484937500011</v>
      </c>
      <c r="M851" s="2" t="s">
        <v>25</v>
      </c>
      <c r="N851">
        <v>20</v>
      </c>
      <c r="O851">
        <v>1.79</v>
      </c>
      <c r="P851">
        <f t="shared" si="75"/>
        <v>2.51649212975</v>
      </c>
      <c r="Q851" s="2" t="s">
        <v>26</v>
      </c>
      <c r="R851" s="2">
        <v>8</v>
      </c>
      <c r="S851">
        <v>0.75</v>
      </c>
      <c r="T851">
        <f t="shared" si="76"/>
        <v>0.44178609375</v>
      </c>
      <c r="U851" s="2" t="s">
        <v>37</v>
      </c>
      <c r="V851" s="2">
        <v>17</v>
      </c>
      <c r="W851">
        <v>0.82</v>
      </c>
      <c r="X851">
        <f t="shared" si="74"/>
        <v>0.52810127899999992</v>
      </c>
    </row>
    <row r="852" spans="1:24">
      <c r="A852" s="2"/>
      <c r="B852" s="2"/>
      <c r="I852" t="s">
        <v>29</v>
      </c>
      <c r="J852">
        <v>44</v>
      </c>
      <c r="K852">
        <v>4.07</v>
      </c>
      <c r="L852">
        <f t="shared" si="73"/>
        <v>13.010031047750001</v>
      </c>
      <c r="M852" s="2" t="s">
        <v>25</v>
      </c>
      <c r="N852">
        <v>20</v>
      </c>
      <c r="O852">
        <v>1.8</v>
      </c>
      <c r="P852">
        <f t="shared" si="75"/>
        <v>2.5446879</v>
      </c>
      <c r="Q852" s="2" t="s">
        <v>26</v>
      </c>
      <c r="R852" s="2">
        <v>8</v>
      </c>
      <c r="S852">
        <v>0.7</v>
      </c>
      <c r="T852">
        <f t="shared" si="76"/>
        <v>0.38484477499999992</v>
      </c>
      <c r="U852" s="2" t="s">
        <v>37</v>
      </c>
      <c r="V852" s="2">
        <v>17</v>
      </c>
      <c r="W852">
        <v>0.8</v>
      </c>
      <c r="X852">
        <f t="shared" si="74"/>
        <v>0.50265440000000006</v>
      </c>
    </row>
    <row r="853" spans="1:24">
      <c r="A853" s="2"/>
      <c r="B853" s="2"/>
      <c r="I853" t="s">
        <v>29</v>
      </c>
      <c r="J853">
        <v>44</v>
      </c>
      <c r="K853">
        <v>3.88</v>
      </c>
      <c r="L853">
        <f t="shared" si="73"/>
        <v>11.823688123999998</v>
      </c>
      <c r="M853" s="2" t="s">
        <v>25</v>
      </c>
      <c r="N853">
        <v>20</v>
      </c>
      <c r="O853">
        <v>1.18</v>
      </c>
      <c r="P853">
        <f t="shared" si="75"/>
        <v>1.0935874789999998</v>
      </c>
      <c r="Q853" s="2" t="s">
        <v>26</v>
      </c>
      <c r="R853" s="2">
        <v>8</v>
      </c>
      <c r="S853">
        <v>1.4</v>
      </c>
      <c r="T853">
        <f t="shared" si="76"/>
        <v>1.5393790999999997</v>
      </c>
      <c r="U853" s="2" t="s">
        <v>37</v>
      </c>
      <c r="V853" s="2">
        <v>17</v>
      </c>
      <c r="W853">
        <v>0.55000000000000004</v>
      </c>
      <c r="X853">
        <f t="shared" si="74"/>
        <v>0.23758274375000002</v>
      </c>
    </row>
    <row r="854" spans="1:24">
      <c r="A854" s="2"/>
      <c r="B854" s="2"/>
      <c r="I854" t="s">
        <v>29</v>
      </c>
      <c r="J854">
        <v>44</v>
      </c>
      <c r="K854">
        <v>1.96</v>
      </c>
      <c r="L854">
        <f t="shared" ref="L854:L917" si="77">(K854/2)^2*(3.14159)</f>
        <v>3.0171830359999996</v>
      </c>
      <c r="M854" s="2" t="s">
        <v>25</v>
      </c>
      <c r="N854">
        <v>20</v>
      </c>
      <c r="O854">
        <v>1.25</v>
      </c>
      <c r="P854">
        <f t="shared" si="75"/>
        <v>1.22718359375</v>
      </c>
      <c r="Q854" s="2" t="s">
        <v>26</v>
      </c>
      <c r="R854" s="2">
        <v>8</v>
      </c>
      <c r="S854">
        <v>2</v>
      </c>
      <c r="T854">
        <f t="shared" si="76"/>
        <v>3.1415899999999999</v>
      </c>
      <c r="U854" s="2" t="s">
        <v>37</v>
      </c>
      <c r="V854" s="2">
        <v>17</v>
      </c>
      <c r="W854">
        <v>0.85</v>
      </c>
      <c r="X854">
        <f t="shared" si="74"/>
        <v>0.56744969374999987</v>
      </c>
    </row>
    <row r="855" spans="1:24">
      <c r="A855" s="2"/>
      <c r="B855" s="2"/>
      <c r="I855" t="s">
        <v>29</v>
      </c>
      <c r="J855">
        <v>43</v>
      </c>
      <c r="K855">
        <v>2.77</v>
      </c>
      <c r="L855">
        <f t="shared" si="77"/>
        <v>6.0262764777499997</v>
      </c>
      <c r="M855" s="2" t="s">
        <v>25</v>
      </c>
      <c r="N855">
        <v>20</v>
      </c>
      <c r="P855">
        <f t="shared" si="75"/>
        <v>0</v>
      </c>
      <c r="Q855" s="2" t="s">
        <v>26</v>
      </c>
      <c r="R855" s="2">
        <v>7</v>
      </c>
      <c r="S855">
        <v>2.95</v>
      </c>
      <c r="T855">
        <f t="shared" si="76"/>
        <v>6.8349217437499998</v>
      </c>
      <c r="U855" s="2" t="s">
        <v>37</v>
      </c>
      <c r="V855" s="2">
        <v>17</v>
      </c>
      <c r="W855">
        <v>0.65</v>
      </c>
      <c r="X855">
        <f t="shared" si="74"/>
        <v>0.33183044375000004</v>
      </c>
    </row>
    <row r="856" spans="1:24">
      <c r="A856" s="2"/>
      <c r="B856" s="2"/>
      <c r="I856" t="s">
        <v>29</v>
      </c>
      <c r="J856">
        <v>43</v>
      </c>
      <c r="K856">
        <v>0.99</v>
      </c>
      <c r="L856">
        <f t="shared" si="77"/>
        <v>0.76976808975</v>
      </c>
      <c r="M856" t="s">
        <v>25</v>
      </c>
      <c r="N856">
        <v>23</v>
      </c>
      <c r="O856">
        <v>1.1499999999999999</v>
      </c>
      <c r="P856">
        <f t="shared" si="75"/>
        <v>1.0386881937499999</v>
      </c>
      <c r="Q856" s="2" t="s">
        <v>26</v>
      </c>
      <c r="R856" s="2">
        <v>7</v>
      </c>
      <c r="S856">
        <v>1.1499999999999999</v>
      </c>
      <c r="T856">
        <f t="shared" si="76"/>
        <v>1.0386881937499999</v>
      </c>
      <c r="U856" s="2" t="s">
        <v>37</v>
      </c>
      <c r="V856" s="2">
        <v>17</v>
      </c>
      <c r="W856">
        <v>0.74</v>
      </c>
      <c r="X856">
        <f t="shared" si="74"/>
        <v>0.43008367099999995</v>
      </c>
    </row>
    <row r="857" spans="1:24">
      <c r="A857" s="2"/>
      <c r="B857" s="2"/>
      <c r="I857" t="s">
        <v>29</v>
      </c>
      <c r="J857">
        <v>43</v>
      </c>
      <c r="K857">
        <v>1.35</v>
      </c>
      <c r="L857">
        <f t="shared" si="77"/>
        <v>1.4313869437500002</v>
      </c>
      <c r="M857" t="s">
        <v>25</v>
      </c>
      <c r="N857">
        <v>23</v>
      </c>
      <c r="O857">
        <v>0.87</v>
      </c>
      <c r="P857">
        <f t="shared" si="75"/>
        <v>0.59446736774999998</v>
      </c>
      <c r="Q857" s="2" t="s">
        <v>26</v>
      </c>
      <c r="R857" s="2">
        <v>7</v>
      </c>
      <c r="S857">
        <v>1.1499999999999999</v>
      </c>
      <c r="T857">
        <f t="shared" si="76"/>
        <v>1.0386881937499999</v>
      </c>
      <c r="U857" s="2" t="s">
        <v>37</v>
      </c>
      <c r="V857" s="2">
        <v>17</v>
      </c>
      <c r="W857">
        <v>0.45</v>
      </c>
      <c r="X857">
        <f t="shared" si="74"/>
        <v>0.15904299375</v>
      </c>
    </row>
    <row r="858" spans="1:24">
      <c r="A858" s="2"/>
      <c r="B858" s="2"/>
      <c r="I858" t="s">
        <v>29</v>
      </c>
      <c r="J858">
        <v>43</v>
      </c>
      <c r="K858">
        <v>0.65</v>
      </c>
      <c r="L858">
        <f t="shared" si="77"/>
        <v>0.33183044375000004</v>
      </c>
      <c r="M858" t="s">
        <v>25</v>
      </c>
      <c r="N858">
        <v>23</v>
      </c>
      <c r="O858">
        <v>1.1000000000000001</v>
      </c>
      <c r="P858">
        <f t="shared" si="75"/>
        <v>0.95033097500000008</v>
      </c>
      <c r="Q858" s="2" t="s">
        <v>26</v>
      </c>
      <c r="R858" s="2">
        <v>7</v>
      </c>
      <c r="S858">
        <v>1.4</v>
      </c>
      <c r="T858">
        <f t="shared" si="76"/>
        <v>1.5393790999999997</v>
      </c>
      <c r="U858" s="2" t="s">
        <v>37</v>
      </c>
      <c r="V858" s="2">
        <v>17</v>
      </c>
      <c r="W858">
        <v>0.88</v>
      </c>
      <c r="X858">
        <f t="shared" si="74"/>
        <v>0.60821182399999996</v>
      </c>
    </row>
    <row r="859" spans="1:24">
      <c r="A859" s="2"/>
      <c r="B859" s="2"/>
      <c r="I859" t="s">
        <v>29</v>
      </c>
      <c r="J859">
        <v>43</v>
      </c>
      <c r="K859">
        <v>1.8</v>
      </c>
      <c r="L859">
        <f t="shared" si="77"/>
        <v>2.5446879</v>
      </c>
      <c r="M859" t="s">
        <v>25</v>
      </c>
      <c r="N859">
        <v>23</v>
      </c>
      <c r="O859">
        <v>1.1299999999999999</v>
      </c>
      <c r="P859">
        <f t="shared" si="75"/>
        <v>1.0028740677499997</v>
      </c>
      <c r="Q859" s="2" t="s">
        <v>26</v>
      </c>
      <c r="R859" s="2">
        <v>7</v>
      </c>
      <c r="S859">
        <v>0.7</v>
      </c>
      <c r="T859">
        <f t="shared" si="76"/>
        <v>0.38484477499999992</v>
      </c>
      <c r="U859" s="2" t="s">
        <v>37</v>
      </c>
      <c r="V859" s="2">
        <v>17</v>
      </c>
      <c r="W859">
        <v>0.65</v>
      </c>
      <c r="X859">
        <f t="shared" si="74"/>
        <v>0.33183044375000004</v>
      </c>
    </row>
    <row r="860" spans="1:24">
      <c r="A860" s="2"/>
      <c r="B860" s="2"/>
      <c r="I860" t="s">
        <v>29</v>
      </c>
      <c r="J860">
        <v>43</v>
      </c>
      <c r="K860">
        <v>1</v>
      </c>
      <c r="L860">
        <f t="shared" si="77"/>
        <v>0.78539749999999997</v>
      </c>
      <c r="M860" t="s">
        <v>25</v>
      </c>
      <c r="N860">
        <v>23</v>
      </c>
      <c r="O860">
        <v>1.37</v>
      </c>
      <c r="P860">
        <f t="shared" si="75"/>
        <v>1.4741125677500002</v>
      </c>
      <c r="Q860" s="2" t="s">
        <v>26</v>
      </c>
      <c r="R860" s="2">
        <v>7</v>
      </c>
      <c r="S860">
        <v>0.85</v>
      </c>
      <c r="T860">
        <f t="shared" si="76"/>
        <v>0.56744969374999987</v>
      </c>
      <c r="U860" s="2" t="s">
        <v>37</v>
      </c>
      <c r="V860" s="2">
        <v>17</v>
      </c>
      <c r="W860">
        <v>0.49</v>
      </c>
      <c r="X860">
        <f t="shared" si="74"/>
        <v>0.18857393974999997</v>
      </c>
    </row>
    <row r="861" spans="1:24">
      <c r="A861" s="2"/>
      <c r="B861" s="2"/>
      <c r="I861" t="s">
        <v>29</v>
      </c>
      <c r="J861">
        <v>43</v>
      </c>
      <c r="K861">
        <v>1.95</v>
      </c>
      <c r="L861">
        <f t="shared" si="77"/>
        <v>2.9864739937499998</v>
      </c>
      <c r="M861" t="s">
        <v>25</v>
      </c>
      <c r="N861">
        <v>23</v>
      </c>
      <c r="O861">
        <v>1.28</v>
      </c>
      <c r="P861">
        <f t="shared" si="75"/>
        <v>1.286795264</v>
      </c>
      <c r="Q861" s="2" t="s">
        <v>26</v>
      </c>
      <c r="R861" s="2">
        <v>7</v>
      </c>
      <c r="S861">
        <v>0.5</v>
      </c>
      <c r="T861">
        <f t="shared" si="76"/>
        <v>0.19634937499999999</v>
      </c>
      <c r="U861" s="2" t="s">
        <v>37</v>
      </c>
      <c r="V861" s="2">
        <v>17</v>
      </c>
      <c r="W861">
        <v>0.73</v>
      </c>
      <c r="X861">
        <f t="shared" si="74"/>
        <v>0.41853832774999994</v>
      </c>
    </row>
    <row r="862" spans="1:24">
      <c r="A862" s="2"/>
      <c r="B862" s="2"/>
      <c r="I862" t="s">
        <v>29</v>
      </c>
      <c r="J862">
        <v>43</v>
      </c>
      <c r="K862">
        <v>1.83</v>
      </c>
      <c r="L862">
        <f t="shared" si="77"/>
        <v>2.6302176877500001</v>
      </c>
      <c r="M862" t="s">
        <v>25</v>
      </c>
      <c r="N862">
        <v>23</v>
      </c>
      <c r="O862">
        <v>1.52</v>
      </c>
      <c r="P862">
        <f t="shared" si="75"/>
        <v>1.8145823839999999</v>
      </c>
      <c r="Q862" s="2" t="s">
        <v>26</v>
      </c>
      <c r="R862" s="2">
        <v>7</v>
      </c>
      <c r="S862">
        <v>1.45</v>
      </c>
      <c r="T862">
        <f t="shared" si="76"/>
        <v>1.6512982437499999</v>
      </c>
      <c r="U862" s="2" t="s">
        <v>37</v>
      </c>
      <c r="V862" s="2">
        <v>17</v>
      </c>
      <c r="W862">
        <v>0.44</v>
      </c>
      <c r="X862">
        <f t="shared" si="74"/>
        <v>0.15205295599999999</v>
      </c>
    </row>
    <row r="863" spans="1:24">
      <c r="A863" s="2"/>
      <c r="B863" s="2"/>
      <c r="I863" t="s">
        <v>29</v>
      </c>
      <c r="J863">
        <v>43</v>
      </c>
      <c r="K863">
        <v>2.23</v>
      </c>
      <c r="L863">
        <f t="shared" si="77"/>
        <v>3.9057032277500001</v>
      </c>
      <c r="M863" t="s">
        <v>25</v>
      </c>
      <c r="N863">
        <v>23</v>
      </c>
      <c r="O863">
        <v>1</v>
      </c>
      <c r="P863">
        <f t="shared" si="75"/>
        <v>0.78539749999999997</v>
      </c>
      <c r="Q863" s="2" t="s">
        <v>26</v>
      </c>
      <c r="R863" s="2">
        <v>7</v>
      </c>
      <c r="S863">
        <v>0.9</v>
      </c>
      <c r="T863">
        <f t="shared" si="76"/>
        <v>0.636171975</v>
      </c>
      <c r="U863" s="2" t="s">
        <v>37</v>
      </c>
      <c r="V863" s="2">
        <v>17</v>
      </c>
      <c r="W863">
        <v>0.94</v>
      </c>
      <c r="X863">
        <f t="shared" si="74"/>
        <v>0.69397723099999997</v>
      </c>
    </row>
    <row r="864" spans="1:24">
      <c r="A864" s="2"/>
      <c r="B864" s="2"/>
      <c r="I864" t="s">
        <v>29</v>
      </c>
      <c r="J864">
        <v>43</v>
      </c>
      <c r="K864">
        <v>3.8</v>
      </c>
      <c r="L864">
        <f t="shared" si="77"/>
        <v>11.3411399</v>
      </c>
      <c r="M864" t="s">
        <v>25</v>
      </c>
      <c r="N864">
        <v>23</v>
      </c>
      <c r="O864">
        <v>1.21</v>
      </c>
      <c r="P864">
        <f t="shared" si="75"/>
        <v>1.1499004797499999</v>
      </c>
      <c r="Q864" s="2" t="s">
        <v>26</v>
      </c>
      <c r="R864" s="2">
        <v>7</v>
      </c>
      <c r="S864">
        <v>1.1000000000000001</v>
      </c>
      <c r="T864">
        <f t="shared" si="76"/>
        <v>0.95033097500000008</v>
      </c>
      <c r="U864" s="2" t="s">
        <v>37</v>
      </c>
      <c r="V864" s="2">
        <v>17</v>
      </c>
      <c r="W864">
        <v>0.49</v>
      </c>
      <c r="X864">
        <f t="shared" si="74"/>
        <v>0.18857393974999997</v>
      </c>
    </row>
    <row r="865" spans="1:24">
      <c r="A865" s="2"/>
      <c r="B865" s="2"/>
      <c r="I865" t="s">
        <v>29</v>
      </c>
      <c r="J865">
        <v>43</v>
      </c>
      <c r="K865">
        <v>3.78</v>
      </c>
      <c r="L865">
        <f t="shared" si="77"/>
        <v>11.222073639</v>
      </c>
      <c r="M865" t="s">
        <v>25</v>
      </c>
      <c r="N865">
        <v>23</v>
      </c>
      <c r="O865">
        <v>2.41</v>
      </c>
      <c r="P865">
        <f t="shared" si="75"/>
        <v>4.5616672197500003</v>
      </c>
      <c r="Q865" s="2" t="s">
        <v>26</v>
      </c>
      <c r="R865" s="2">
        <v>7</v>
      </c>
      <c r="S865">
        <v>1.5</v>
      </c>
      <c r="T865">
        <f t="shared" si="76"/>
        <v>1.767144375</v>
      </c>
      <c r="U865" s="2" t="s">
        <v>37</v>
      </c>
      <c r="V865" s="2">
        <v>17</v>
      </c>
      <c r="W865">
        <v>0.6</v>
      </c>
      <c r="X865">
        <f t="shared" si="74"/>
        <v>0.28274309999999997</v>
      </c>
    </row>
    <row r="866" spans="1:24">
      <c r="A866" s="2"/>
      <c r="B866" s="2"/>
      <c r="I866" t="s">
        <v>29</v>
      </c>
      <c r="J866">
        <v>43</v>
      </c>
      <c r="K866">
        <v>1.25</v>
      </c>
      <c r="L866">
        <f t="shared" si="77"/>
        <v>1.22718359375</v>
      </c>
      <c r="M866" t="s">
        <v>25</v>
      </c>
      <c r="N866">
        <v>23</v>
      </c>
      <c r="O866">
        <v>0.9</v>
      </c>
      <c r="P866">
        <f t="shared" si="75"/>
        <v>0.636171975</v>
      </c>
      <c r="Q866" s="2" t="s">
        <v>26</v>
      </c>
      <c r="R866" s="2">
        <v>7</v>
      </c>
      <c r="S866">
        <v>6.6</v>
      </c>
      <c r="T866">
        <f t="shared" si="76"/>
        <v>34.211915099999992</v>
      </c>
      <c r="U866" s="2" t="s">
        <v>37</v>
      </c>
      <c r="V866" s="2">
        <v>17</v>
      </c>
      <c r="W866">
        <v>0.65</v>
      </c>
      <c r="X866">
        <f t="shared" si="74"/>
        <v>0.33183044375000004</v>
      </c>
    </row>
    <row r="867" spans="1:24">
      <c r="A867" s="2"/>
      <c r="B867" s="2"/>
      <c r="C867" s="1"/>
      <c r="I867" t="s">
        <v>29</v>
      </c>
      <c r="J867">
        <v>43</v>
      </c>
      <c r="K867">
        <v>2</v>
      </c>
      <c r="L867">
        <f t="shared" si="77"/>
        <v>3.1415899999999999</v>
      </c>
      <c r="M867" t="s">
        <v>25</v>
      </c>
      <c r="N867">
        <v>23</v>
      </c>
      <c r="O867">
        <v>2.0499999999999998</v>
      </c>
      <c r="P867">
        <f t="shared" si="75"/>
        <v>3.3006329937499994</v>
      </c>
      <c r="Q867" s="2" t="s">
        <v>27</v>
      </c>
      <c r="R867">
        <v>54</v>
      </c>
      <c r="S867">
        <v>10.25</v>
      </c>
      <c r="T867">
        <f t="shared" si="76"/>
        <v>82.515824843749996</v>
      </c>
      <c r="U867" s="2" t="s">
        <v>37</v>
      </c>
      <c r="V867" s="2">
        <v>17</v>
      </c>
      <c r="W867">
        <v>0.49</v>
      </c>
      <c r="X867">
        <f t="shared" si="74"/>
        <v>0.18857393974999997</v>
      </c>
    </row>
    <row r="868" spans="1:24">
      <c r="A868" s="2"/>
      <c r="B868" s="2"/>
      <c r="I868" t="s">
        <v>29</v>
      </c>
      <c r="J868">
        <v>43</v>
      </c>
      <c r="K868">
        <v>1.4</v>
      </c>
      <c r="L868">
        <f t="shared" si="77"/>
        <v>1.5393790999999997</v>
      </c>
      <c r="M868" t="s">
        <v>25</v>
      </c>
      <c r="N868">
        <v>23</v>
      </c>
      <c r="O868">
        <v>1.19</v>
      </c>
      <c r="P868">
        <f t="shared" si="75"/>
        <v>1.11220139975</v>
      </c>
      <c r="Q868" s="2" t="s">
        <v>27</v>
      </c>
      <c r="R868">
        <v>54</v>
      </c>
      <c r="S868">
        <v>2.25</v>
      </c>
      <c r="T868">
        <f t="shared" si="76"/>
        <v>3.9760748437499998</v>
      </c>
      <c r="U868" s="2" t="s">
        <v>37</v>
      </c>
      <c r="V868" s="2">
        <v>17</v>
      </c>
      <c r="W868">
        <v>0.45</v>
      </c>
      <c r="X868">
        <f t="shared" si="74"/>
        <v>0.15904299375</v>
      </c>
    </row>
    <row r="869" spans="1:24">
      <c r="A869" s="2"/>
      <c r="B869" s="2"/>
      <c r="I869" t="s">
        <v>29</v>
      </c>
      <c r="J869">
        <v>36</v>
      </c>
      <c r="K869">
        <v>0.56999999999999995</v>
      </c>
      <c r="L869">
        <f t="shared" si="77"/>
        <v>0.25517564774999996</v>
      </c>
      <c r="M869" t="s">
        <v>25</v>
      </c>
      <c r="N869">
        <v>23</v>
      </c>
      <c r="O869">
        <v>1.96</v>
      </c>
      <c r="P869">
        <f t="shared" si="75"/>
        <v>3.0171830359999996</v>
      </c>
      <c r="Q869" s="2" t="s">
        <v>27</v>
      </c>
      <c r="R869">
        <v>54</v>
      </c>
      <c r="S869">
        <v>2.15</v>
      </c>
      <c r="T869">
        <f t="shared" si="76"/>
        <v>3.6304999437499994</v>
      </c>
      <c r="U869" s="2" t="s">
        <v>37</v>
      </c>
      <c r="V869" s="2">
        <v>17</v>
      </c>
      <c r="W869">
        <v>0.79</v>
      </c>
      <c r="X869">
        <f t="shared" si="74"/>
        <v>0.49016657975000005</v>
      </c>
    </row>
    <row r="870" spans="1:24">
      <c r="A870" s="2"/>
      <c r="B870" s="2"/>
      <c r="I870" t="s">
        <v>29</v>
      </c>
      <c r="J870">
        <v>36</v>
      </c>
      <c r="K870">
        <v>0.62</v>
      </c>
      <c r="L870">
        <f t="shared" si="77"/>
        <v>0.301906799</v>
      </c>
      <c r="M870" t="s">
        <v>25</v>
      </c>
      <c r="N870">
        <v>23</v>
      </c>
      <c r="O870">
        <v>1.4</v>
      </c>
      <c r="P870">
        <f t="shared" si="75"/>
        <v>1.5393790999999997</v>
      </c>
      <c r="Q870" s="2" t="s">
        <v>27</v>
      </c>
      <c r="R870">
        <v>54</v>
      </c>
      <c r="S870">
        <v>1.85</v>
      </c>
      <c r="T870">
        <f t="shared" si="76"/>
        <v>2.6880229437500001</v>
      </c>
      <c r="U870" s="2" t="s">
        <v>37</v>
      </c>
      <c r="V870" s="2">
        <v>17</v>
      </c>
      <c r="W870">
        <v>0.8</v>
      </c>
      <c r="X870">
        <f t="shared" si="74"/>
        <v>0.50265440000000006</v>
      </c>
    </row>
    <row r="871" spans="1:24">
      <c r="A871" s="2"/>
      <c r="B871" s="2"/>
      <c r="I871" t="s">
        <v>29</v>
      </c>
      <c r="J871">
        <v>36</v>
      </c>
      <c r="K871">
        <v>0.53</v>
      </c>
      <c r="L871">
        <f t="shared" si="77"/>
        <v>0.22061815775000002</v>
      </c>
      <c r="M871" t="s">
        <v>25</v>
      </c>
      <c r="N871">
        <v>23</v>
      </c>
      <c r="O871">
        <v>1.6</v>
      </c>
      <c r="P871">
        <f t="shared" si="75"/>
        <v>2.0106176000000002</v>
      </c>
      <c r="Q871" s="2" t="s">
        <v>27</v>
      </c>
      <c r="R871">
        <v>54</v>
      </c>
      <c r="S871">
        <v>1.4</v>
      </c>
      <c r="T871">
        <f t="shared" si="76"/>
        <v>1.5393790999999997</v>
      </c>
      <c r="U871" s="2" t="s">
        <v>37</v>
      </c>
      <c r="V871" s="2">
        <v>17</v>
      </c>
      <c r="W871">
        <v>0.65</v>
      </c>
      <c r="X871">
        <f t="shared" si="74"/>
        <v>0.33183044375000004</v>
      </c>
    </row>
    <row r="872" spans="1:24">
      <c r="A872" s="2"/>
      <c r="B872" s="2"/>
      <c r="I872" t="s">
        <v>29</v>
      </c>
      <c r="J872">
        <v>36</v>
      </c>
      <c r="K872">
        <v>0.48</v>
      </c>
      <c r="L872">
        <f t="shared" si="77"/>
        <v>0.18095558399999997</v>
      </c>
      <c r="M872" t="s">
        <v>25</v>
      </c>
      <c r="N872">
        <v>23</v>
      </c>
      <c r="O872">
        <v>0.98</v>
      </c>
      <c r="P872">
        <f t="shared" si="75"/>
        <v>0.7542957589999999</v>
      </c>
      <c r="Q872" s="2" t="s">
        <v>27</v>
      </c>
      <c r="R872">
        <v>54</v>
      </c>
      <c r="S872">
        <v>1.4</v>
      </c>
      <c r="T872">
        <f t="shared" si="76"/>
        <v>1.5393790999999997</v>
      </c>
      <c r="U872" s="2" t="s">
        <v>37</v>
      </c>
      <c r="V872" s="2">
        <v>17</v>
      </c>
      <c r="W872">
        <v>0.54</v>
      </c>
      <c r="X872">
        <f t="shared" si="74"/>
        <v>0.22902191100000002</v>
      </c>
    </row>
    <row r="873" spans="1:24">
      <c r="A873" s="2"/>
      <c r="B873" s="2"/>
      <c r="I873" t="s">
        <v>29</v>
      </c>
      <c r="J873">
        <v>36</v>
      </c>
      <c r="K873">
        <v>0.56999999999999995</v>
      </c>
      <c r="L873">
        <f t="shared" si="77"/>
        <v>0.25517564774999996</v>
      </c>
      <c r="M873" t="s">
        <v>25</v>
      </c>
      <c r="N873">
        <v>23</v>
      </c>
      <c r="O873">
        <v>1.39</v>
      </c>
      <c r="P873">
        <f t="shared" si="75"/>
        <v>1.5174665097499997</v>
      </c>
      <c r="Q873" s="2" t="s">
        <v>27</v>
      </c>
      <c r="R873">
        <v>54</v>
      </c>
      <c r="S873">
        <v>1.05</v>
      </c>
      <c r="T873">
        <f t="shared" si="76"/>
        <v>0.86590074375000003</v>
      </c>
      <c r="U873" s="2" t="s">
        <v>37</v>
      </c>
      <c r="V873" s="2">
        <v>17</v>
      </c>
      <c r="W873">
        <v>0.85</v>
      </c>
      <c r="X873">
        <f t="shared" si="74"/>
        <v>0.56744969374999987</v>
      </c>
    </row>
    <row r="874" spans="1:24">
      <c r="A874" s="2"/>
      <c r="B874" s="2"/>
      <c r="I874" t="s">
        <v>29</v>
      </c>
      <c r="J874">
        <v>36</v>
      </c>
      <c r="K874">
        <v>0.45</v>
      </c>
      <c r="L874">
        <f t="shared" si="77"/>
        <v>0.15904299375</v>
      </c>
      <c r="M874" t="s">
        <v>25</v>
      </c>
      <c r="N874">
        <v>23</v>
      </c>
      <c r="O874">
        <v>1.28</v>
      </c>
      <c r="P874">
        <f t="shared" si="75"/>
        <v>1.286795264</v>
      </c>
      <c r="Q874" s="2" t="s">
        <v>27</v>
      </c>
      <c r="R874">
        <v>54</v>
      </c>
      <c r="S874">
        <v>1.35</v>
      </c>
      <c r="T874">
        <f t="shared" si="76"/>
        <v>1.4313869437500002</v>
      </c>
      <c r="U874" s="2" t="s">
        <v>37</v>
      </c>
      <c r="V874" s="2">
        <v>17</v>
      </c>
      <c r="W874">
        <v>0.5</v>
      </c>
      <c r="X874">
        <f t="shared" si="74"/>
        <v>0.19634937499999999</v>
      </c>
    </row>
    <row r="875" spans="1:24">
      <c r="A875" s="2"/>
      <c r="B875" s="2"/>
      <c r="I875" t="s">
        <v>29</v>
      </c>
      <c r="J875">
        <v>36</v>
      </c>
      <c r="K875">
        <v>0.6</v>
      </c>
      <c r="L875">
        <f t="shared" si="77"/>
        <v>0.28274309999999997</v>
      </c>
      <c r="M875" t="s">
        <v>25</v>
      </c>
      <c r="N875">
        <v>23</v>
      </c>
      <c r="O875">
        <v>1.5</v>
      </c>
      <c r="P875">
        <f t="shared" si="75"/>
        <v>1.767144375</v>
      </c>
      <c r="Q875" s="2" t="s">
        <v>27</v>
      </c>
      <c r="R875">
        <v>54</v>
      </c>
      <c r="S875">
        <v>1.25</v>
      </c>
      <c r="T875">
        <f t="shared" si="76"/>
        <v>1.22718359375</v>
      </c>
      <c r="U875" s="2" t="s">
        <v>37</v>
      </c>
      <c r="V875" s="2">
        <v>17</v>
      </c>
      <c r="W875">
        <v>0.65</v>
      </c>
      <c r="X875">
        <f t="shared" si="74"/>
        <v>0.33183044375000004</v>
      </c>
    </row>
    <row r="876" spans="1:24">
      <c r="A876" s="2"/>
      <c r="B876" s="2"/>
      <c r="I876" t="s">
        <v>29</v>
      </c>
      <c r="J876">
        <v>36</v>
      </c>
      <c r="K876">
        <v>0.5</v>
      </c>
      <c r="L876">
        <f t="shared" si="77"/>
        <v>0.19634937499999999</v>
      </c>
      <c r="M876" t="s">
        <v>25</v>
      </c>
      <c r="N876">
        <v>23</v>
      </c>
      <c r="O876">
        <v>1.45</v>
      </c>
      <c r="P876">
        <f t="shared" si="75"/>
        <v>1.6512982437499999</v>
      </c>
      <c r="Q876" s="2" t="s">
        <v>27</v>
      </c>
      <c r="R876">
        <v>54</v>
      </c>
      <c r="S876">
        <v>1.2</v>
      </c>
      <c r="T876">
        <f t="shared" si="76"/>
        <v>1.1309723999999999</v>
      </c>
      <c r="U876" s="2" t="s">
        <v>37</v>
      </c>
      <c r="V876" s="2">
        <v>17</v>
      </c>
      <c r="W876">
        <v>0.74</v>
      </c>
      <c r="X876">
        <f t="shared" si="74"/>
        <v>0.43008367099999995</v>
      </c>
    </row>
    <row r="877" spans="1:24">
      <c r="A877" s="2"/>
      <c r="B877" s="2"/>
      <c r="I877" t="s">
        <v>29</v>
      </c>
      <c r="J877">
        <v>36</v>
      </c>
      <c r="K877">
        <v>0.51</v>
      </c>
      <c r="L877">
        <f t="shared" si="77"/>
        <v>0.20428188975</v>
      </c>
      <c r="M877" t="s">
        <v>25</v>
      </c>
      <c r="N877">
        <v>23</v>
      </c>
      <c r="O877">
        <v>1.64</v>
      </c>
      <c r="P877">
        <f t="shared" si="75"/>
        <v>2.1124051159999997</v>
      </c>
      <c r="Q877" s="2" t="s">
        <v>27</v>
      </c>
      <c r="R877">
        <v>54</v>
      </c>
      <c r="S877">
        <v>0.6</v>
      </c>
      <c r="T877">
        <f t="shared" si="76"/>
        <v>0.28274309999999997</v>
      </c>
      <c r="U877" s="2" t="s">
        <v>37</v>
      </c>
      <c r="V877" s="2">
        <v>17</v>
      </c>
      <c r="W877">
        <v>0.74</v>
      </c>
      <c r="X877">
        <f t="shared" ref="X877:X904" si="78">(W877/2)^2*(3.14159)</f>
        <v>0.43008367099999995</v>
      </c>
    </row>
    <row r="878" spans="1:24">
      <c r="A878" s="2"/>
      <c r="B878" s="2"/>
      <c r="I878" t="s">
        <v>29</v>
      </c>
      <c r="J878">
        <v>36</v>
      </c>
      <c r="K878">
        <v>0.54</v>
      </c>
      <c r="L878">
        <f t="shared" si="77"/>
        <v>0.22902191100000002</v>
      </c>
      <c r="M878" t="s">
        <v>25</v>
      </c>
      <c r="N878">
        <v>23</v>
      </c>
      <c r="O878">
        <v>1.24</v>
      </c>
      <c r="P878">
        <f t="shared" si="75"/>
        <v>1.207627196</v>
      </c>
      <c r="Q878" s="2" t="s">
        <v>27</v>
      </c>
      <c r="R878">
        <v>54</v>
      </c>
      <c r="S878">
        <v>2.36</v>
      </c>
      <c r="T878">
        <f t="shared" si="76"/>
        <v>4.374349915999999</v>
      </c>
      <c r="U878" s="2" t="s">
        <v>37</v>
      </c>
      <c r="V878" s="2">
        <v>17</v>
      </c>
      <c r="W878">
        <v>0.71</v>
      </c>
      <c r="X878">
        <f t="shared" si="78"/>
        <v>0.39591887974999995</v>
      </c>
    </row>
    <row r="879" spans="1:24">
      <c r="A879" s="2"/>
      <c r="B879" s="2"/>
      <c r="I879" t="s">
        <v>29</v>
      </c>
      <c r="J879">
        <v>36</v>
      </c>
      <c r="K879">
        <v>0.47</v>
      </c>
      <c r="L879">
        <f t="shared" si="77"/>
        <v>0.17349430774999999</v>
      </c>
      <c r="M879" t="s">
        <v>25</v>
      </c>
      <c r="N879">
        <v>23</v>
      </c>
      <c r="O879">
        <v>1.5</v>
      </c>
      <c r="P879">
        <f t="shared" si="75"/>
        <v>1.767144375</v>
      </c>
      <c r="Q879" s="2" t="s">
        <v>27</v>
      </c>
      <c r="R879">
        <v>54</v>
      </c>
      <c r="S879">
        <v>1.35</v>
      </c>
      <c r="T879">
        <f t="shared" si="76"/>
        <v>1.4313869437500002</v>
      </c>
      <c r="U879" s="2" t="s">
        <v>37</v>
      </c>
      <c r="V879" s="2">
        <v>17</v>
      </c>
      <c r="W879">
        <v>0.76</v>
      </c>
      <c r="X879">
        <f t="shared" si="78"/>
        <v>0.45364559599999998</v>
      </c>
    </row>
    <row r="880" spans="1:24">
      <c r="A880" s="2"/>
      <c r="B880" s="2"/>
      <c r="I880" t="s">
        <v>29</v>
      </c>
      <c r="J880">
        <v>36</v>
      </c>
      <c r="K880">
        <v>0.5</v>
      </c>
      <c r="L880">
        <f t="shared" si="77"/>
        <v>0.19634937499999999</v>
      </c>
      <c r="M880" t="s">
        <v>25</v>
      </c>
      <c r="N880">
        <v>23</v>
      </c>
      <c r="O880">
        <v>1.55</v>
      </c>
      <c r="P880">
        <f t="shared" si="75"/>
        <v>1.8869174937500002</v>
      </c>
      <c r="Q880" s="2" t="s">
        <v>27</v>
      </c>
      <c r="R880">
        <v>54</v>
      </c>
      <c r="S880">
        <v>1.22</v>
      </c>
      <c r="T880">
        <f t="shared" si="76"/>
        <v>1.168985639</v>
      </c>
      <c r="U880" s="2" t="s">
        <v>37</v>
      </c>
      <c r="V880" s="2">
        <v>17</v>
      </c>
      <c r="W880">
        <v>0.45</v>
      </c>
      <c r="X880">
        <f t="shared" si="78"/>
        <v>0.15904299375</v>
      </c>
    </row>
    <row r="881" spans="1:24">
      <c r="A881" s="2"/>
      <c r="B881" s="2"/>
      <c r="I881" t="s">
        <v>29</v>
      </c>
      <c r="J881">
        <v>36</v>
      </c>
      <c r="K881">
        <v>0.78</v>
      </c>
      <c r="L881">
        <f t="shared" si="77"/>
        <v>0.47783583900000004</v>
      </c>
      <c r="M881" t="s">
        <v>25</v>
      </c>
      <c r="N881">
        <v>23</v>
      </c>
      <c r="O881">
        <v>2.11</v>
      </c>
      <c r="P881">
        <f t="shared" si="75"/>
        <v>3.4966682097499997</v>
      </c>
      <c r="Q881" s="2" t="s">
        <v>27</v>
      </c>
      <c r="R881">
        <v>54</v>
      </c>
      <c r="S881">
        <v>1.33</v>
      </c>
      <c r="T881">
        <f t="shared" si="76"/>
        <v>1.3892896377500001</v>
      </c>
      <c r="U881" s="2" t="s">
        <v>37</v>
      </c>
      <c r="V881" s="2">
        <v>17</v>
      </c>
      <c r="W881">
        <v>0.67</v>
      </c>
      <c r="X881">
        <f t="shared" si="78"/>
        <v>0.35256493775000003</v>
      </c>
    </row>
    <row r="882" spans="1:24">
      <c r="A882" s="2"/>
      <c r="B882" s="2"/>
      <c r="I882" t="s">
        <v>29</v>
      </c>
      <c r="J882">
        <v>36</v>
      </c>
      <c r="K882">
        <v>0.56000000000000005</v>
      </c>
      <c r="L882">
        <f t="shared" si="77"/>
        <v>0.24630065600000003</v>
      </c>
      <c r="M882" t="s">
        <v>25</v>
      </c>
      <c r="N882">
        <v>23</v>
      </c>
      <c r="O882">
        <v>2.25</v>
      </c>
      <c r="P882">
        <f t="shared" si="75"/>
        <v>3.9760748437499998</v>
      </c>
      <c r="Q882" s="2" t="s">
        <v>27</v>
      </c>
      <c r="R882">
        <v>54</v>
      </c>
      <c r="S882">
        <v>1.53</v>
      </c>
      <c r="T882">
        <f t="shared" si="76"/>
        <v>1.8385370077499998</v>
      </c>
      <c r="U882" s="2" t="s">
        <v>37</v>
      </c>
      <c r="V882" s="2">
        <v>17</v>
      </c>
      <c r="W882">
        <v>0.35</v>
      </c>
      <c r="X882">
        <f t="shared" si="78"/>
        <v>9.6211193749999979E-2</v>
      </c>
    </row>
    <row r="883" spans="1:24">
      <c r="A883" s="2"/>
      <c r="B883" s="2"/>
      <c r="I883" t="s">
        <v>29</v>
      </c>
      <c r="J883">
        <v>36</v>
      </c>
      <c r="K883">
        <v>0.57999999999999996</v>
      </c>
      <c r="L883">
        <f t="shared" si="77"/>
        <v>0.26420771899999995</v>
      </c>
      <c r="M883" t="s">
        <v>25</v>
      </c>
      <c r="N883">
        <v>23</v>
      </c>
      <c r="O883">
        <v>2.42</v>
      </c>
      <c r="P883">
        <f t="shared" si="75"/>
        <v>4.5996019189999995</v>
      </c>
      <c r="Q883" s="2" t="s">
        <v>27</v>
      </c>
      <c r="R883">
        <v>54</v>
      </c>
      <c r="S883">
        <v>1.61</v>
      </c>
      <c r="T883">
        <f t="shared" si="76"/>
        <v>2.0358288597500001</v>
      </c>
      <c r="U883" s="2" t="s">
        <v>37</v>
      </c>
      <c r="V883" s="2">
        <v>17</v>
      </c>
      <c r="W883">
        <v>0.74</v>
      </c>
      <c r="X883">
        <f t="shared" si="78"/>
        <v>0.43008367099999995</v>
      </c>
    </row>
    <row r="884" spans="1:24">
      <c r="A884" s="2"/>
      <c r="B884" s="2"/>
      <c r="I884" t="s">
        <v>29</v>
      </c>
      <c r="J884">
        <v>36</v>
      </c>
      <c r="K884">
        <v>0.56000000000000005</v>
      </c>
      <c r="L884">
        <f t="shared" si="77"/>
        <v>0.24630065600000003</v>
      </c>
      <c r="M884" t="s">
        <v>25</v>
      </c>
      <c r="N884">
        <v>23</v>
      </c>
      <c r="O884">
        <v>2.2200000000000002</v>
      </c>
      <c r="P884">
        <f t="shared" si="75"/>
        <v>3.8707530390000007</v>
      </c>
      <c r="Q884" s="2" t="s">
        <v>27</v>
      </c>
      <c r="R884">
        <v>54</v>
      </c>
      <c r="S884">
        <v>1.64</v>
      </c>
      <c r="T884">
        <f t="shared" si="76"/>
        <v>2.1124051159999997</v>
      </c>
      <c r="U884" s="2" t="s">
        <v>37</v>
      </c>
      <c r="V884" s="2">
        <v>17</v>
      </c>
      <c r="W884">
        <v>0.66</v>
      </c>
      <c r="X884">
        <f t="shared" si="78"/>
        <v>0.34211915100000001</v>
      </c>
    </row>
    <row r="885" spans="1:24">
      <c r="A885" s="2"/>
      <c r="B885" s="2"/>
      <c r="I885" t="s">
        <v>29</v>
      </c>
      <c r="J885">
        <v>36</v>
      </c>
      <c r="K885">
        <v>0.74</v>
      </c>
      <c r="L885">
        <f t="shared" si="77"/>
        <v>0.43008367099999995</v>
      </c>
      <c r="M885" t="s">
        <v>25</v>
      </c>
      <c r="N885">
        <v>23</v>
      </c>
      <c r="O885">
        <v>2.13</v>
      </c>
      <c r="P885">
        <f t="shared" si="75"/>
        <v>3.5632699177499991</v>
      </c>
      <c r="Q885" s="2" t="s">
        <v>27</v>
      </c>
      <c r="R885">
        <v>20</v>
      </c>
      <c r="S885">
        <v>0.97</v>
      </c>
      <c r="T885">
        <f t="shared" si="76"/>
        <v>0.7389805077499999</v>
      </c>
      <c r="U885" s="2" t="s">
        <v>37</v>
      </c>
      <c r="V885" s="2">
        <v>17</v>
      </c>
      <c r="W885">
        <v>0.6</v>
      </c>
      <c r="X885">
        <f t="shared" si="78"/>
        <v>0.28274309999999997</v>
      </c>
    </row>
    <row r="886" spans="1:24">
      <c r="A886" s="2"/>
      <c r="B886" s="2"/>
      <c r="I886" t="s">
        <v>29</v>
      </c>
      <c r="J886">
        <v>36</v>
      </c>
      <c r="K886">
        <v>0.5</v>
      </c>
      <c r="L886">
        <f t="shared" si="77"/>
        <v>0.19634937499999999</v>
      </c>
      <c r="M886" t="s">
        <v>25</v>
      </c>
      <c r="N886">
        <v>28</v>
      </c>
      <c r="O886">
        <v>0.37</v>
      </c>
      <c r="P886">
        <f t="shared" si="75"/>
        <v>0.10752091774999999</v>
      </c>
      <c r="Q886" s="2" t="s">
        <v>27</v>
      </c>
      <c r="R886">
        <v>20</v>
      </c>
      <c r="S886">
        <v>0.76</v>
      </c>
      <c r="T886">
        <f t="shared" si="76"/>
        <v>0.45364559599999998</v>
      </c>
      <c r="U886" s="2" t="s">
        <v>37</v>
      </c>
      <c r="V886" s="2">
        <v>17</v>
      </c>
      <c r="W886">
        <v>0.51</v>
      </c>
      <c r="X886">
        <f t="shared" si="78"/>
        <v>0.20428188975</v>
      </c>
    </row>
    <row r="887" spans="1:24">
      <c r="A887" s="2"/>
      <c r="B887" s="2"/>
      <c r="I887" t="s">
        <v>29</v>
      </c>
      <c r="J887">
        <v>36</v>
      </c>
      <c r="K887">
        <v>0.42</v>
      </c>
      <c r="L887">
        <f t="shared" si="77"/>
        <v>0.13854411899999997</v>
      </c>
      <c r="M887" t="s">
        <v>25</v>
      </c>
      <c r="N887">
        <v>28</v>
      </c>
      <c r="O887">
        <v>0.82</v>
      </c>
      <c r="P887">
        <f t="shared" si="75"/>
        <v>0.52810127899999992</v>
      </c>
      <c r="Q887" s="2" t="s">
        <v>27</v>
      </c>
      <c r="R887">
        <v>20</v>
      </c>
      <c r="S887">
        <v>0.86</v>
      </c>
      <c r="T887">
        <f t="shared" si="76"/>
        <v>0.58087999099999987</v>
      </c>
      <c r="U887" s="2" t="s">
        <v>37</v>
      </c>
      <c r="V887" s="2">
        <v>17</v>
      </c>
      <c r="W887">
        <v>0.8</v>
      </c>
      <c r="X887">
        <f t="shared" si="78"/>
        <v>0.50265440000000006</v>
      </c>
    </row>
    <row r="888" spans="1:24">
      <c r="A888" s="2"/>
      <c r="B888" s="2"/>
      <c r="I888" t="s">
        <v>29</v>
      </c>
      <c r="J888">
        <v>36</v>
      </c>
      <c r="K888">
        <v>0.56000000000000005</v>
      </c>
      <c r="L888">
        <f t="shared" si="77"/>
        <v>0.24630065600000003</v>
      </c>
      <c r="M888" t="s">
        <v>25</v>
      </c>
      <c r="N888">
        <v>28</v>
      </c>
      <c r="O888">
        <v>0.79</v>
      </c>
      <c r="P888">
        <f t="shared" si="75"/>
        <v>0.49016657975000005</v>
      </c>
      <c r="Q888" s="2" t="s">
        <v>27</v>
      </c>
      <c r="R888">
        <v>20</v>
      </c>
      <c r="S888">
        <v>1.69</v>
      </c>
      <c r="T888">
        <f t="shared" si="76"/>
        <v>2.2431737997499996</v>
      </c>
      <c r="U888" s="2" t="s">
        <v>37</v>
      </c>
      <c r="V888" s="2">
        <v>17</v>
      </c>
      <c r="W888">
        <v>0.69</v>
      </c>
      <c r="X888">
        <f t="shared" si="78"/>
        <v>0.37392774974999993</v>
      </c>
    </row>
    <row r="889" spans="1:24">
      <c r="A889" s="2"/>
      <c r="B889" s="2"/>
      <c r="I889" t="s">
        <v>29</v>
      </c>
      <c r="J889">
        <v>36</v>
      </c>
      <c r="K889">
        <v>0.38</v>
      </c>
      <c r="L889">
        <f t="shared" si="77"/>
        <v>0.113411399</v>
      </c>
      <c r="M889" t="s">
        <v>25</v>
      </c>
      <c r="N889">
        <v>28</v>
      </c>
      <c r="O889">
        <v>0.98</v>
      </c>
      <c r="P889">
        <f t="shared" si="75"/>
        <v>0.7542957589999999</v>
      </c>
      <c r="Q889" s="2" t="s">
        <v>27</v>
      </c>
      <c r="R889">
        <v>20</v>
      </c>
      <c r="S889">
        <v>1.08</v>
      </c>
      <c r="T889">
        <f t="shared" si="76"/>
        <v>0.91608764400000009</v>
      </c>
      <c r="U889" s="2" t="s">
        <v>37</v>
      </c>
      <c r="V889" s="2">
        <v>17</v>
      </c>
      <c r="W889">
        <v>0.86</v>
      </c>
      <c r="X889">
        <f t="shared" si="78"/>
        <v>0.58087999099999987</v>
      </c>
    </row>
    <row r="890" spans="1:24">
      <c r="A890" s="2"/>
      <c r="B890" s="2"/>
      <c r="I890" t="s">
        <v>29</v>
      </c>
      <c r="J890">
        <v>36</v>
      </c>
      <c r="K890">
        <v>0.55000000000000004</v>
      </c>
      <c r="L890">
        <f t="shared" si="77"/>
        <v>0.23758274375000002</v>
      </c>
      <c r="M890" t="s">
        <v>25</v>
      </c>
      <c r="N890">
        <v>28</v>
      </c>
      <c r="O890">
        <v>0.37</v>
      </c>
      <c r="P890">
        <f t="shared" si="75"/>
        <v>0.10752091774999999</v>
      </c>
      <c r="Q890" s="2" t="s">
        <v>27</v>
      </c>
      <c r="R890">
        <v>20</v>
      </c>
      <c r="S890">
        <v>1.17</v>
      </c>
      <c r="T890">
        <f t="shared" si="76"/>
        <v>1.0751306377499998</v>
      </c>
      <c r="U890" s="2" t="s">
        <v>37</v>
      </c>
      <c r="V890" s="2">
        <v>17</v>
      </c>
      <c r="W890">
        <v>0.61</v>
      </c>
      <c r="X890">
        <f t="shared" si="78"/>
        <v>0.29224640974999999</v>
      </c>
    </row>
    <row r="891" spans="1:24">
      <c r="A891" s="2"/>
      <c r="B891" s="2"/>
      <c r="I891" t="s">
        <v>29</v>
      </c>
      <c r="J891">
        <v>36</v>
      </c>
      <c r="K891">
        <v>0.33</v>
      </c>
      <c r="L891">
        <f t="shared" si="77"/>
        <v>8.5529787750000003E-2</v>
      </c>
      <c r="M891" t="s">
        <v>25</v>
      </c>
      <c r="N891">
        <v>28</v>
      </c>
      <c r="O891">
        <v>0.5</v>
      </c>
      <c r="P891">
        <f t="shared" si="75"/>
        <v>0.19634937499999999</v>
      </c>
      <c r="Q891" s="2" t="s">
        <v>27</v>
      </c>
      <c r="R891">
        <v>20</v>
      </c>
      <c r="S891">
        <v>1.59</v>
      </c>
      <c r="T891">
        <f t="shared" si="76"/>
        <v>1.9855634197500001</v>
      </c>
      <c r="U891" s="2" t="s">
        <v>37</v>
      </c>
      <c r="V891" s="2">
        <v>17</v>
      </c>
      <c r="W891">
        <v>0.61</v>
      </c>
      <c r="X891">
        <f t="shared" si="78"/>
        <v>0.29224640974999999</v>
      </c>
    </row>
    <row r="892" spans="1:24">
      <c r="A892" s="2"/>
      <c r="B892" s="2"/>
      <c r="I892" t="s">
        <v>29</v>
      </c>
      <c r="J892">
        <v>36</v>
      </c>
      <c r="K892">
        <v>0.56000000000000005</v>
      </c>
      <c r="L892">
        <f t="shared" si="77"/>
        <v>0.24630065600000003</v>
      </c>
      <c r="M892" t="s">
        <v>25</v>
      </c>
      <c r="N892">
        <v>28</v>
      </c>
      <c r="O892">
        <v>0.35</v>
      </c>
      <c r="P892">
        <f t="shared" si="75"/>
        <v>9.6211193749999979E-2</v>
      </c>
      <c r="Q892" s="2" t="s">
        <v>27</v>
      </c>
      <c r="R892">
        <v>20</v>
      </c>
      <c r="S892">
        <v>1.65</v>
      </c>
      <c r="T892">
        <f t="shared" si="76"/>
        <v>2.1382446937499995</v>
      </c>
      <c r="U892" s="2" t="s">
        <v>37</v>
      </c>
      <c r="V892" s="2">
        <v>17</v>
      </c>
      <c r="W892">
        <v>0.55000000000000004</v>
      </c>
      <c r="X892">
        <f t="shared" si="78"/>
        <v>0.23758274375000002</v>
      </c>
    </row>
    <row r="893" spans="1:24">
      <c r="A893" s="2"/>
      <c r="B893" s="2"/>
      <c r="I893" t="s">
        <v>29</v>
      </c>
      <c r="J893">
        <v>36</v>
      </c>
      <c r="K893">
        <v>0.65</v>
      </c>
      <c r="L893">
        <f t="shared" si="77"/>
        <v>0.33183044375000004</v>
      </c>
      <c r="M893" t="s">
        <v>25</v>
      </c>
      <c r="N893">
        <v>28</v>
      </c>
      <c r="O893">
        <v>0.59</v>
      </c>
      <c r="P893">
        <f t="shared" si="75"/>
        <v>0.27339686974999994</v>
      </c>
      <c r="Q893" s="2" t="s">
        <v>27</v>
      </c>
      <c r="R893">
        <v>20</v>
      </c>
      <c r="S893">
        <v>0.57999999999999996</v>
      </c>
      <c r="T893">
        <f t="shared" si="76"/>
        <v>0.26420771899999995</v>
      </c>
      <c r="U893" s="2" t="s">
        <v>37</v>
      </c>
      <c r="V893" s="2">
        <v>17</v>
      </c>
      <c r="W893">
        <v>0.66</v>
      </c>
      <c r="X893">
        <f t="shared" si="78"/>
        <v>0.34211915100000001</v>
      </c>
    </row>
    <row r="894" spans="1:24">
      <c r="A894" s="2"/>
      <c r="B894" s="2"/>
      <c r="I894" t="s">
        <v>29</v>
      </c>
      <c r="J894">
        <v>36</v>
      </c>
      <c r="K894">
        <v>0.56000000000000005</v>
      </c>
      <c r="L894">
        <f t="shared" si="77"/>
        <v>0.24630065600000003</v>
      </c>
      <c r="M894" t="s">
        <v>25</v>
      </c>
      <c r="N894">
        <v>28</v>
      </c>
      <c r="O894">
        <v>0.33</v>
      </c>
      <c r="P894">
        <f t="shared" si="75"/>
        <v>8.5529787750000003E-2</v>
      </c>
      <c r="Q894" s="2" t="s">
        <v>27</v>
      </c>
      <c r="R894">
        <v>20</v>
      </c>
      <c r="S894">
        <v>1</v>
      </c>
      <c r="T894">
        <f t="shared" si="76"/>
        <v>0.78539749999999997</v>
      </c>
      <c r="U894" s="2" t="s">
        <v>37</v>
      </c>
      <c r="V894" s="2">
        <v>17</v>
      </c>
      <c r="W894">
        <v>0.69</v>
      </c>
      <c r="X894">
        <f t="shared" si="78"/>
        <v>0.37392774974999993</v>
      </c>
    </row>
    <row r="895" spans="1:24">
      <c r="A895" s="2"/>
      <c r="B895" s="2"/>
      <c r="I895" t="s">
        <v>29</v>
      </c>
      <c r="J895">
        <v>36</v>
      </c>
      <c r="K895">
        <v>0.48</v>
      </c>
      <c r="L895">
        <f t="shared" si="77"/>
        <v>0.18095558399999997</v>
      </c>
      <c r="M895" t="s">
        <v>25</v>
      </c>
      <c r="N895">
        <v>28</v>
      </c>
      <c r="O895">
        <v>0.45</v>
      </c>
      <c r="P895">
        <f t="shared" si="75"/>
        <v>0.15904299375</v>
      </c>
      <c r="Q895" s="2" t="s">
        <v>27</v>
      </c>
      <c r="R895">
        <v>20</v>
      </c>
      <c r="S895">
        <v>1.35</v>
      </c>
      <c r="T895">
        <f t="shared" si="76"/>
        <v>1.4313869437500002</v>
      </c>
      <c r="U895" s="2" t="s">
        <v>37</v>
      </c>
      <c r="V895" s="2">
        <v>17</v>
      </c>
      <c r="W895">
        <v>2.11</v>
      </c>
      <c r="X895">
        <f t="shared" si="78"/>
        <v>3.4966682097499997</v>
      </c>
    </row>
    <row r="896" spans="1:24">
      <c r="A896" s="2"/>
      <c r="B896" s="2"/>
      <c r="I896" t="s">
        <v>29</v>
      </c>
      <c r="J896">
        <v>36</v>
      </c>
      <c r="K896">
        <v>0.65</v>
      </c>
      <c r="L896">
        <f t="shared" si="77"/>
        <v>0.33183044375000004</v>
      </c>
      <c r="M896" t="s">
        <v>25</v>
      </c>
      <c r="N896">
        <v>28</v>
      </c>
      <c r="O896">
        <v>0.38</v>
      </c>
      <c r="P896">
        <f t="shared" si="75"/>
        <v>0.113411399</v>
      </c>
      <c r="Q896" s="2" t="s">
        <v>27</v>
      </c>
      <c r="R896">
        <v>20</v>
      </c>
      <c r="S896">
        <v>0.5</v>
      </c>
      <c r="T896">
        <f t="shared" si="76"/>
        <v>0.19634937499999999</v>
      </c>
      <c r="U896" s="2" t="s">
        <v>37</v>
      </c>
      <c r="V896" s="2">
        <v>17</v>
      </c>
      <c r="W896">
        <v>2.0099999999999998</v>
      </c>
      <c r="X896">
        <f t="shared" si="78"/>
        <v>3.1730844397499989</v>
      </c>
    </row>
    <row r="897" spans="1:24">
      <c r="A897" s="2"/>
      <c r="B897" s="2"/>
      <c r="I897" t="s">
        <v>29</v>
      </c>
      <c r="J897">
        <v>36</v>
      </c>
      <c r="K897">
        <v>0.45</v>
      </c>
      <c r="L897">
        <f t="shared" si="77"/>
        <v>0.15904299375</v>
      </c>
      <c r="M897" t="s">
        <v>25</v>
      </c>
      <c r="N897">
        <v>28</v>
      </c>
      <c r="O897">
        <v>0.42</v>
      </c>
      <c r="P897">
        <f t="shared" si="75"/>
        <v>0.13854411899999997</v>
      </c>
      <c r="Q897" s="2" t="s">
        <v>27</v>
      </c>
      <c r="R897">
        <v>20</v>
      </c>
      <c r="S897">
        <v>1.04</v>
      </c>
      <c r="T897">
        <f t="shared" si="76"/>
        <v>0.84948593600000011</v>
      </c>
      <c r="U897" s="2" t="s">
        <v>37</v>
      </c>
      <c r="V897" s="2">
        <v>17</v>
      </c>
      <c r="W897">
        <v>2.09</v>
      </c>
      <c r="X897">
        <f t="shared" si="78"/>
        <v>3.4306948197499993</v>
      </c>
    </row>
    <row r="898" spans="1:24">
      <c r="A898" s="2"/>
      <c r="B898" s="2"/>
      <c r="I898" t="s">
        <v>29</v>
      </c>
      <c r="J898">
        <v>36</v>
      </c>
      <c r="K898">
        <v>0.6</v>
      </c>
      <c r="L898">
        <f t="shared" si="77"/>
        <v>0.28274309999999997</v>
      </c>
      <c r="M898" t="s">
        <v>25</v>
      </c>
      <c r="N898">
        <v>28</v>
      </c>
      <c r="O898">
        <v>0.5</v>
      </c>
      <c r="P898">
        <f t="shared" si="75"/>
        <v>0.19634937499999999</v>
      </c>
      <c r="Q898" s="2" t="s">
        <v>27</v>
      </c>
      <c r="R898">
        <v>20</v>
      </c>
      <c r="S898">
        <v>1.91</v>
      </c>
      <c r="T898">
        <f t="shared" si="76"/>
        <v>2.8652086197499997</v>
      </c>
      <c r="U898" s="2" t="s">
        <v>37</v>
      </c>
      <c r="V898" s="2">
        <v>12</v>
      </c>
      <c r="W898">
        <v>1.23</v>
      </c>
      <c r="X898">
        <f t="shared" si="78"/>
        <v>1.1882278777499999</v>
      </c>
    </row>
    <row r="899" spans="1:24">
      <c r="A899" s="2"/>
      <c r="B899" s="2"/>
      <c r="I899" t="s">
        <v>29</v>
      </c>
      <c r="J899">
        <v>36</v>
      </c>
      <c r="K899">
        <v>0.48</v>
      </c>
      <c r="L899">
        <f t="shared" si="77"/>
        <v>0.18095558399999997</v>
      </c>
      <c r="M899" t="s">
        <v>25</v>
      </c>
      <c r="N899">
        <v>28</v>
      </c>
      <c r="O899">
        <v>0.17</v>
      </c>
      <c r="P899">
        <f t="shared" si="75"/>
        <v>2.2697987750000002E-2</v>
      </c>
      <c r="Q899" s="2" t="s">
        <v>27</v>
      </c>
      <c r="R899">
        <v>20</v>
      </c>
      <c r="S899">
        <v>1.32</v>
      </c>
      <c r="T899">
        <f t="shared" si="76"/>
        <v>1.368476604</v>
      </c>
      <c r="U899" s="2" t="s">
        <v>37</v>
      </c>
      <c r="V899" s="2">
        <v>12</v>
      </c>
      <c r="W899">
        <v>1.25</v>
      </c>
      <c r="X899">
        <f t="shared" si="78"/>
        <v>1.22718359375</v>
      </c>
    </row>
    <row r="900" spans="1:24">
      <c r="A900" s="2"/>
      <c r="B900" s="2"/>
      <c r="I900" t="s">
        <v>29</v>
      </c>
      <c r="J900">
        <v>36</v>
      </c>
      <c r="K900">
        <v>0.5</v>
      </c>
      <c r="L900">
        <f t="shared" si="77"/>
        <v>0.19634937499999999</v>
      </c>
      <c r="M900" t="s">
        <v>25</v>
      </c>
      <c r="N900">
        <v>28</v>
      </c>
      <c r="O900">
        <v>0.39</v>
      </c>
      <c r="P900">
        <f t="shared" si="75"/>
        <v>0.11945895975000001</v>
      </c>
      <c r="Q900" s="2" t="s">
        <v>27</v>
      </c>
      <c r="R900">
        <v>20</v>
      </c>
      <c r="S900">
        <v>1.21</v>
      </c>
      <c r="T900">
        <f t="shared" si="76"/>
        <v>1.1499004797499999</v>
      </c>
      <c r="U900" s="2" t="s">
        <v>37</v>
      </c>
      <c r="V900" s="2">
        <v>12</v>
      </c>
      <c r="W900">
        <v>1.63</v>
      </c>
      <c r="X900">
        <f t="shared" si="78"/>
        <v>2.0867226177499996</v>
      </c>
    </row>
    <row r="901" spans="1:24">
      <c r="A901" s="2"/>
      <c r="B901" s="2"/>
      <c r="I901" t="s">
        <v>29</v>
      </c>
      <c r="J901">
        <v>36</v>
      </c>
      <c r="K901">
        <v>0.62</v>
      </c>
      <c r="L901">
        <f t="shared" si="77"/>
        <v>0.301906799</v>
      </c>
      <c r="M901" t="s">
        <v>25</v>
      </c>
      <c r="N901">
        <v>28</v>
      </c>
      <c r="O901">
        <v>0.67</v>
      </c>
      <c r="P901">
        <f t="shared" ref="P901:P964" si="79">(O901/2)^2*(3.14159)</f>
        <v>0.35256493775000003</v>
      </c>
      <c r="Q901" s="2" t="s">
        <v>27</v>
      </c>
      <c r="R901">
        <v>20</v>
      </c>
      <c r="S901">
        <v>1.05</v>
      </c>
      <c r="T901">
        <f t="shared" ref="T901:T964" si="80">(S901/2)^2*(3.14159)</f>
        <v>0.86590074375000003</v>
      </c>
      <c r="U901" s="2" t="s">
        <v>37</v>
      </c>
      <c r="V901" s="2">
        <v>12</v>
      </c>
      <c r="W901">
        <v>1.82</v>
      </c>
      <c r="X901">
        <f t="shared" si="78"/>
        <v>2.6015506790000003</v>
      </c>
    </row>
    <row r="902" spans="1:24">
      <c r="A902" s="2"/>
      <c r="B902" s="2"/>
      <c r="I902" t="s">
        <v>29</v>
      </c>
      <c r="J902">
        <v>36</v>
      </c>
      <c r="K902">
        <v>0.48</v>
      </c>
      <c r="L902">
        <f t="shared" si="77"/>
        <v>0.18095558399999997</v>
      </c>
      <c r="M902" t="s">
        <v>25</v>
      </c>
      <c r="N902">
        <v>28</v>
      </c>
      <c r="O902">
        <v>0.59</v>
      </c>
      <c r="P902">
        <f t="shared" si="79"/>
        <v>0.27339686974999994</v>
      </c>
      <c r="Q902" s="2" t="s">
        <v>27</v>
      </c>
      <c r="R902">
        <v>20</v>
      </c>
      <c r="S902">
        <v>0.85</v>
      </c>
      <c r="T902">
        <f t="shared" si="80"/>
        <v>0.56744969374999987</v>
      </c>
      <c r="U902" s="2" t="s">
        <v>37</v>
      </c>
      <c r="V902" s="2">
        <v>12</v>
      </c>
      <c r="W902">
        <v>2.02</v>
      </c>
      <c r="X902">
        <f t="shared" si="78"/>
        <v>3.2047359589999997</v>
      </c>
    </row>
    <row r="903" spans="1:24">
      <c r="A903" s="2"/>
      <c r="B903" s="2"/>
      <c r="I903" t="s">
        <v>29</v>
      </c>
      <c r="J903">
        <v>36</v>
      </c>
      <c r="K903">
        <v>0.42</v>
      </c>
      <c r="L903">
        <f t="shared" si="77"/>
        <v>0.13854411899999997</v>
      </c>
      <c r="M903" t="s">
        <v>25</v>
      </c>
      <c r="N903">
        <v>28</v>
      </c>
      <c r="O903">
        <v>0.53</v>
      </c>
      <c r="P903">
        <f t="shared" si="79"/>
        <v>0.22061815775000002</v>
      </c>
      <c r="Q903" s="2" t="s">
        <v>27</v>
      </c>
      <c r="R903">
        <v>20</v>
      </c>
      <c r="S903">
        <v>0.26</v>
      </c>
      <c r="T903">
        <f t="shared" si="80"/>
        <v>5.3092871000000007E-2</v>
      </c>
      <c r="U903" s="2" t="s">
        <v>37</v>
      </c>
      <c r="V903" s="2">
        <v>12</v>
      </c>
      <c r="W903">
        <v>1.29</v>
      </c>
      <c r="X903">
        <f t="shared" si="78"/>
        <v>1.3069799797500001</v>
      </c>
    </row>
    <row r="904" spans="1:24">
      <c r="A904" s="2"/>
      <c r="I904" t="s">
        <v>29</v>
      </c>
      <c r="J904">
        <v>36</v>
      </c>
      <c r="K904">
        <v>0.67</v>
      </c>
      <c r="L904">
        <f t="shared" si="77"/>
        <v>0.35256493775000003</v>
      </c>
      <c r="M904" t="s">
        <v>25</v>
      </c>
      <c r="N904">
        <v>28</v>
      </c>
      <c r="O904">
        <v>0.51</v>
      </c>
      <c r="P904">
        <f t="shared" si="79"/>
        <v>0.20428188975</v>
      </c>
      <c r="Q904" s="2" t="s">
        <v>27</v>
      </c>
      <c r="R904">
        <v>20</v>
      </c>
      <c r="S904">
        <v>0.74</v>
      </c>
      <c r="T904">
        <f t="shared" si="80"/>
        <v>0.43008367099999995</v>
      </c>
      <c r="U904" s="2" t="s">
        <v>37</v>
      </c>
      <c r="V904" s="2">
        <v>12</v>
      </c>
      <c r="W904">
        <v>1.01</v>
      </c>
      <c r="X904">
        <f t="shared" si="78"/>
        <v>0.80118398974999994</v>
      </c>
    </row>
    <row r="905" spans="1:24">
      <c r="A905" s="2"/>
      <c r="I905" t="s">
        <v>29</v>
      </c>
      <c r="J905">
        <v>36</v>
      </c>
      <c r="K905">
        <v>0.69</v>
      </c>
      <c r="L905">
        <f t="shared" si="77"/>
        <v>0.37392774974999993</v>
      </c>
      <c r="M905" t="s">
        <v>25</v>
      </c>
      <c r="N905">
        <v>28</v>
      </c>
      <c r="O905">
        <v>0.9</v>
      </c>
      <c r="P905">
        <f t="shared" si="79"/>
        <v>0.636171975</v>
      </c>
      <c r="Q905" s="2" t="s">
        <v>27</v>
      </c>
      <c r="R905">
        <v>20</v>
      </c>
      <c r="S905">
        <v>0.73</v>
      </c>
      <c r="T905">
        <f t="shared" si="80"/>
        <v>0.41853832774999994</v>
      </c>
    </row>
    <row r="906" spans="1:24">
      <c r="A906" s="2"/>
      <c r="I906" t="s">
        <v>29</v>
      </c>
      <c r="J906">
        <v>36</v>
      </c>
      <c r="K906">
        <v>0.62</v>
      </c>
      <c r="L906">
        <f t="shared" si="77"/>
        <v>0.301906799</v>
      </c>
      <c r="M906" t="s">
        <v>25</v>
      </c>
      <c r="N906">
        <v>28</v>
      </c>
      <c r="O906">
        <v>0.31</v>
      </c>
      <c r="P906">
        <f t="shared" si="79"/>
        <v>7.5476699750000001E-2</v>
      </c>
      <c r="Q906" s="2" t="s">
        <v>27</v>
      </c>
      <c r="R906">
        <v>20</v>
      </c>
      <c r="S906">
        <v>1.07</v>
      </c>
      <c r="T906">
        <f t="shared" si="80"/>
        <v>0.89920159774999997</v>
      </c>
    </row>
    <row r="907" spans="1:24">
      <c r="A907" s="2"/>
      <c r="I907" t="s">
        <v>29</v>
      </c>
      <c r="J907">
        <v>36</v>
      </c>
      <c r="K907">
        <v>0.5</v>
      </c>
      <c r="L907">
        <f t="shared" si="77"/>
        <v>0.19634937499999999</v>
      </c>
      <c r="M907" t="s">
        <v>25</v>
      </c>
      <c r="N907">
        <v>28</v>
      </c>
      <c r="O907">
        <v>0.53</v>
      </c>
      <c r="P907">
        <f t="shared" si="79"/>
        <v>0.22061815775000002</v>
      </c>
      <c r="Q907" s="2" t="s">
        <v>27</v>
      </c>
      <c r="R907">
        <v>20</v>
      </c>
      <c r="S907">
        <v>1.72</v>
      </c>
      <c r="T907">
        <f t="shared" si="80"/>
        <v>2.3235199639999995</v>
      </c>
    </row>
    <row r="908" spans="1:24">
      <c r="A908" s="2"/>
      <c r="I908" t="s">
        <v>29</v>
      </c>
      <c r="J908">
        <v>36</v>
      </c>
      <c r="K908">
        <v>0.72</v>
      </c>
      <c r="L908">
        <f t="shared" si="77"/>
        <v>0.40715006399999998</v>
      </c>
      <c r="M908" t="s">
        <v>25</v>
      </c>
      <c r="N908">
        <v>28</v>
      </c>
      <c r="O908">
        <v>0.6</v>
      </c>
      <c r="P908">
        <f t="shared" si="79"/>
        <v>0.28274309999999997</v>
      </c>
      <c r="Q908" s="2" t="s">
        <v>27</v>
      </c>
      <c r="R908">
        <v>20</v>
      </c>
      <c r="S908">
        <v>1.64</v>
      </c>
      <c r="T908">
        <f t="shared" si="80"/>
        <v>2.1124051159999997</v>
      </c>
    </row>
    <row r="909" spans="1:24">
      <c r="A909" s="2"/>
      <c r="I909" t="s">
        <v>29</v>
      </c>
      <c r="J909">
        <v>36</v>
      </c>
      <c r="K909">
        <v>0.4</v>
      </c>
      <c r="L909">
        <f t="shared" si="77"/>
        <v>0.12566360000000001</v>
      </c>
      <c r="M909" t="s">
        <v>25</v>
      </c>
      <c r="N909">
        <v>28</v>
      </c>
      <c r="O909">
        <v>0.84</v>
      </c>
      <c r="P909">
        <f t="shared" si="79"/>
        <v>0.55417647599999986</v>
      </c>
      <c r="Q909" s="2" t="s">
        <v>27</v>
      </c>
      <c r="R909">
        <v>20</v>
      </c>
      <c r="S909">
        <v>4.74</v>
      </c>
      <c r="T909">
        <f t="shared" si="80"/>
        <v>17.645996871000001</v>
      </c>
    </row>
    <row r="910" spans="1:24">
      <c r="A910" s="2"/>
      <c r="I910" t="s">
        <v>29</v>
      </c>
      <c r="J910">
        <v>36</v>
      </c>
      <c r="K910">
        <v>0.43</v>
      </c>
      <c r="L910">
        <f t="shared" si="77"/>
        <v>0.14521999774999997</v>
      </c>
      <c r="M910" t="s">
        <v>25</v>
      </c>
      <c r="N910">
        <v>28</v>
      </c>
      <c r="O910">
        <v>0.53</v>
      </c>
      <c r="P910">
        <f t="shared" si="79"/>
        <v>0.22061815775000002</v>
      </c>
      <c r="Q910" s="2" t="s">
        <v>27</v>
      </c>
      <c r="R910">
        <v>20</v>
      </c>
      <c r="S910">
        <v>1.08</v>
      </c>
      <c r="T910">
        <f t="shared" si="80"/>
        <v>0.91608764400000009</v>
      </c>
    </row>
    <row r="911" spans="1:24">
      <c r="A911" s="2"/>
      <c r="I911" t="s">
        <v>29</v>
      </c>
      <c r="J911">
        <v>36</v>
      </c>
      <c r="K911">
        <v>0.32</v>
      </c>
      <c r="L911">
        <f t="shared" si="77"/>
        <v>8.0424704E-2</v>
      </c>
      <c r="M911" t="s">
        <v>25</v>
      </c>
      <c r="N911">
        <v>28</v>
      </c>
      <c r="O911">
        <v>0.42</v>
      </c>
      <c r="P911">
        <f t="shared" si="79"/>
        <v>0.13854411899999997</v>
      </c>
      <c r="Q911" s="2" t="s">
        <v>27</v>
      </c>
      <c r="R911" s="2">
        <v>33</v>
      </c>
      <c r="S911">
        <v>1.94</v>
      </c>
      <c r="T911">
        <f t="shared" si="80"/>
        <v>2.9559220309999996</v>
      </c>
    </row>
    <row r="912" spans="1:24">
      <c r="A912" s="2"/>
      <c r="I912" t="s">
        <v>29</v>
      </c>
      <c r="J912">
        <v>36</v>
      </c>
      <c r="K912">
        <v>0.6</v>
      </c>
      <c r="L912">
        <f t="shared" si="77"/>
        <v>0.28274309999999997</v>
      </c>
      <c r="M912" t="s">
        <v>25</v>
      </c>
      <c r="N912">
        <v>28</v>
      </c>
      <c r="O912">
        <v>0.42</v>
      </c>
      <c r="P912">
        <f t="shared" si="79"/>
        <v>0.13854411899999997</v>
      </c>
      <c r="Q912" s="2" t="s">
        <v>27</v>
      </c>
      <c r="R912" s="2">
        <v>33</v>
      </c>
      <c r="S912">
        <v>2.44</v>
      </c>
      <c r="T912">
        <f t="shared" si="80"/>
        <v>4.6759425559999999</v>
      </c>
    </row>
    <row r="913" spans="1:20">
      <c r="A913" s="2"/>
      <c r="I913" t="s">
        <v>29</v>
      </c>
      <c r="J913">
        <v>36</v>
      </c>
      <c r="K913">
        <v>0.4</v>
      </c>
      <c r="L913">
        <f t="shared" si="77"/>
        <v>0.12566360000000001</v>
      </c>
      <c r="M913" t="s">
        <v>25</v>
      </c>
      <c r="N913">
        <v>28</v>
      </c>
      <c r="O913">
        <v>0.82</v>
      </c>
      <c r="P913">
        <f t="shared" si="79"/>
        <v>0.52810127899999992</v>
      </c>
      <c r="Q913" s="2" t="s">
        <v>27</v>
      </c>
      <c r="R913" s="2">
        <v>33</v>
      </c>
      <c r="S913">
        <v>2.59</v>
      </c>
      <c r="T913">
        <f t="shared" si="80"/>
        <v>5.2685249697499987</v>
      </c>
    </row>
    <row r="914" spans="1:20">
      <c r="A914" s="2"/>
      <c r="I914" t="s">
        <v>29</v>
      </c>
      <c r="J914">
        <v>36</v>
      </c>
      <c r="K914">
        <v>0.48</v>
      </c>
      <c r="L914">
        <f t="shared" si="77"/>
        <v>0.18095558399999997</v>
      </c>
      <c r="M914" t="s">
        <v>25</v>
      </c>
      <c r="N914">
        <v>28</v>
      </c>
      <c r="O914">
        <v>0.59</v>
      </c>
      <c r="P914">
        <f t="shared" si="79"/>
        <v>0.27339686974999994</v>
      </c>
      <c r="Q914" s="2" t="s">
        <v>27</v>
      </c>
      <c r="R914" s="2">
        <v>11</v>
      </c>
      <c r="S914">
        <v>1.1499999999999999</v>
      </c>
      <c r="T914">
        <f t="shared" si="80"/>
        <v>1.0386881937499999</v>
      </c>
    </row>
    <row r="915" spans="1:20">
      <c r="A915" s="2"/>
      <c r="I915" t="s">
        <v>29</v>
      </c>
      <c r="J915">
        <v>36</v>
      </c>
      <c r="K915">
        <v>0.45</v>
      </c>
      <c r="L915">
        <f t="shared" si="77"/>
        <v>0.15904299375</v>
      </c>
      <c r="M915" t="s">
        <v>25</v>
      </c>
      <c r="N915">
        <v>28</v>
      </c>
      <c r="O915">
        <v>0.53</v>
      </c>
      <c r="P915">
        <f t="shared" si="79"/>
        <v>0.22061815775000002</v>
      </c>
      <c r="Q915" s="2" t="s">
        <v>27</v>
      </c>
      <c r="R915" s="2">
        <v>11</v>
      </c>
      <c r="S915">
        <v>1.1000000000000001</v>
      </c>
      <c r="T915">
        <f t="shared" si="80"/>
        <v>0.95033097500000008</v>
      </c>
    </row>
    <row r="916" spans="1:20">
      <c r="A916" s="2"/>
      <c r="I916" t="s">
        <v>29</v>
      </c>
      <c r="J916">
        <v>36</v>
      </c>
      <c r="K916">
        <v>0.42</v>
      </c>
      <c r="L916">
        <f t="shared" si="77"/>
        <v>0.13854411899999997</v>
      </c>
      <c r="M916" t="s">
        <v>25</v>
      </c>
      <c r="N916">
        <v>28</v>
      </c>
      <c r="O916">
        <v>0.55000000000000004</v>
      </c>
      <c r="P916">
        <f t="shared" si="79"/>
        <v>0.23758274375000002</v>
      </c>
      <c r="Q916" s="2" t="s">
        <v>27</v>
      </c>
      <c r="R916" s="2">
        <v>11</v>
      </c>
      <c r="S916">
        <v>2.2999999999999998</v>
      </c>
      <c r="T916">
        <f t="shared" si="80"/>
        <v>4.1547527749999995</v>
      </c>
    </row>
    <row r="917" spans="1:20">
      <c r="A917" s="2"/>
      <c r="I917" t="s">
        <v>29</v>
      </c>
      <c r="J917">
        <v>36</v>
      </c>
      <c r="K917">
        <v>0.78</v>
      </c>
      <c r="L917">
        <f t="shared" si="77"/>
        <v>0.47783583900000004</v>
      </c>
      <c r="M917" t="s">
        <v>25</v>
      </c>
      <c r="N917">
        <v>28</v>
      </c>
      <c r="O917">
        <v>0.6</v>
      </c>
      <c r="P917">
        <f t="shared" si="79"/>
        <v>0.28274309999999997</v>
      </c>
      <c r="Q917" s="2" t="s">
        <v>27</v>
      </c>
      <c r="R917" s="2">
        <v>11</v>
      </c>
      <c r="S917">
        <v>2.08</v>
      </c>
      <c r="T917">
        <f t="shared" si="80"/>
        <v>3.3979437440000004</v>
      </c>
    </row>
    <row r="918" spans="1:20">
      <c r="A918" s="2"/>
      <c r="I918" t="s">
        <v>29</v>
      </c>
      <c r="J918">
        <v>36</v>
      </c>
      <c r="K918">
        <v>0.9</v>
      </c>
      <c r="L918">
        <f t="shared" ref="L918:L981" si="81">(K918/2)^2*(3.14159)</f>
        <v>0.636171975</v>
      </c>
      <c r="M918" t="s">
        <v>25</v>
      </c>
      <c r="N918">
        <v>28</v>
      </c>
      <c r="O918">
        <v>0.66</v>
      </c>
      <c r="P918">
        <f t="shared" si="79"/>
        <v>0.34211915100000001</v>
      </c>
      <c r="Q918" s="2" t="s">
        <v>27</v>
      </c>
      <c r="R918" s="2">
        <v>11</v>
      </c>
      <c r="S918">
        <v>1.08</v>
      </c>
      <c r="T918">
        <f t="shared" si="80"/>
        <v>0.91608764400000009</v>
      </c>
    </row>
    <row r="919" spans="1:20">
      <c r="A919" s="2"/>
      <c r="I919" t="s">
        <v>29</v>
      </c>
      <c r="J919">
        <v>36</v>
      </c>
      <c r="K919">
        <v>0.84</v>
      </c>
      <c r="L919">
        <f t="shared" si="81"/>
        <v>0.55417647599999986</v>
      </c>
      <c r="M919" t="s">
        <v>25</v>
      </c>
      <c r="N919">
        <v>28</v>
      </c>
      <c r="O919">
        <v>0.76</v>
      </c>
      <c r="P919">
        <f t="shared" si="79"/>
        <v>0.45364559599999998</v>
      </c>
      <c r="Q919" s="2" t="s">
        <v>27</v>
      </c>
      <c r="R919" s="2">
        <v>11</v>
      </c>
      <c r="S919">
        <v>0.6</v>
      </c>
      <c r="T919">
        <f t="shared" si="80"/>
        <v>0.28274309999999997</v>
      </c>
    </row>
    <row r="920" spans="1:20">
      <c r="A920" s="2"/>
      <c r="I920" t="s">
        <v>29</v>
      </c>
      <c r="J920">
        <v>36</v>
      </c>
      <c r="K920">
        <v>0.6</v>
      </c>
      <c r="L920">
        <f t="shared" si="81"/>
        <v>0.28274309999999997</v>
      </c>
      <c r="M920" t="s">
        <v>25</v>
      </c>
      <c r="N920">
        <v>28</v>
      </c>
      <c r="O920">
        <v>0.88</v>
      </c>
      <c r="P920">
        <f t="shared" si="79"/>
        <v>0.60821182399999996</v>
      </c>
      <c r="Q920" s="2" t="s">
        <v>27</v>
      </c>
      <c r="R920" s="2">
        <v>11</v>
      </c>
      <c r="S920">
        <v>1.3</v>
      </c>
      <c r="T920">
        <f t="shared" si="80"/>
        <v>1.3273217750000001</v>
      </c>
    </row>
    <row r="921" spans="1:20">
      <c r="A921" s="2"/>
      <c r="I921" t="s">
        <v>29</v>
      </c>
      <c r="J921">
        <v>36</v>
      </c>
      <c r="K921">
        <v>0.91</v>
      </c>
      <c r="L921">
        <f t="shared" si="81"/>
        <v>0.65038766975000006</v>
      </c>
      <c r="M921" t="s">
        <v>25</v>
      </c>
      <c r="N921">
        <v>28</v>
      </c>
      <c r="O921">
        <v>0.7</v>
      </c>
      <c r="P921">
        <f t="shared" si="79"/>
        <v>0.38484477499999992</v>
      </c>
      <c r="Q921" s="2" t="s">
        <v>27</v>
      </c>
      <c r="R921" s="2">
        <v>11</v>
      </c>
      <c r="S921">
        <v>2.83</v>
      </c>
      <c r="T921">
        <f t="shared" si="80"/>
        <v>6.2901700377500003</v>
      </c>
    </row>
    <row r="922" spans="1:20">
      <c r="A922" s="2"/>
      <c r="I922" t="s">
        <v>29</v>
      </c>
      <c r="J922">
        <v>36</v>
      </c>
      <c r="K922">
        <v>0.78</v>
      </c>
      <c r="L922">
        <f t="shared" si="81"/>
        <v>0.47783583900000004</v>
      </c>
      <c r="M922" t="s">
        <v>25</v>
      </c>
      <c r="N922">
        <v>28</v>
      </c>
      <c r="O922">
        <v>0.57999999999999996</v>
      </c>
      <c r="P922">
        <f t="shared" si="79"/>
        <v>0.26420771899999995</v>
      </c>
      <c r="Q922" s="2" t="s">
        <v>27</v>
      </c>
      <c r="R922" s="2">
        <v>11</v>
      </c>
      <c r="S922">
        <v>0.91</v>
      </c>
      <c r="T922">
        <f t="shared" si="80"/>
        <v>0.65038766975000006</v>
      </c>
    </row>
    <row r="923" spans="1:20">
      <c r="A923" s="2"/>
      <c r="I923" t="s">
        <v>29</v>
      </c>
      <c r="J923">
        <v>36</v>
      </c>
      <c r="K923">
        <v>0.72</v>
      </c>
      <c r="L923">
        <f t="shared" si="81"/>
        <v>0.40715006399999998</v>
      </c>
      <c r="M923" t="s">
        <v>25</v>
      </c>
      <c r="N923">
        <v>28</v>
      </c>
      <c r="O923">
        <v>0.67</v>
      </c>
      <c r="P923">
        <f t="shared" si="79"/>
        <v>0.35256493775000003</v>
      </c>
      <c r="Q923" s="2" t="s">
        <v>27</v>
      </c>
      <c r="R923" s="2">
        <v>11</v>
      </c>
      <c r="S923">
        <v>1.93</v>
      </c>
      <c r="T923">
        <f t="shared" si="80"/>
        <v>2.92552714775</v>
      </c>
    </row>
    <row r="924" spans="1:20">
      <c r="A924" s="2"/>
      <c r="I924" t="s">
        <v>29</v>
      </c>
      <c r="J924">
        <v>36</v>
      </c>
      <c r="K924">
        <v>0.7</v>
      </c>
      <c r="L924">
        <f t="shared" si="81"/>
        <v>0.38484477499999992</v>
      </c>
      <c r="M924" t="s">
        <v>25</v>
      </c>
      <c r="N924">
        <v>28</v>
      </c>
      <c r="O924">
        <v>0.81</v>
      </c>
      <c r="P924">
        <f t="shared" si="79"/>
        <v>0.51529929975000011</v>
      </c>
      <c r="Q924" s="2" t="s">
        <v>27</v>
      </c>
      <c r="R924" s="2">
        <v>11</v>
      </c>
      <c r="S924">
        <v>7.1</v>
      </c>
      <c r="T924">
        <f t="shared" si="80"/>
        <v>39.591887974999999</v>
      </c>
    </row>
    <row r="925" spans="1:20">
      <c r="A925" s="2"/>
      <c r="I925" t="s">
        <v>29</v>
      </c>
      <c r="J925">
        <v>36</v>
      </c>
      <c r="K925">
        <v>0.82</v>
      </c>
      <c r="L925">
        <f t="shared" si="81"/>
        <v>0.52810127899999992</v>
      </c>
      <c r="M925" t="s">
        <v>25</v>
      </c>
      <c r="N925">
        <v>28</v>
      </c>
      <c r="O925">
        <v>0.79</v>
      </c>
      <c r="P925">
        <f t="shared" si="79"/>
        <v>0.49016657975000005</v>
      </c>
      <c r="Q925" s="2" t="s">
        <v>27</v>
      </c>
      <c r="R925" s="2">
        <v>2</v>
      </c>
      <c r="S925">
        <v>1.2</v>
      </c>
      <c r="T925">
        <f t="shared" si="80"/>
        <v>1.1309723999999999</v>
      </c>
    </row>
    <row r="926" spans="1:20">
      <c r="A926" s="2"/>
      <c r="I926" t="s">
        <v>29</v>
      </c>
      <c r="J926">
        <v>36</v>
      </c>
      <c r="K926">
        <v>0.82</v>
      </c>
      <c r="L926">
        <f t="shared" si="81"/>
        <v>0.52810127899999992</v>
      </c>
      <c r="M926" t="s">
        <v>25</v>
      </c>
      <c r="N926">
        <v>28</v>
      </c>
      <c r="O926">
        <v>0.56000000000000005</v>
      </c>
      <c r="P926">
        <f t="shared" si="79"/>
        <v>0.24630065600000003</v>
      </c>
      <c r="Q926" s="2" t="s">
        <v>27</v>
      </c>
      <c r="R926" s="2">
        <v>2</v>
      </c>
      <c r="S926">
        <v>1.45</v>
      </c>
      <c r="T926">
        <f t="shared" si="80"/>
        <v>1.6512982437499999</v>
      </c>
    </row>
    <row r="927" spans="1:20">
      <c r="A927" s="2"/>
      <c r="I927" t="s">
        <v>29</v>
      </c>
      <c r="J927">
        <v>36</v>
      </c>
      <c r="K927">
        <v>0.7</v>
      </c>
      <c r="L927">
        <f t="shared" si="81"/>
        <v>0.38484477499999992</v>
      </c>
      <c r="M927" t="s">
        <v>25</v>
      </c>
      <c r="N927">
        <v>28</v>
      </c>
      <c r="O927">
        <v>0.71</v>
      </c>
      <c r="P927">
        <f t="shared" si="79"/>
        <v>0.39591887974999995</v>
      </c>
      <c r="Q927" s="2" t="s">
        <v>27</v>
      </c>
      <c r="R927" s="2">
        <v>2</v>
      </c>
      <c r="S927">
        <v>1.74</v>
      </c>
      <c r="T927">
        <f t="shared" si="80"/>
        <v>2.3778694709999999</v>
      </c>
    </row>
    <row r="928" spans="1:20">
      <c r="A928" s="2"/>
      <c r="I928" t="s">
        <v>29</v>
      </c>
      <c r="J928">
        <v>36</v>
      </c>
      <c r="K928">
        <v>0.64</v>
      </c>
      <c r="L928">
        <f t="shared" si="81"/>
        <v>0.321698816</v>
      </c>
      <c r="M928" t="s">
        <v>25</v>
      </c>
      <c r="N928">
        <v>28</v>
      </c>
      <c r="O928">
        <v>0.44</v>
      </c>
      <c r="P928">
        <f t="shared" si="79"/>
        <v>0.15205295599999999</v>
      </c>
      <c r="Q928" s="2" t="s">
        <v>27</v>
      </c>
      <c r="R928" s="2">
        <v>2</v>
      </c>
      <c r="S928">
        <v>1.29</v>
      </c>
      <c r="T928">
        <f t="shared" si="80"/>
        <v>1.3069799797500001</v>
      </c>
    </row>
    <row r="929" spans="1:20">
      <c r="A929" s="2"/>
      <c r="I929" t="s">
        <v>29</v>
      </c>
      <c r="J929">
        <v>36</v>
      </c>
      <c r="K929">
        <v>1.5</v>
      </c>
      <c r="L929">
        <f t="shared" si="81"/>
        <v>1.767144375</v>
      </c>
      <c r="M929" t="s">
        <v>25</v>
      </c>
      <c r="N929">
        <v>28</v>
      </c>
      <c r="O929">
        <v>0.76</v>
      </c>
      <c r="P929">
        <f t="shared" si="79"/>
        <v>0.45364559599999998</v>
      </c>
      <c r="Q929" s="2" t="s">
        <v>27</v>
      </c>
      <c r="R929" s="2">
        <v>2</v>
      </c>
      <c r="S929">
        <v>1.01</v>
      </c>
      <c r="T929">
        <f t="shared" si="80"/>
        <v>0.80118398974999994</v>
      </c>
    </row>
    <row r="930" spans="1:20">
      <c r="A930" s="2"/>
      <c r="I930" t="s">
        <v>29</v>
      </c>
      <c r="J930">
        <v>36</v>
      </c>
      <c r="K930">
        <v>0.76</v>
      </c>
      <c r="L930">
        <f t="shared" si="81"/>
        <v>0.45364559599999998</v>
      </c>
      <c r="M930" t="s">
        <v>25</v>
      </c>
      <c r="N930">
        <v>28</v>
      </c>
      <c r="O930">
        <v>2.58</v>
      </c>
      <c r="P930">
        <f t="shared" si="79"/>
        <v>5.2279199190000005</v>
      </c>
      <c r="Q930" s="2" t="s">
        <v>27</v>
      </c>
      <c r="R930" s="2">
        <v>2</v>
      </c>
      <c r="S930">
        <v>0.72</v>
      </c>
      <c r="T930">
        <f t="shared" si="80"/>
        <v>0.40715006399999998</v>
      </c>
    </row>
    <row r="931" spans="1:20">
      <c r="A931" s="2"/>
      <c r="I931" t="s">
        <v>29</v>
      </c>
      <c r="J931">
        <v>36</v>
      </c>
      <c r="K931">
        <v>0.56000000000000005</v>
      </c>
      <c r="L931">
        <f t="shared" si="81"/>
        <v>0.24630065600000003</v>
      </c>
      <c r="M931" t="s">
        <v>25</v>
      </c>
      <c r="N931">
        <v>28</v>
      </c>
      <c r="O931">
        <v>2.2400000000000002</v>
      </c>
      <c r="P931">
        <f t="shared" si="79"/>
        <v>3.9408104960000006</v>
      </c>
      <c r="Q931" s="2" t="s">
        <v>27</v>
      </c>
      <c r="R931" s="2">
        <v>2</v>
      </c>
      <c r="S931">
        <v>2.66</v>
      </c>
      <c r="T931">
        <f t="shared" si="80"/>
        <v>5.5571585510000006</v>
      </c>
    </row>
    <row r="932" spans="1:20">
      <c r="A932" s="2"/>
      <c r="I932" t="s">
        <v>29</v>
      </c>
      <c r="J932">
        <v>36</v>
      </c>
      <c r="K932">
        <v>0.5</v>
      </c>
      <c r="L932">
        <f t="shared" si="81"/>
        <v>0.19634937499999999</v>
      </c>
      <c r="M932" t="s">
        <v>25</v>
      </c>
      <c r="N932">
        <v>28</v>
      </c>
      <c r="O932">
        <v>2.1800000000000002</v>
      </c>
      <c r="P932">
        <f t="shared" si="79"/>
        <v>3.7325230790000004</v>
      </c>
      <c r="Q932" s="2" t="s">
        <v>27</v>
      </c>
      <c r="R932" s="2">
        <v>2</v>
      </c>
      <c r="S932">
        <v>5.69</v>
      </c>
      <c r="T932">
        <f t="shared" si="80"/>
        <v>25.428107999750001</v>
      </c>
    </row>
    <row r="933" spans="1:20">
      <c r="A933" s="2"/>
      <c r="I933" t="s">
        <v>29</v>
      </c>
      <c r="J933">
        <v>36</v>
      </c>
      <c r="K933">
        <v>0.7</v>
      </c>
      <c r="L933">
        <f t="shared" si="81"/>
        <v>0.38484477499999992</v>
      </c>
      <c r="M933" t="s">
        <v>26</v>
      </c>
      <c r="N933">
        <v>13</v>
      </c>
      <c r="O933">
        <v>1.33</v>
      </c>
      <c r="P933">
        <f t="shared" si="79"/>
        <v>1.3892896377500001</v>
      </c>
      <c r="Q933" s="2" t="s">
        <v>28</v>
      </c>
      <c r="R933">
        <v>56</v>
      </c>
      <c r="S933">
        <v>1.9</v>
      </c>
      <c r="T933">
        <f t="shared" si="80"/>
        <v>2.835284975</v>
      </c>
    </row>
    <row r="934" spans="1:20">
      <c r="A934" s="2"/>
      <c r="I934" t="s">
        <v>29</v>
      </c>
      <c r="J934">
        <v>36</v>
      </c>
      <c r="K934">
        <v>0.55000000000000004</v>
      </c>
      <c r="L934">
        <f t="shared" si="81"/>
        <v>0.23758274375000002</v>
      </c>
      <c r="M934" t="s">
        <v>26</v>
      </c>
      <c r="N934">
        <v>13</v>
      </c>
      <c r="O934">
        <v>1.18</v>
      </c>
      <c r="P934">
        <f t="shared" si="79"/>
        <v>1.0935874789999998</v>
      </c>
      <c r="Q934" s="2" t="s">
        <v>28</v>
      </c>
      <c r="R934">
        <v>56</v>
      </c>
      <c r="S934">
        <v>2</v>
      </c>
      <c r="T934">
        <f t="shared" si="80"/>
        <v>3.1415899999999999</v>
      </c>
    </row>
    <row r="935" spans="1:20">
      <c r="A935" s="2"/>
      <c r="I935" t="s">
        <v>29</v>
      </c>
      <c r="J935">
        <v>36</v>
      </c>
      <c r="K935">
        <v>0.54</v>
      </c>
      <c r="L935">
        <f t="shared" si="81"/>
        <v>0.22902191100000002</v>
      </c>
      <c r="M935" t="s">
        <v>26</v>
      </c>
      <c r="N935">
        <v>13</v>
      </c>
      <c r="O935">
        <v>1.57</v>
      </c>
      <c r="P935">
        <f t="shared" si="79"/>
        <v>1.93592629775</v>
      </c>
      <c r="Q935" s="2" t="s">
        <v>28</v>
      </c>
      <c r="R935">
        <v>56</v>
      </c>
      <c r="S935">
        <v>1.59</v>
      </c>
      <c r="T935">
        <f t="shared" si="80"/>
        <v>1.9855634197500001</v>
      </c>
    </row>
    <row r="936" spans="1:20">
      <c r="A936" s="2"/>
      <c r="I936" t="s">
        <v>29</v>
      </c>
      <c r="J936">
        <v>36</v>
      </c>
      <c r="K936">
        <v>0.74</v>
      </c>
      <c r="L936">
        <f t="shared" si="81"/>
        <v>0.43008367099999995</v>
      </c>
      <c r="M936" t="s">
        <v>26</v>
      </c>
      <c r="N936">
        <v>13</v>
      </c>
      <c r="O936">
        <v>1.36</v>
      </c>
      <c r="P936">
        <f t="shared" si="79"/>
        <v>1.4526712160000002</v>
      </c>
      <c r="Q936" s="2" t="s">
        <v>28</v>
      </c>
      <c r="R936">
        <v>56</v>
      </c>
      <c r="S936">
        <v>1.44</v>
      </c>
      <c r="T936">
        <f t="shared" si="80"/>
        <v>1.6286002559999999</v>
      </c>
    </row>
    <row r="937" spans="1:20">
      <c r="A937" s="2"/>
      <c r="I937" t="s">
        <v>29</v>
      </c>
      <c r="J937">
        <v>36</v>
      </c>
      <c r="K937">
        <v>0.83</v>
      </c>
      <c r="L937">
        <f t="shared" si="81"/>
        <v>0.54106033774999995</v>
      </c>
      <c r="M937" t="s">
        <v>26</v>
      </c>
      <c r="N937">
        <v>13</v>
      </c>
      <c r="O937">
        <v>0.44</v>
      </c>
      <c r="P937">
        <f t="shared" si="79"/>
        <v>0.15205295599999999</v>
      </c>
      <c r="Q937" s="2" t="s">
        <v>28</v>
      </c>
      <c r="R937">
        <v>56</v>
      </c>
      <c r="S937">
        <v>0.89</v>
      </c>
      <c r="T937">
        <f t="shared" si="80"/>
        <v>0.62211335975000004</v>
      </c>
    </row>
    <row r="938" spans="1:20">
      <c r="A938" s="2"/>
      <c r="I938" t="s">
        <v>29</v>
      </c>
      <c r="J938">
        <v>36</v>
      </c>
      <c r="K938">
        <v>0.5</v>
      </c>
      <c r="L938">
        <f t="shared" si="81"/>
        <v>0.19634937499999999</v>
      </c>
      <c r="M938" t="s">
        <v>26</v>
      </c>
      <c r="N938">
        <v>13</v>
      </c>
      <c r="O938">
        <v>2.0499999999999998</v>
      </c>
      <c r="P938">
        <f t="shared" si="79"/>
        <v>3.3006329937499994</v>
      </c>
      <c r="Q938" s="2" t="s">
        <v>28</v>
      </c>
      <c r="R938">
        <v>56</v>
      </c>
      <c r="S938">
        <v>0.62</v>
      </c>
      <c r="T938">
        <f t="shared" si="80"/>
        <v>0.301906799</v>
      </c>
    </row>
    <row r="939" spans="1:20">
      <c r="A939" s="2"/>
      <c r="I939" t="s">
        <v>29</v>
      </c>
      <c r="J939">
        <v>36</v>
      </c>
      <c r="K939">
        <v>0.74</v>
      </c>
      <c r="L939">
        <f t="shared" si="81"/>
        <v>0.43008367099999995</v>
      </c>
      <c r="M939" t="s">
        <v>26</v>
      </c>
      <c r="N939">
        <v>13</v>
      </c>
      <c r="O939">
        <v>1.25</v>
      </c>
      <c r="P939">
        <f t="shared" si="79"/>
        <v>1.22718359375</v>
      </c>
      <c r="Q939" s="2" t="s">
        <v>28</v>
      </c>
      <c r="R939">
        <v>56</v>
      </c>
      <c r="S939">
        <v>1.45</v>
      </c>
      <c r="T939">
        <f t="shared" si="80"/>
        <v>1.6512982437499999</v>
      </c>
    </row>
    <row r="940" spans="1:20">
      <c r="A940" s="2"/>
      <c r="I940" t="s">
        <v>29</v>
      </c>
      <c r="J940">
        <v>36</v>
      </c>
      <c r="K940">
        <v>0.62</v>
      </c>
      <c r="L940">
        <f t="shared" si="81"/>
        <v>0.301906799</v>
      </c>
      <c r="M940" t="s">
        <v>26</v>
      </c>
      <c r="N940">
        <v>13</v>
      </c>
      <c r="O940">
        <v>1.44</v>
      </c>
      <c r="P940">
        <f t="shared" si="79"/>
        <v>1.6286002559999999</v>
      </c>
      <c r="Q940" s="2" t="s">
        <v>28</v>
      </c>
      <c r="R940">
        <v>56</v>
      </c>
      <c r="S940">
        <v>0.98</v>
      </c>
      <c r="T940">
        <f t="shared" si="80"/>
        <v>0.7542957589999999</v>
      </c>
    </row>
    <row r="941" spans="1:20">
      <c r="A941" s="2"/>
      <c r="I941" t="s">
        <v>29</v>
      </c>
      <c r="J941">
        <v>36</v>
      </c>
      <c r="K941">
        <v>1.08</v>
      </c>
      <c r="L941">
        <f t="shared" si="81"/>
        <v>0.91608764400000009</v>
      </c>
      <c r="M941" t="s">
        <v>26</v>
      </c>
      <c r="N941">
        <v>13</v>
      </c>
      <c r="O941">
        <v>1.46</v>
      </c>
      <c r="P941">
        <f t="shared" si="79"/>
        <v>1.6741533109999998</v>
      </c>
      <c r="Q941" s="2" t="s">
        <v>28</v>
      </c>
      <c r="R941">
        <v>56</v>
      </c>
      <c r="S941">
        <v>1.1499999999999999</v>
      </c>
      <c r="T941">
        <f t="shared" si="80"/>
        <v>1.0386881937499999</v>
      </c>
    </row>
    <row r="942" spans="1:20">
      <c r="A942" s="2"/>
      <c r="I942" t="s">
        <v>29</v>
      </c>
      <c r="J942">
        <v>36</v>
      </c>
      <c r="K942">
        <v>0.39</v>
      </c>
      <c r="L942">
        <f t="shared" si="81"/>
        <v>0.11945895975000001</v>
      </c>
      <c r="M942" t="s">
        <v>26</v>
      </c>
      <c r="N942">
        <v>13</v>
      </c>
      <c r="O942">
        <v>1.65</v>
      </c>
      <c r="P942">
        <f t="shared" si="79"/>
        <v>2.1382446937499995</v>
      </c>
      <c r="Q942" s="2" t="s">
        <v>28</v>
      </c>
      <c r="R942">
        <v>56</v>
      </c>
      <c r="S942">
        <v>0.64</v>
      </c>
      <c r="T942">
        <f t="shared" si="80"/>
        <v>0.321698816</v>
      </c>
    </row>
    <row r="943" spans="1:20">
      <c r="A943" s="2"/>
      <c r="I943" t="s">
        <v>29</v>
      </c>
      <c r="J943">
        <v>36</v>
      </c>
      <c r="K943">
        <v>0.44</v>
      </c>
      <c r="L943">
        <f t="shared" si="81"/>
        <v>0.15205295599999999</v>
      </c>
      <c r="M943" t="s">
        <v>26</v>
      </c>
      <c r="N943">
        <v>13</v>
      </c>
      <c r="O943">
        <v>1.25</v>
      </c>
      <c r="P943">
        <f t="shared" si="79"/>
        <v>1.22718359375</v>
      </c>
      <c r="Q943" s="2" t="s">
        <v>28</v>
      </c>
      <c r="R943">
        <v>56</v>
      </c>
      <c r="S943">
        <v>1.38</v>
      </c>
      <c r="T943">
        <f t="shared" si="80"/>
        <v>1.4957109989999997</v>
      </c>
    </row>
    <row r="944" spans="1:20">
      <c r="A944" s="2"/>
      <c r="I944" t="s">
        <v>29</v>
      </c>
      <c r="J944">
        <v>36</v>
      </c>
      <c r="K944">
        <v>0.5</v>
      </c>
      <c r="L944">
        <f t="shared" si="81"/>
        <v>0.19634937499999999</v>
      </c>
      <c r="M944" t="s">
        <v>26</v>
      </c>
      <c r="N944">
        <v>13</v>
      </c>
      <c r="O944">
        <v>1.52</v>
      </c>
      <c r="P944">
        <f t="shared" si="79"/>
        <v>1.8145823839999999</v>
      </c>
      <c r="Q944" s="2" t="s">
        <v>28</v>
      </c>
      <c r="R944">
        <v>56</v>
      </c>
      <c r="S944">
        <v>1.34</v>
      </c>
      <c r="T944">
        <f t="shared" si="80"/>
        <v>1.4102597510000001</v>
      </c>
    </row>
    <row r="945" spans="1:20">
      <c r="A945" s="2"/>
      <c r="I945" t="s">
        <v>29</v>
      </c>
      <c r="J945">
        <v>36</v>
      </c>
      <c r="K945">
        <v>0.51</v>
      </c>
      <c r="L945">
        <f t="shared" si="81"/>
        <v>0.20428188975</v>
      </c>
      <c r="M945" t="s">
        <v>26</v>
      </c>
      <c r="N945">
        <v>13</v>
      </c>
      <c r="O945">
        <v>1.22</v>
      </c>
      <c r="P945">
        <f t="shared" si="79"/>
        <v>1.168985639</v>
      </c>
      <c r="Q945" s="2" t="s">
        <v>28</v>
      </c>
      <c r="R945">
        <v>56</v>
      </c>
      <c r="S945">
        <v>1.04</v>
      </c>
      <c r="T945">
        <f t="shared" si="80"/>
        <v>0.84948593600000011</v>
      </c>
    </row>
    <row r="946" spans="1:20">
      <c r="A946" s="2"/>
      <c r="I946" t="s">
        <v>29</v>
      </c>
      <c r="J946">
        <v>36</v>
      </c>
      <c r="K946">
        <v>0.5</v>
      </c>
      <c r="L946">
        <f t="shared" si="81"/>
        <v>0.19634937499999999</v>
      </c>
      <c r="M946" t="s">
        <v>26</v>
      </c>
      <c r="N946">
        <v>13</v>
      </c>
      <c r="O946">
        <v>0.78</v>
      </c>
      <c r="P946">
        <f t="shared" si="79"/>
        <v>0.47783583900000004</v>
      </c>
      <c r="Q946" s="2" t="s">
        <v>28</v>
      </c>
      <c r="R946">
        <v>56</v>
      </c>
      <c r="S946">
        <v>1.23</v>
      </c>
      <c r="T946">
        <f t="shared" si="80"/>
        <v>1.1882278777499999</v>
      </c>
    </row>
    <row r="947" spans="1:20">
      <c r="A947" s="2"/>
      <c r="I947" t="s">
        <v>29</v>
      </c>
      <c r="J947">
        <v>36</v>
      </c>
      <c r="K947">
        <v>0.55000000000000004</v>
      </c>
      <c r="L947">
        <f t="shared" si="81"/>
        <v>0.23758274375000002</v>
      </c>
      <c r="M947" t="s">
        <v>26</v>
      </c>
      <c r="N947">
        <v>13</v>
      </c>
      <c r="O947">
        <v>1.45</v>
      </c>
      <c r="P947">
        <f t="shared" si="79"/>
        <v>1.6512982437499999</v>
      </c>
      <c r="Q947" s="2" t="s">
        <v>28</v>
      </c>
      <c r="R947">
        <v>56</v>
      </c>
      <c r="S947">
        <v>1.54</v>
      </c>
      <c r="T947">
        <f t="shared" si="80"/>
        <v>1.8626487109999998</v>
      </c>
    </row>
    <row r="948" spans="1:20">
      <c r="A948" s="2"/>
      <c r="I948" t="s">
        <v>29</v>
      </c>
      <c r="J948">
        <v>36</v>
      </c>
      <c r="K948">
        <v>0.4</v>
      </c>
      <c r="L948">
        <f t="shared" si="81"/>
        <v>0.12566360000000001</v>
      </c>
      <c r="M948" t="s">
        <v>26</v>
      </c>
      <c r="N948">
        <v>13</v>
      </c>
      <c r="O948">
        <v>1.75</v>
      </c>
      <c r="P948">
        <f t="shared" si="79"/>
        <v>2.4052798437499998</v>
      </c>
      <c r="Q948" s="2" t="s">
        <v>28</v>
      </c>
      <c r="R948">
        <v>56</v>
      </c>
      <c r="S948">
        <v>0.68</v>
      </c>
      <c r="T948">
        <f t="shared" si="80"/>
        <v>0.36316780400000004</v>
      </c>
    </row>
    <row r="949" spans="1:20">
      <c r="A949" s="2"/>
      <c r="I949" t="s">
        <v>29</v>
      </c>
      <c r="J949">
        <v>36</v>
      </c>
      <c r="K949">
        <v>0.55000000000000004</v>
      </c>
      <c r="L949">
        <f t="shared" si="81"/>
        <v>0.23758274375000002</v>
      </c>
      <c r="M949" t="s">
        <v>26</v>
      </c>
      <c r="N949">
        <v>13</v>
      </c>
      <c r="O949">
        <v>1.05</v>
      </c>
      <c r="P949">
        <f t="shared" si="79"/>
        <v>0.86590074375000003</v>
      </c>
      <c r="Q949" s="2" t="s">
        <v>28</v>
      </c>
      <c r="R949">
        <v>56</v>
      </c>
      <c r="S949">
        <v>0.87</v>
      </c>
      <c r="T949">
        <f t="shared" si="80"/>
        <v>0.59446736774999998</v>
      </c>
    </row>
    <row r="950" spans="1:20">
      <c r="I950" t="s">
        <v>29</v>
      </c>
      <c r="J950">
        <v>36</v>
      </c>
      <c r="K950">
        <v>0.6</v>
      </c>
      <c r="L950">
        <f t="shared" si="81"/>
        <v>0.28274309999999997</v>
      </c>
      <c r="M950" t="s">
        <v>26</v>
      </c>
      <c r="N950">
        <v>13</v>
      </c>
      <c r="O950">
        <v>1.39</v>
      </c>
      <c r="P950">
        <f t="shared" si="79"/>
        <v>1.5174665097499997</v>
      </c>
      <c r="Q950" s="2" t="s">
        <v>28</v>
      </c>
      <c r="R950">
        <v>56</v>
      </c>
      <c r="S950">
        <v>0.43</v>
      </c>
      <c r="T950">
        <f t="shared" si="80"/>
        <v>0.14521999774999997</v>
      </c>
    </row>
    <row r="951" spans="1:20">
      <c r="I951" t="s">
        <v>29</v>
      </c>
      <c r="J951">
        <v>36</v>
      </c>
      <c r="K951">
        <v>0.38</v>
      </c>
      <c r="L951">
        <f t="shared" si="81"/>
        <v>0.113411399</v>
      </c>
      <c r="M951" t="s">
        <v>26</v>
      </c>
      <c r="N951">
        <v>13</v>
      </c>
      <c r="O951">
        <v>1.57</v>
      </c>
      <c r="P951">
        <f t="shared" si="79"/>
        <v>1.93592629775</v>
      </c>
      <c r="Q951" s="2" t="s">
        <v>28</v>
      </c>
      <c r="R951">
        <v>56</v>
      </c>
      <c r="S951">
        <v>0.79</v>
      </c>
      <c r="T951">
        <f t="shared" si="80"/>
        <v>0.49016657975000005</v>
      </c>
    </row>
    <row r="952" spans="1:20">
      <c r="I952" t="s">
        <v>29</v>
      </c>
      <c r="J952">
        <v>36</v>
      </c>
      <c r="K952">
        <v>0.5</v>
      </c>
      <c r="L952">
        <f t="shared" si="81"/>
        <v>0.19634937499999999</v>
      </c>
      <c r="M952" t="s">
        <v>26</v>
      </c>
      <c r="N952">
        <v>13</v>
      </c>
      <c r="O952">
        <v>1.63</v>
      </c>
      <c r="P952">
        <f t="shared" si="79"/>
        <v>2.0867226177499996</v>
      </c>
      <c r="Q952" s="2" t="s">
        <v>28</v>
      </c>
      <c r="R952">
        <v>56</v>
      </c>
      <c r="S952">
        <v>0.87</v>
      </c>
      <c r="T952">
        <f t="shared" si="80"/>
        <v>0.59446736774999998</v>
      </c>
    </row>
    <row r="953" spans="1:20">
      <c r="I953" t="s">
        <v>29</v>
      </c>
      <c r="J953">
        <v>36</v>
      </c>
      <c r="K953">
        <v>0.4</v>
      </c>
      <c r="L953">
        <f t="shared" si="81"/>
        <v>0.12566360000000001</v>
      </c>
      <c r="M953" t="s">
        <v>26</v>
      </c>
      <c r="N953">
        <v>13</v>
      </c>
      <c r="O953">
        <v>1.1499999999999999</v>
      </c>
      <c r="P953">
        <f t="shared" si="79"/>
        <v>1.0386881937499999</v>
      </c>
      <c r="Q953" s="2" t="s">
        <v>28</v>
      </c>
      <c r="R953">
        <v>56</v>
      </c>
      <c r="S953">
        <v>0.89</v>
      </c>
      <c r="T953">
        <f t="shared" si="80"/>
        <v>0.62211335975000004</v>
      </c>
    </row>
    <row r="954" spans="1:20">
      <c r="I954" t="s">
        <v>29</v>
      </c>
      <c r="J954">
        <v>36</v>
      </c>
      <c r="K954">
        <v>0.5</v>
      </c>
      <c r="L954">
        <f t="shared" si="81"/>
        <v>0.19634937499999999</v>
      </c>
      <c r="M954" t="s">
        <v>26</v>
      </c>
      <c r="N954">
        <v>13</v>
      </c>
      <c r="O954">
        <v>1.1599999999999999</v>
      </c>
      <c r="P954">
        <f t="shared" si="79"/>
        <v>1.0568308759999998</v>
      </c>
      <c r="Q954" s="2" t="s">
        <v>28</v>
      </c>
      <c r="R954">
        <v>56</v>
      </c>
      <c r="S954">
        <v>0.79</v>
      </c>
      <c r="T954">
        <f t="shared" si="80"/>
        <v>0.49016657975000005</v>
      </c>
    </row>
    <row r="955" spans="1:20">
      <c r="I955" t="s">
        <v>29</v>
      </c>
      <c r="J955">
        <v>36</v>
      </c>
      <c r="K955">
        <v>0.38</v>
      </c>
      <c r="L955">
        <f t="shared" si="81"/>
        <v>0.113411399</v>
      </c>
      <c r="M955" t="s">
        <v>26</v>
      </c>
      <c r="N955">
        <v>13</v>
      </c>
      <c r="O955">
        <v>1.41</v>
      </c>
      <c r="P955">
        <f t="shared" si="79"/>
        <v>1.5614487697499997</v>
      </c>
      <c r="Q955" s="2" t="s">
        <v>28</v>
      </c>
      <c r="R955">
        <v>56</v>
      </c>
      <c r="S955">
        <v>0.75</v>
      </c>
      <c r="T955">
        <f t="shared" si="80"/>
        <v>0.44178609375</v>
      </c>
    </row>
    <row r="956" spans="1:20">
      <c r="I956" t="s">
        <v>29</v>
      </c>
      <c r="J956">
        <v>36</v>
      </c>
      <c r="K956">
        <v>0.51</v>
      </c>
      <c r="L956">
        <f t="shared" si="81"/>
        <v>0.20428188975</v>
      </c>
      <c r="M956" t="s">
        <v>26</v>
      </c>
      <c r="N956">
        <v>13</v>
      </c>
      <c r="O956">
        <v>1.49</v>
      </c>
      <c r="P956">
        <f t="shared" si="79"/>
        <v>1.7436609897499999</v>
      </c>
      <c r="Q956" s="2" t="s">
        <v>28</v>
      </c>
      <c r="R956">
        <v>13</v>
      </c>
      <c r="S956">
        <v>5.72</v>
      </c>
      <c r="T956">
        <f t="shared" si="80"/>
        <v>25.696949563999997</v>
      </c>
    </row>
    <row r="957" spans="1:20">
      <c r="I957" t="s">
        <v>29</v>
      </c>
      <c r="J957">
        <v>36</v>
      </c>
      <c r="K957">
        <v>0.48</v>
      </c>
      <c r="L957">
        <f t="shared" si="81"/>
        <v>0.18095558399999997</v>
      </c>
      <c r="M957" t="s">
        <v>26</v>
      </c>
      <c r="N957">
        <v>17</v>
      </c>
      <c r="O957">
        <v>0.35</v>
      </c>
      <c r="P957">
        <f t="shared" si="79"/>
        <v>9.6211193749999979E-2</v>
      </c>
      <c r="Q957" s="2" t="s">
        <v>28</v>
      </c>
      <c r="R957">
        <v>13</v>
      </c>
      <c r="S957">
        <v>2.04</v>
      </c>
      <c r="T957">
        <f t="shared" si="80"/>
        <v>3.268510236</v>
      </c>
    </row>
    <row r="958" spans="1:20">
      <c r="I958" t="s">
        <v>29</v>
      </c>
      <c r="J958">
        <v>36</v>
      </c>
      <c r="K958">
        <v>0.61</v>
      </c>
      <c r="L958">
        <f t="shared" si="81"/>
        <v>0.29224640974999999</v>
      </c>
      <c r="M958" t="s">
        <v>26</v>
      </c>
      <c r="N958">
        <v>17</v>
      </c>
      <c r="O958">
        <v>1</v>
      </c>
      <c r="P958">
        <f t="shared" si="79"/>
        <v>0.78539749999999997</v>
      </c>
      <c r="Q958" s="2" t="s">
        <v>28</v>
      </c>
      <c r="R958">
        <v>13</v>
      </c>
      <c r="S958">
        <v>2.25</v>
      </c>
      <c r="T958">
        <f t="shared" si="80"/>
        <v>3.9760748437499998</v>
      </c>
    </row>
    <row r="959" spans="1:20">
      <c r="I959" t="s">
        <v>29</v>
      </c>
      <c r="J959">
        <v>36</v>
      </c>
      <c r="K959">
        <v>0.54</v>
      </c>
      <c r="L959">
        <f t="shared" si="81"/>
        <v>0.22902191100000002</v>
      </c>
      <c r="M959" t="s">
        <v>26</v>
      </c>
      <c r="N959">
        <v>17</v>
      </c>
      <c r="O959">
        <v>0.72</v>
      </c>
      <c r="P959">
        <f t="shared" si="79"/>
        <v>0.40715006399999998</v>
      </c>
      <c r="Q959" s="2" t="s">
        <v>28</v>
      </c>
      <c r="R959">
        <v>13</v>
      </c>
      <c r="S959">
        <v>1.71</v>
      </c>
      <c r="T959">
        <f t="shared" si="80"/>
        <v>2.2965808297499999</v>
      </c>
    </row>
    <row r="960" spans="1:20">
      <c r="I960" t="s">
        <v>29</v>
      </c>
      <c r="J960">
        <v>36</v>
      </c>
      <c r="K960">
        <v>0.5</v>
      </c>
      <c r="L960">
        <f t="shared" si="81"/>
        <v>0.19634937499999999</v>
      </c>
      <c r="M960" t="s">
        <v>26</v>
      </c>
      <c r="N960">
        <v>17</v>
      </c>
      <c r="O960">
        <v>0.74</v>
      </c>
      <c r="P960">
        <f t="shared" si="79"/>
        <v>0.43008367099999995</v>
      </c>
      <c r="Q960" s="2" t="s">
        <v>28</v>
      </c>
      <c r="R960">
        <v>13</v>
      </c>
      <c r="S960">
        <v>1.51</v>
      </c>
      <c r="T960">
        <f t="shared" si="80"/>
        <v>1.7907848397499999</v>
      </c>
    </row>
    <row r="961" spans="9:20">
      <c r="I961" t="s">
        <v>29</v>
      </c>
      <c r="J961">
        <v>36</v>
      </c>
      <c r="K961">
        <v>0.66</v>
      </c>
      <c r="L961">
        <f t="shared" si="81"/>
        <v>0.34211915100000001</v>
      </c>
      <c r="M961" t="s">
        <v>26</v>
      </c>
      <c r="N961">
        <v>17</v>
      </c>
      <c r="O961">
        <v>1.23</v>
      </c>
      <c r="P961">
        <f t="shared" si="79"/>
        <v>1.1882278777499999</v>
      </c>
      <c r="Q961" s="2" t="s">
        <v>28</v>
      </c>
      <c r="R961">
        <v>13</v>
      </c>
      <c r="S961">
        <v>0.75</v>
      </c>
      <c r="T961">
        <f t="shared" si="80"/>
        <v>0.44178609375</v>
      </c>
    </row>
    <row r="962" spans="9:20">
      <c r="I962" t="s">
        <v>29</v>
      </c>
      <c r="J962">
        <v>36</v>
      </c>
      <c r="K962">
        <v>0.61</v>
      </c>
      <c r="L962">
        <f t="shared" si="81"/>
        <v>0.29224640974999999</v>
      </c>
      <c r="M962" t="s">
        <v>26</v>
      </c>
      <c r="N962">
        <v>17</v>
      </c>
      <c r="O962">
        <v>0.59</v>
      </c>
      <c r="P962">
        <f t="shared" si="79"/>
        <v>0.27339686974999994</v>
      </c>
      <c r="Q962" s="2" t="s">
        <v>28</v>
      </c>
      <c r="R962">
        <v>13</v>
      </c>
      <c r="S962">
        <v>0.89</v>
      </c>
      <c r="T962">
        <f t="shared" si="80"/>
        <v>0.62211335975000004</v>
      </c>
    </row>
    <row r="963" spans="9:20">
      <c r="I963" t="s">
        <v>29</v>
      </c>
      <c r="J963">
        <v>36</v>
      </c>
      <c r="K963">
        <v>0.46</v>
      </c>
      <c r="L963">
        <f t="shared" si="81"/>
        <v>0.166190111</v>
      </c>
      <c r="M963" t="s">
        <v>26</v>
      </c>
      <c r="N963">
        <v>17</v>
      </c>
      <c r="O963">
        <v>0.92</v>
      </c>
      <c r="P963">
        <f t="shared" si="79"/>
        <v>0.66476044400000001</v>
      </c>
      <c r="Q963" s="2" t="s">
        <v>28</v>
      </c>
      <c r="R963">
        <v>13</v>
      </c>
      <c r="S963">
        <v>1.64</v>
      </c>
      <c r="T963">
        <f t="shared" si="80"/>
        <v>2.1124051159999997</v>
      </c>
    </row>
    <row r="964" spans="9:20">
      <c r="I964" t="s">
        <v>29</v>
      </c>
      <c r="J964">
        <v>36</v>
      </c>
      <c r="K964">
        <v>0.38</v>
      </c>
      <c r="L964">
        <f t="shared" si="81"/>
        <v>0.113411399</v>
      </c>
      <c r="M964" t="s">
        <v>26</v>
      </c>
      <c r="N964">
        <v>17</v>
      </c>
      <c r="O964">
        <v>0.5</v>
      </c>
      <c r="P964">
        <f t="shared" si="79"/>
        <v>0.19634937499999999</v>
      </c>
      <c r="Q964" s="2" t="s">
        <v>28</v>
      </c>
      <c r="R964">
        <v>13</v>
      </c>
      <c r="S964">
        <v>1.1599999999999999</v>
      </c>
      <c r="T964">
        <f t="shared" si="80"/>
        <v>1.0568308759999998</v>
      </c>
    </row>
    <row r="965" spans="9:20">
      <c r="I965" t="s">
        <v>29</v>
      </c>
      <c r="J965">
        <v>36</v>
      </c>
      <c r="K965">
        <v>0.35</v>
      </c>
      <c r="L965">
        <f t="shared" si="81"/>
        <v>9.6211193749999979E-2</v>
      </c>
      <c r="M965" t="s">
        <v>26</v>
      </c>
      <c r="N965">
        <v>17</v>
      </c>
      <c r="O965">
        <v>0.69</v>
      </c>
      <c r="P965">
        <f t="shared" ref="P965:P1028" si="82">(O965/2)^2*(3.14159)</f>
        <v>0.37392774974999993</v>
      </c>
      <c r="Q965" s="2" t="s">
        <v>28</v>
      </c>
      <c r="R965">
        <v>13</v>
      </c>
      <c r="S965">
        <v>1.21</v>
      </c>
      <c r="T965">
        <f t="shared" ref="T965:T1028" si="83">(S965/2)^2*(3.14159)</f>
        <v>1.1499004797499999</v>
      </c>
    </row>
    <row r="966" spans="9:20">
      <c r="I966" t="s">
        <v>29</v>
      </c>
      <c r="J966">
        <v>36</v>
      </c>
      <c r="K966">
        <v>0.54</v>
      </c>
      <c r="L966">
        <f t="shared" si="81"/>
        <v>0.22902191100000002</v>
      </c>
      <c r="M966" t="s">
        <v>26</v>
      </c>
      <c r="N966">
        <v>17</v>
      </c>
      <c r="O966">
        <v>0.81</v>
      </c>
      <c r="P966">
        <f t="shared" si="82"/>
        <v>0.51529929975000011</v>
      </c>
      <c r="Q966" s="2" t="s">
        <v>28</v>
      </c>
      <c r="R966">
        <v>13</v>
      </c>
      <c r="S966">
        <v>1.53</v>
      </c>
      <c r="T966">
        <f t="shared" si="83"/>
        <v>1.8385370077499998</v>
      </c>
    </row>
    <row r="967" spans="9:20">
      <c r="I967" t="s">
        <v>29</v>
      </c>
      <c r="J967">
        <v>36</v>
      </c>
      <c r="K967">
        <v>0.91</v>
      </c>
      <c r="L967">
        <f t="shared" si="81"/>
        <v>0.65038766975000006</v>
      </c>
      <c r="M967" t="s">
        <v>26</v>
      </c>
      <c r="N967">
        <v>17</v>
      </c>
      <c r="O967">
        <v>1.2</v>
      </c>
      <c r="P967">
        <f t="shared" si="82"/>
        <v>1.1309723999999999</v>
      </c>
      <c r="Q967" s="2" t="s">
        <v>28</v>
      </c>
      <c r="R967">
        <v>13</v>
      </c>
      <c r="S967">
        <v>1.57</v>
      </c>
      <c r="T967">
        <f t="shared" si="83"/>
        <v>1.93592629775</v>
      </c>
    </row>
    <row r="968" spans="9:20">
      <c r="I968" t="s">
        <v>29</v>
      </c>
      <c r="J968">
        <v>36</v>
      </c>
      <c r="K968">
        <v>0.35</v>
      </c>
      <c r="L968">
        <f t="shared" si="81"/>
        <v>9.6211193749999979E-2</v>
      </c>
      <c r="M968" t="s">
        <v>26</v>
      </c>
      <c r="N968">
        <v>17</v>
      </c>
      <c r="O968">
        <v>1.07</v>
      </c>
      <c r="P968">
        <f t="shared" si="82"/>
        <v>0.89920159774999997</v>
      </c>
      <c r="Q968" s="2" t="s">
        <v>28</v>
      </c>
      <c r="R968">
        <v>13</v>
      </c>
      <c r="S968">
        <v>1.28</v>
      </c>
      <c r="T968">
        <f t="shared" si="83"/>
        <v>1.286795264</v>
      </c>
    </row>
    <row r="969" spans="9:20">
      <c r="I969" t="s">
        <v>29</v>
      </c>
      <c r="J969">
        <v>36</v>
      </c>
      <c r="K969">
        <v>0.44</v>
      </c>
      <c r="L969">
        <f t="shared" si="81"/>
        <v>0.15205295599999999</v>
      </c>
      <c r="M969" t="s">
        <v>26</v>
      </c>
      <c r="N969">
        <v>17</v>
      </c>
      <c r="O969">
        <v>0.97</v>
      </c>
      <c r="P969">
        <f t="shared" si="82"/>
        <v>0.7389805077499999</v>
      </c>
      <c r="Q969" s="2" t="s">
        <v>28</v>
      </c>
      <c r="R969">
        <v>13</v>
      </c>
      <c r="S969">
        <v>1.19</v>
      </c>
      <c r="T969">
        <f t="shared" si="83"/>
        <v>1.11220139975</v>
      </c>
    </row>
    <row r="970" spans="9:20">
      <c r="I970" t="s">
        <v>29</v>
      </c>
      <c r="J970">
        <v>36</v>
      </c>
      <c r="K970">
        <v>0.32</v>
      </c>
      <c r="L970">
        <f t="shared" si="81"/>
        <v>8.0424704E-2</v>
      </c>
      <c r="M970" t="s">
        <v>26</v>
      </c>
      <c r="N970">
        <v>17</v>
      </c>
      <c r="O970">
        <v>0.79</v>
      </c>
      <c r="P970">
        <f t="shared" si="82"/>
        <v>0.49016657975000005</v>
      </c>
      <c r="Q970" s="2" t="s">
        <v>28</v>
      </c>
      <c r="R970" s="2">
        <v>23</v>
      </c>
      <c r="S970">
        <v>5.5</v>
      </c>
      <c r="T970">
        <f t="shared" si="83"/>
        <v>23.758274374999999</v>
      </c>
    </row>
    <row r="971" spans="9:20">
      <c r="I971" t="s">
        <v>29</v>
      </c>
      <c r="J971">
        <v>36</v>
      </c>
      <c r="K971">
        <v>0.4</v>
      </c>
      <c r="L971">
        <f t="shared" si="81"/>
        <v>0.12566360000000001</v>
      </c>
      <c r="M971" t="s">
        <v>26</v>
      </c>
      <c r="N971">
        <v>17</v>
      </c>
      <c r="O971">
        <v>0.87</v>
      </c>
      <c r="P971">
        <f t="shared" si="82"/>
        <v>0.59446736774999998</v>
      </c>
      <c r="Q971" s="2" t="s">
        <v>28</v>
      </c>
      <c r="R971" s="2">
        <v>23</v>
      </c>
      <c r="S971">
        <v>2.2000000000000002</v>
      </c>
      <c r="T971">
        <f t="shared" si="83"/>
        <v>3.8013239000000003</v>
      </c>
    </row>
    <row r="972" spans="9:20">
      <c r="I972" t="s">
        <v>29</v>
      </c>
      <c r="J972">
        <v>36</v>
      </c>
      <c r="K972">
        <v>0.36</v>
      </c>
      <c r="L972">
        <f t="shared" si="81"/>
        <v>0.10178751599999999</v>
      </c>
      <c r="M972" t="s">
        <v>26</v>
      </c>
      <c r="N972">
        <v>17</v>
      </c>
      <c r="O972">
        <v>0.71</v>
      </c>
      <c r="P972">
        <f t="shared" si="82"/>
        <v>0.39591887974999995</v>
      </c>
      <c r="Q972" s="2" t="s">
        <v>28</v>
      </c>
      <c r="R972" s="2">
        <v>23</v>
      </c>
      <c r="S972">
        <v>3.2</v>
      </c>
      <c r="T972">
        <f t="shared" si="83"/>
        <v>8.0424704000000009</v>
      </c>
    </row>
    <row r="973" spans="9:20">
      <c r="I973" t="s">
        <v>29</v>
      </c>
      <c r="J973">
        <v>36</v>
      </c>
      <c r="K973">
        <v>0.6</v>
      </c>
      <c r="L973">
        <f t="shared" si="81"/>
        <v>0.28274309999999997</v>
      </c>
      <c r="M973" t="s">
        <v>26</v>
      </c>
      <c r="N973">
        <v>17</v>
      </c>
      <c r="O973">
        <v>1.1000000000000001</v>
      </c>
      <c r="P973">
        <f t="shared" si="82"/>
        <v>0.95033097500000008</v>
      </c>
      <c r="Q973" s="2" t="s">
        <v>28</v>
      </c>
      <c r="R973" s="2">
        <v>23</v>
      </c>
      <c r="S973">
        <v>0.8</v>
      </c>
      <c r="T973">
        <f t="shared" si="83"/>
        <v>0.50265440000000006</v>
      </c>
    </row>
    <row r="974" spans="9:20">
      <c r="I974" t="s">
        <v>29</v>
      </c>
      <c r="J974">
        <v>36</v>
      </c>
      <c r="K974">
        <v>0.4</v>
      </c>
      <c r="L974">
        <f t="shared" si="81"/>
        <v>0.12566360000000001</v>
      </c>
      <c r="M974" t="s">
        <v>26</v>
      </c>
      <c r="N974">
        <v>17</v>
      </c>
      <c r="O974">
        <v>1.1200000000000001</v>
      </c>
      <c r="P974">
        <f t="shared" si="82"/>
        <v>0.98520262400000014</v>
      </c>
      <c r="Q974" s="2" t="s">
        <v>28</v>
      </c>
      <c r="R974" s="2">
        <v>23</v>
      </c>
      <c r="S974">
        <v>0.8</v>
      </c>
      <c r="T974">
        <f t="shared" si="83"/>
        <v>0.50265440000000006</v>
      </c>
    </row>
    <row r="975" spans="9:20">
      <c r="I975" t="s">
        <v>29</v>
      </c>
      <c r="J975">
        <v>36</v>
      </c>
      <c r="K975">
        <v>0.59</v>
      </c>
      <c r="L975">
        <f t="shared" si="81"/>
        <v>0.27339686974999994</v>
      </c>
      <c r="M975" t="s">
        <v>26</v>
      </c>
      <c r="N975">
        <v>17</v>
      </c>
      <c r="O975">
        <v>1.4</v>
      </c>
      <c r="P975">
        <f t="shared" si="82"/>
        <v>1.5393790999999997</v>
      </c>
      <c r="Q975" s="2" t="s">
        <v>28</v>
      </c>
      <c r="R975" s="2">
        <v>23</v>
      </c>
      <c r="S975">
        <v>0.79</v>
      </c>
      <c r="T975">
        <f t="shared" si="83"/>
        <v>0.49016657975000005</v>
      </c>
    </row>
    <row r="976" spans="9:20">
      <c r="I976" t="s">
        <v>29</v>
      </c>
      <c r="J976">
        <v>36</v>
      </c>
      <c r="K976">
        <v>0.52</v>
      </c>
      <c r="L976">
        <f t="shared" si="81"/>
        <v>0.21237148400000003</v>
      </c>
      <c r="M976" t="s">
        <v>26</v>
      </c>
      <c r="N976">
        <v>17</v>
      </c>
      <c r="O976">
        <v>1.21</v>
      </c>
      <c r="P976">
        <f t="shared" si="82"/>
        <v>1.1499004797499999</v>
      </c>
      <c r="Q976" s="2" t="s">
        <v>28</v>
      </c>
      <c r="R976" s="2">
        <v>23</v>
      </c>
      <c r="S976">
        <v>0.75</v>
      </c>
    </row>
    <row r="977" spans="9:20">
      <c r="I977" t="s">
        <v>29</v>
      </c>
      <c r="J977">
        <v>36</v>
      </c>
      <c r="K977">
        <v>0.55000000000000004</v>
      </c>
      <c r="L977">
        <f t="shared" si="81"/>
        <v>0.23758274375000002</v>
      </c>
      <c r="M977" t="s">
        <v>26</v>
      </c>
      <c r="N977">
        <v>17</v>
      </c>
      <c r="O977">
        <v>0.75</v>
      </c>
      <c r="P977">
        <f t="shared" si="82"/>
        <v>0.44178609375</v>
      </c>
      <c r="Q977" s="2" t="s">
        <v>28</v>
      </c>
      <c r="R977" s="2">
        <v>23</v>
      </c>
      <c r="S977">
        <v>0.45</v>
      </c>
      <c r="T977">
        <f t="shared" si="83"/>
        <v>0.15904299375</v>
      </c>
    </row>
    <row r="978" spans="9:20">
      <c r="I978" t="s">
        <v>29</v>
      </c>
      <c r="J978">
        <v>36</v>
      </c>
      <c r="K978">
        <v>0.18</v>
      </c>
      <c r="L978">
        <f t="shared" si="81"/>
        <v>2.5446878999999999E-2</v>
      </c>
      <c r="M978" t="s">
        <v>26</v>
      </c>
      <c r="N978">
        <v>27</v>
      </c>
      <c r="O978">
        <v>3.5</v>
      </c>
      <c r="P978">
        <f t="shared" si="82"/>
        <v>9.6211193749999993</v>
      </c>
      <c r="Q978" s="2" t="s">
        <v>28</v>
      </c>
      <c r="R978" s="2">
        <v>23</v>
      </c>
      <c r="S978">
        <v>0.6</v>
      </c>
      <c r="T978">
        <f t="shared" si="83"/>
        <v>0.28274309999999997</v>
      </c>
    </row>
    <row r="979" spans="9:20">
      <c r="I979" t="s">
        <v>29</v>
      </c>
      <c r="J979">
        <v>36</v>
      </c>
      <c r="K979">
        <v>0.53</v>
      </c>
      <c r="L979">
        <f t="shared" si="81"/>
        <v>0.22061815775000002</v>
      </c>
      <c r="M979" t="s">
        <v>26</v>
      </c>
      <c r="N979">
        <v>27</v>
      </c>
      <c r="O979">
        <v>3.73</v>
      </c>
      <c r="P979">
        <f t="shared" si="82"/>
        <v>10.927156877750001</v>
      </c>
      <c r="Q979" s="2" t="s">
        <v>28</v>
      </c>
      <c r="R979" s="2">
        <v>23</v>
      </c>
      <c r="S979">
        <v>0.45</v>
      </c>
      <c r="T979">
        <f t="shared" si="83"/>
        <v>0.15904299375</v>
      </c>
    </row>
    <row r="980" spans="9:20">
      <c r="I980" t="s">
        <v>29</v>
      </c>
      <c r="J980">
        <v>36</v>
      </c>
      <c r="K980">
        <v>0.65</v>
      </c>
      <c r="L980">
        <f t="shared" si="81"/>
        <v>0.33183044375000004</v>
      </c>
      <c r="M980" t="s">
        <v>26</v>
      </c>
      <c r="N980">
        <v>27</v>
      </c>
      <c r="O980">
        <v>2.78</v>
      </c>
      <c r="P980">
        <f t="shared" si="82"/>
        <v>6.069866038999999</v>
      </c>
      <c r="Q980" s="2" t="s">
        <v>28</v>
      </c>
      <c r="R980" s="2">
        <v>23</v>
      </c>
      <c r="S980">
        <v>0.65</v>
      </c>
      <c r="T980">
        <f t="shared" si="83"/>
        <v>0.33183044375000004</v>
      </c>
    </row>
    <row r="981" spans="9:20">
      <c r="I981" t="s">
        <v>29</v>
      </c>
      <c r="J981">
        <v>36</v>
      </c>
      <c r="K981">
        <v>0.42</v>
      </c>
      <c r="L981">
        <f t="shared" si="81"/>
        <v>0.13854411899999997</v>
      </c>
      <c r="M981" t="s">
        <v>26</v>
      </c>
      <c r="N981">
        <v>27</v>
      </c>
      <c r="O981">
        <v>2.9</v>
      </c>
      <c r="P981">
        <f t="shared" si="82"/>
        <v>6.6051929749999996</v>
      </c>
      <c r="Q981" s="2" t="s">
        <v>28</v>
      </c>
      <c r="R981" s="2">
        <v>23</v>
      </c>
      <c r="S981">
        <v>0.55000000000000004</v>
      </c>
      <c r="T981">
        <f t="shared" si="83"/>
        <v>0.23758274375000002</v>
      </c>
    </row>
    <row r="982" spans="9:20">
      <c r="I982" t="s">
        <v>29</v>
      </c>
      <c r="J982">
        <v>36</v>
      </c>
      <c r="K982">
        <v>0.62</v>
      </c>
      <c r="L982">
        <f t="shared" ref="L982:L1045" si="84">(K982/2)^2*(3.14159)</f>
        <v>0.301906799</v>
      </c>
      <c r="M982" t="s">
        <v>26</v>
      </c>
      <c r="N982">
        <v>27</v>
      </c>
      <c r="O982">
        <v>4.0599999999999996</v>
      </c>
      <c r="P982">
        <f t="shared" si="82"/>
        <v>12.946178230999996</v>
      </c>
      <c r="Q982" s="2" t="s">
        <v>28</v>
      </c>
      <c r="R982" s="2">
        <v>23</v>
      </c>
      <c r="S982">
        <v>0.65</v>
      </c>
      <c r="T982">
        <f t="shared" si="83"/>
        <v>0.33183044375000004</v>
      </c>
    </row>
    <row r="983" spans="9:20">
      <c r="I983" t="s">
        <v>29</v>
      </c>
      <c r="J983">
        <v>36</v>
      </c>
      <c r="K983">
        <v>0.25</v>
      </c>
      <c r="L983">
        <f t="shared" si="84"/>
        <v>4.9087343749999998E-2</v>
      </c>
      <c r="M983" t="s">
        <v>26</v>
      </c>
      <c r="N983">
        <v>27</v>
      </c>
      <c r="O983">
        <v>2.36</v>
      </c>
      <c r="P983">
        <f t="shared" si="82"/>
        <v>4.374349915999999</v>
      </c>
      <c r="Q983" s="2" t="s">
        <v>28</v>
      </c>
      <c r="R983" s="2">
        <v>23</v>
      </c>
      <c r="S983">
        <v>0.75</v>
      </c>
      <c r="T983">
        <f t="shared" si="83"/>
        <v>0.44178609375</v>
      </c>
    </row>
    <row r="984" spans="9:20">
      <c r="I984" t="s">
        <v>29</v>
      </c>
      <c r="J984">
        <v>36</v>
      </c>
      <c r="K984">
        <v>0.64</v>
      </c>
      <c r="L984">
        <f t="shared" si="84"/>
        <v>0.321698816</v>
      </c>
      <c r="M984" t="s">
        <v>26</v>
      </c>
      <c r="N984">
        <v>27</v>
      </c>
      <c r="O984">
        <v>2.4</v>
      </c>
      <c r="P984">
        <f t="shared" si="82"/>
        <v>4.5238895999999995</v>
      </c>
      <c r="Q984" s="2" t="s">
        <v>28</v>
      </c>
      <c r="R984" s="2">
        <v>23</v>
      </c>
      <c r="S984">
        <v>0.65</v>
      </c>
      <c r="T984">
        <f t="shared" si="83"/>
        <v>0.33183044375000004</v>
      </c>
    </row>
    <row r="985" spans="9:20">
      <c r="I985" t="s">
        <v>29</v>
      </c>
      <c r="J985">
        <v>36</v>
      </c>
      <c r="K985">
        <v>0.38</v>
      </c>
      <c r="L985">
        <f t="shared" si="84"/>
        <v>0.113411399</v>
      </c>
      <c r="M985" t="s">
        <v>26</v>
      </c>
      <c r="N985">
        <v>27</v>
      </c>
      <c r="O985">
        <v>1.73</v>
      </c>
      <c r="P985">
        <f t="shared" si="82"/>
        <v>2.3506161777500001</v>
      </c>
      <c r="Q985" s="2" t="s">
        <v>28</v>
      </c>
      <c r="R985" s="2">
        <v>23</v>
      </c>
      <c r="S985">
        <v>0.8</v>
      </c>
      <c r="T985">
        <f t="shared" si="83"/>
        <v>0.50265440000000006</v>
      </c>
    </row>
    <row r="986" spans="9:20">
      <c r="I986" t="s">
        <v>29</v>
      </c>
      <c r="J986">
        <v>36</v>
      </c>
      <c r="K986">
        <v>0.35</v>
      </c>
      <c r="L986">
        <f t="shared" si="84"/>
        <v>9.6211193749999979E-2</v>
      </c>
      <c r="M986" t="s">
        <v>26</v>
      </c>
      <c r="N986">
        <v>33</v>
      </c>
      <c r="O986">
        <v>1.91</v>
      </c>
      <c r="P986">
        <f t="shared" si="82"/>
        <v>2.8652086197499997</v>
      </c>
      <c r="Q986" s="2" t="s">
        <v>28</v>
      </c>
      <c r="R986" s="2">
        <v>23</v>
      </c>
      <c r="S986">
        <v>0.4</v>
      </c>
      <c r="T986">
        <f t="shared" si="83"/>
        <v>0.12566360000000001</v>
      </c>
    </row>
    <row r="987" spans="9:20">
      <c r="I987" t="s">
        <v>29</v>
      </c>
      <c r="J987">
        <v>36</v>
      </c>
      <c r="K987">
        <v>0.5</v>
      </c>
      <c r="L987">
        <f t="shared" si="84"/>
        <v>0.19634937499999999</v>
      </c>
      <c r="M987" t="s">
        <v>26</v>
      </c>
      <c r="N987">
        <v>33</v>
      </c>
      <c r="O987">
        <v>3.04</v>
      </c>
      <c r="P987">
        <f t="shared" si="82"/>
        <v>7.2583295359999997</v>
      </c>
      <c r="Q987" s="2" t="s">
        <v>28</v>
      </c>
      <c r="R987" s="2">
        <v>23</v>
      </c>
      <c r="S987">
        <v>0.65</v>
      </c>
      <c r="T987">
        <f t="shared" si="83"/>
        <v>0.33183044375000004</v>
      </c>
    </row>
    <row r="988" spans="9:20">
      <c r="I988" t="s">
        <v>29</v>
      </c>
      <c r="J988">
        <v>36</v>
      </c>
      <c r="K988">
        <v>0.65</v>
      </c>
      <c r="L988">
        <f t="shared" si="84"/>
        <v>0.33183044375000004</v>
      </c>
      <c r="M988" t="s">
        <v>26</v>
      </c>
      <c r="N988">
        <v>33</v>
      </c>
      <c r="O988">
        <v>3.06</v>
      </c>
      <c r="P988">
        <f t="shared" si="82"/>
        <v>7.3541480309999994</v>
      </c>
      <c r="Q988" s="2" t="s">
        <v>28</v>
      </c>
      <c r="R988" s="2">
        <v>23</v>
      </c>
      <c r="S988">
        <v>3.7</v>
      </c>
      <c r="T988">
        <f t="shared" si="83"/>
        <v>10.752091775</v>
      </c>
    </row>
    <row r="989" spans="9:20">
      <c r="I989" t="s">
        <v>29</v>
      </c>
      <c r="J989">
        <v>36</v>
      </c>
      <c r="K989">
        <v>0.59</v>
      </c>
      <c r="L989">
        <f t="shared" si="84"/>
        <v>0.27339686974999994</v>
      </c>
      <c r="M989" t="s">
        <v>26</v>
      </c>
      <c r="N989">
        <v>33</v>
      </c>
      <c r="O989">
        <v>4.6399999999999997</v>
      </c>
      <c r="P989">
        <f t="shared" si="82"/>
        <v>16.909294015999997</v>
      </c>
      <c r="Q989" s="2" t="s">
        <v>28</v>
      </c>
      <c r="R989" s="2">
        <v>23</v>
      </c>
      <c r="S989">
        <v>4.3</v>
      </c>
      <c r="T989">
        <f t="shared" si="83"/>
        <v>14.521999774999998</v>
      </c>
    </row>
    <row r="990" spans="9:20">
      <c r="I990" t="s">
        <v>29</v>
      </c>
      <c r="J990">
        <v>36</v>
      </c>
      <c r="K990">
        <v>0.44</v>
      </c>
      <c r="L990">
        <f t="shared" si="84"/>
        <v>0.15205295599999999</v>
      </c>
      <c r="M990" t="s">
        <v>26</v>
      </c>
      <c r="N990">
        <v>33</v>
      </c>
      <c r="O990">
        <v>5</v>
      </c>
      <c r="P990">
        <f t="shared" si="82"/>
        <v>19.634937499999999</v>
      </c>
      <c r="Q990" s="2" t="s">
        <v>28</v>
      </c>
      <c r="R990" s="2">
        <v>17</v>
      </c>
      <c r="S990">
        <v>2.7</v>
      </c>
      <c r="T990">
        <f t="shared" si="83"/>
        <v>5.7255477750000008</v>
      </c>
    </row>
    <row r="991" spans="9:20">
      <c r="I991" t="s">
        <v>29</v>
      </c>
      <c r="J991">
        <v>36</v>
      </c>
      <c r="K991">
        <v>0.55000000000000004</v>
      </c>
      <c r="L991">
        <f t="shared" si="84"/>
        <v>0.23758274375000002</v>
      </c>
      <c r="M991" t="s">
        <v>26</v>
      </c>
      <c r="N991">
        <v>33</v>
      </c>
      <c r="O991">
        <v>4.84</v>
      </c>
      <c r="P991">
        <f t="shared" si="82"/>
        <v>18.398407675999998</v>
      </c>
      <c r="Q991" s="2" t="s">
        <v>28</v>
      </c>
      <c r="R991" s="2">
        <v>17</v>
      </c>
      <c r="S991">
        <v>2.15</v>
      </c>
      <c r="T991">
        <f t="shared" si="83"/>
        <v>3.6304999437499994</v>
      </c>
    </row>
    <row r="992" spans="9:20">
      <c r="I992" t="s">
        <v>29</v>
      </c>
      <c r="J992">
        <v>36</v>
      </c>
      <c r="K992">
        <v>0.55000000000000004</v>
      </c>
      <c r="L992">
        <f t="shared" si="84"/>
        <v>0.23758274375000002</v>
      </c>
      <c r="M992" t="s">
        <v>26</v>
      </c>
      <c r="N992">
        <v>33</v>
      </c>
      <c r="O992">
        <v>6.2</v>
      </c>
      <c r="P992">
        <f t="shared" si="82"/>
        <v>30.190679900000003</v>
      </c>
      <c r="Q992" s="2" t="s">
        <v>28</v>
      </c>
      <c r="R992" s="2">
        <v>17</v>
      </c>
      <c r="S992">
        <v>1.9</v>
      </c>
      <c r="T992">
        <f t="shared" si="83"/>
        <v>2.835284975</v>
      </c>
    </row>
    <row r="993" spans="9:20">
      <c r="I993" t="s">
        <v>29</v>
      </c>
      <c r="J993">
        <v>36</v>
      </c>
      <c r="K993">
        <v>0.49</v>
      </c>
      <c r="L993">
        <f t="shared" si="84"/>
        <v>0.18857393974999997</v>
      </c>
      <c r="M993" t="s">
        <v>26</v>
      </c>
      <c r="N993">
        <v>58</v>
      </c>
      <c r="O993">
        <v>0.78</v>
      </c>
      <c r="P993">
        <f t="shared" si="82"/>
        <v>0.47783583900000004</v>
      </c>
      <c r="Q993" s="2" t="s">
        <v>28</v>
      </c>
      <c r="R993" s="2">
        <v>17</v>
      </c>
      <c r="S993">
        <v>1.7</v>
      </c>
      <c r="T993">
        <f t="shared" si="83"/>
        <v>2.2697987749999995</v>
      </c>
    </row>
    <row r="994" spans="9:20">
      <c r="I994" t="s">
        <v>29</v>
      </c>
      <c r="J994">
        <v>36</v>
      </c>
      <c r="K994">
        <v>0.54</v>
      </c>
      <c r="L994">
        <f t="shared" si="84"/>
        <v>0.22902191100000002</v>
      </c>
      <c r="M994" t="s">
        <v>26</v>
      </c>
      <c r="N994">
        <v>58</v>
      </c>
      <c r="O994">
        <v>0.85</v>
      </c>
      <c r="P994">
        <f t="shared" si="82"/>
        <v>0.56744969374999987</v>
      </c>
      <c r="Q994" s="2" t="s">
        <v>28</v>
      </c>
      <c r="R994" s="2">
        <v>17</v>
      </c>
      <c r="S994">
        <v>2.1</v>
      </c>
      <c r="T994">
        <f t="shared" si="83"/>
        <v>3.4636029750000001</v>
      </c>
    </row>
    <row r="995" spans="9:20">
      <c r="I995" t="s">
        <v>29</v>
      </c>
      <c r="J995">
        <v>36</v>
      </c>
      <c r="K995">
        <v>0.5</v>
      </c>
      <c r="L995">
        <f t="shared" si="84"/>
        <v>0.19634937499999999</v>
      </c>
      <c r="M995" t="s">
        <v>26</v>
      </c>
      <c r="N995">
        <v>58</v>
      </c>
      <c r="O995">
        <v>0.85</v>
      </c>
      <c r="P995">
        <f t="shared" si="82"/>
        <v>0.56744969374999987</v>
      </c>
      <c r="Q995" s="2" t="s">
        <v>28</v>
      </c>
      <c r="R995" s="2">
        <v>17</v>
      </c>
      <c r="S995">
        <v>2.1</v>
      </c>
      <c r="T995">
        <f t="shared" si="83"/>
        <v>3.4636029750000001</v>
      </c>
    </row>
    <row r="996" spans="9:20">
      <c r="I996" t="s">
        <v>29</v>
      </c>
      <c r="J996">
        <v>36</v>
      </c>
      <c r="K996">
        <v>0.53</v>
      </c>
      <c r="L996">
        <f t="shared" si="84"/>
        <v>0.22061815775000002</v>
      </c>
      <c r="M996" t="s">
        <v>26</v>
      </c>
      <c r="N996">
        <v>58</v>
      </c>
      <c r="O996">
        <v>0.85</v>
      </c>
      <c r="P996">
        <f t="shared" si="82"/>
        <v>0.56744969374999987</v>
      </c>
      <c r="Q996" s="2" t="s">
        <v>28</v>
      </c>
      <c r="R996" s="2">
        <v>17</v>
      </c>
      <c r="S996">
        <v>2.15</v>
      </c>
      <c r="T996">
        <f t="shared" si="83"/>
        <v>3.6304999437499994</v>
      </c>
    </row>
    <row r="997" spans="9:20">
      <c r="I997" t="s">
        <v>29</v>
      </c>
      <c r="J997">
        <v>36</v>
      </c>
      <c r="K997">
        <v>0.86</v>
      </c>
      <c r="L997">
        <f t="shared" si="84"/>
        <v>0.58087999099999987</v>
      </c>
      <c r="M997" t="s">
        <v>26</v>
      </c>
      <c r="N997">
        <v>58</v>
      </c>
      <c r="O997">
        <v>1.21</v>
      </c>
      <c r="P997">
        <f t="shared" si="82"/>
        <v>1.1499004797499999</v>
      </c>
      <c r="Q997" s="2" t="s">
        <v>28</v>
      </c>
      <c r="R997" s="2">
        <v>17</v>
      </c>
      <c r="S997">
        <v>1.82</v>
      </c>
      <c r="T997">
        <f t="shared" si="83"/>
        <v>2.6015506790000003</v>
      </c>
    </row>
    <row r="998" spans="9:20">
      <c r="I998" t="s">
        <v>29</v>
      </c>
      <c r="J998">
        <v>36</v>
      </c>
      <c r="K998">
        <v>0.42</v>
      </c>
      <c r="L998">
        <f t="shared" si="84"/>
        <v>0.13854411899999997</v>
      </c>
      <c r="M998" t="s">
        <v>26</v>
      </c>
      <c r="N998">
        <v>58</v>
      </c>
      <c r="O998">
        <v>0.82</v>
      </c>
      <c r="P998">
        <f t="shared" si="82"/>
        <v>0.52810127899999992</v>
      </c>
      <c r="Q998" s="2" t="s">
        <v>28</v>
      </c>
      <c r="R998" s="2">
        <v>17</v>
      </c>
      <c r="S998">
        <v>2.3199999999999998</v>
      </c>
      <c r="T998">
        <f t="shared" si="83"/>
        <v>4.2273235039999992</v>
      </c>
    </row>
    <row r="999" spans="9:20">
      <c r="I999" t="s">
        <v>29</v>
      </c>
      <c r="J999">
        <v>36</v>
      </c>
      <c r="K999">
        <v>0.4</v>
      </c>
      <c r="L999">
        <f t="shared" si="84"/>
        <v>0.12566360000000001</v>
      </c>
      <c r="M999" t="s">
        <v>26</v>
      </c>
      <c r="N999">
        <v>58</v>
      </c>
      <c r="O999">
        <v>1.54</v>
      </c>
      <c r="P999">
        <f t="shared" si="82"/>
        <v>1.8626487109999998</v>
      </c>
      <c r="Q999" s="2" t="s">
        <v>28</v>
      </c>
      <c r="R999" s="2">
        <v>17</v>
      </c>
      <c r="S999">
        <v>2.44</v>
      </c>
      <c r="T999">
        <f t="shared" si="83"/>
        <v>4.6759425559999999</v>
      </c>
    </row>
    <row r="1000" spans="9:20">
      <c r="I1000" t="s">
        <v>29</v>
      </c>
      <c r="J1000">
        <v>36</v>
      </c>
      <c r="K1000">
        <v>0.66</v>
      </c>
      <c r="L1000">
        <f t="shared" si="84"/>
        <v>0.34211915100000001</v>
      </c>
      <c r="M1000" t="s">
        <v>26</v>
      </c>
      <c r="N1000">
        <v>58</v>
      </c>
      <c r="O1000">
        <v>1.26</v>
      </c>
      <c r="P1000">
        <f t="shared" si="82"/>
        <v>1.246897071</v>
      </c>
      <c r="Q1000" s="2" t="s">
        <v>28</v>
      </c>
      <c r="R1000" s="2">
        <v>17</v>
      </c>
      <c r="S1000">
        <v>2.52</v>
      </c>
      <c r="T1000">
        <f t="shared" si="83"/>
        <v>4.9875882840000001</v>
      </c>
    </row>
    <row r="1001" spans="9:20">
      <c r="I1001" t="s">
        <v>29</v>
      </c>
      <c r="J1001">
        <v>36</v>
      </c>
      <c r="K1001">
        <v>0.64</v>
      </c>
      <c r="L1001">
        <f t="shared" si="84"/>
        <v>0.321698816</v>
      </c>
      <c r="M1001" t="s">
        <v>26</v>
      </c>
      <c r="N1001">
        <v>58</v>
      </c>
      <c r="O1001">
        <v>1.53</v>
      </c>
      <c r="P1001">
        <f t="shared" si="82"/>
        <v>1.8385370077499998</v>
      </c>
      <c r="Q1001" s="2" t="s">
        <v>28</v>
      </c>
      <c r="R1001" s="2">
        <v>17</v>
      </c>
      <c r="S1001">
        <v>2.2000000000000002</v>
      </c>
      <c r="T1001">
        <f t="shared" si="83"/>
        <v>3.8013239000000003</v>
      </c>
    </row>
    <row r="1002" spans="9:20">
      <c r="I1002" t="s">
        <v>29</v>
      </c>
      <c r="J1002">
        <v>36</v>
      </c>
      <c r="K1002">
        <v>0.39</v>
      </c>
      <c r="L1002">
        <f t="shared" si="84"/>
        <v>0.11945895975000001</v>
      </c>
      <c r="M1002" t="s">
        <v>26</v>
      </c>
      <c r="N1002">
        <v>58</v>
      </c>
      <c r="O1002">
        <v>1.52</v>
      </c>
      <c r="P1002">
        <f t="shared" si="82"/>
        <v>1.8145823839999999</v>
      </c>
      <c r="Q1002" s="2" t="s">
        <v>28</v>
      </c>
      <c r="R1002" s="2">
        <v>17</v>
      </c>
      <c r="S1002">
        <v>1.39</v>
      </c>
      <c r="T1002">
        <f t="shared" si="83"/>
        <v>1.5174665097499997</v>
      </c>
    </row>
    <row r="1003" spans="9:20">
      <c r="I1003" t="s">
        <v>29</v>
      </c>
      <c r="J1003">
        <v>36</v>
      </c>
      <c r="K1003">
        <v>0.54</v>
      </c>
      <c r="L1003">
        <f t="shared" si="84"/>
        <v>0.22902191100000002</v>
      </c>
      <c r="M1003" t="s">
        <v>26</v>
      </c>
      <c r="N1003">
        <v>58</v>
      </c>
      <c r="O1003">
        <v>1.32</v>
      </c>
      <c r="P1003">
        <f t="shared" si="82"/>
        <v>1.368476604</v>
      </c>
      <c r="Q1003" s="2" t="s">
        <v>28</v>
      </c>
      <c r="R1003" s="2">
        <v>7</v>
      </c>
      <c r="S1003">
        <v>1.06</v>
      </c>
      <c r="T1003">
        <f t="shared" si="83"/>
        <v>0.88247263100000006</v>
      </c>
    </row>
    <row r="1004" spans="9:20">
      <c r="I1004" t="s">
        <v>29</v>
      </c>
      <c r="J1004">
        <v>36</v>
      </c>
      <c r="K1004">
        <v>0.49</v>
      </c>
      <c r="L1004">
        <f t="shared" si="84"/>
        <v>0.18857393974999997</v>
      </c>
      <c r="M1004" t="s">
        <v>26</v>
      </c>
      <c r="N1004">
        <v>58</v>
      </c>
      <c r="O1004">
        <v>1.1499999999999999</v>
      </c>
      <c r="P1004">
        <f t="shared" si="82"/>
        <v>1.0386881937499999</v>
      </c>
      <c r="Q1004" s="2" t="s">
        <v>28</v>
      </c>
      <c r="R1004" s="2">
        <v>7</v>
      </c>
      <c r="S1004">
        <v>1.75</v>
      </c>
      <c r="T1004">
        <f t="shared" si="83"/>
        <v>2.4052798437499998</v>
      </c>
    </row>
    <row r="1005" spans="9:20">
      <c r="I1005" t="s">
        <v>29</v>
      </c>
      <c r="J1005">
        <v>36</v>
      </c>
      <c r="K1005">
        <v>0.62</v>
      </c>
      <c r="L1005">
        <f t="shared" si="84"/>
        <v>0.301906799</v>
      </c>
      <c r="M1005" t="s">
        <v>26</v>
      </c>
      <c r="N1005">
        <v>58</v>
      </c>
      <c r="O1005">
        <v>2.16</v>
      </c>
      <c r="P1005">
        <f t="shared" si="82"/>
        <v>3.6643505760000004</v>
      </c>
      <c r="Q1005" s="2" t="s">
        <v>28</v>
      </c>
      <c r="R1005" s="2">
        <v>7</v>
      </c>
      <c r="S1005">
        <v>1.9</v>
      </c>
      <c r="T1005">
        <f t="shared" si="83"/>
        <v>2.835284975</v>
      </c>
    </row>
    <row r="1006" spans="9:20">
      <c r="I1006" t="s">
        <v>29</v>
      </c>
      <c r="J1006">
        <v>36</v>
      </c>
      <c r="K1006">
        <v>0.52</v>
      </c>
      <c r="L1006">
        <f t="shared" si="84"/>
        <v>0.21237148400000003</v>
      </c>
      <c r="M1006" t="s">
        <v>26</v>
      </c>
      <c r="N1006">
        <v>58</v>
      </c>
      <c r="O1006">
        <v>1.52</v>
      </c>
      <c r="P1006">
        <f t="shared" si="82"/>
        <v>1.8145823839999999</v>
      </c>
      <c r="Q1006" s="2" t="s">
        <v>28</v>
      </c>
      <c r="R1006" s="2">
        <v>7</v>
      </c>
      <c r="S1006">
        <v>1.05</v>
      </c>
      <c r="T1006">
        <f t="shared" si="83"/>
        <v>0.86590074375000003</v>
      </c>
    </row>
    <row r="1007" spans="9:20">
      <c r="I1007" t="s">
        <v>29</v>
      </c>
      <c r="J1007">
        <v>36</v>
      </c>
      <c r="K1007">
        <v>0.44</v>
      </c>
      <c r="L1007">
        <f t="shared" si="84"/>
        <v>0.15205295599999999</v>
      </c>
      <c r="M1007" t="s">
        <v>26</v>
      </c>
      <c r="N1007">
        <v>58</v>
      </c>
      <c r="O1007">
        <v>2.3199999999999998</v>
      </c>
      <c r="P1007">
        <f t="shared" si="82"/>
        <v>4.2273235039999992</v>
      </c>
      <c r="Q1007" s="2" t="s">
        <v>28</v>
      </c>
      <c r="R1007" s="2">
        <v>7</v>
      </c>
      <c r="S1007">
        <v>1.25</v>
      </c>
      <c r="T1007">
        <f t="shared" si="83"/>
        <v>1.22718359375</v>
      </c>
    </row>
    <row r="1008" spans="9:20">
      <c r="I1008" t="s">
        <v>29</v>
      </c>
      <c r="J1008">
        <v>36</v>
      </c>
      <c r="K1008">
        <v>0.5</v>
      </c>
      <c r="L1008">
        <f t="shared" si="84"/>
        <v>0.19634937499999999</v>
      </c>
      <c r="M1008" t="s">
        <v>26</v>
      </c>
      <c r="N1008">
        <v>58</v>
      </c>
      <c r="O1008">
        <v>1.83</v>
      </c>
      <c r="P1008">
        <f t="shared" si="82"/>
        <v>2.6302176877500001</v>
      </c>
      <c r="Q1008" s="2" t="s">
        <v>29</v>
      </c>
      <c r="R1008">
        <v>46</v>
      </c>
      <c r="S1008">
        <v>1.88</v>
      </c>
      <c r="T1008">
        <f t="shared" si="83"/>
        <v>2.7759089239999999</v>
      </c>
    </row>
    <row r="1009" spans="9:20">
      <c r="I1009" t="s">
        <v>29</v>
      </c>
      <c r="J1009">
        <v>36</v>
      </c>
      <c r="K1009">
        <v>0.61</v>
      </c>
      <c r="L1009">
        <f t="shared" si="84"/>
        <v>0.29224640974999999</v>
      </c>
      <c r="M1009" t="s">
        <v>26</v>
      </c>
      <c r="N1009">
        <v>58</v>
      </c>
      <c r="O1009">
        <v>2.38</v>
      </c>
      <c r="P1009">
        <f t="shared" si="82"/>
        <v>4.4488055989999999</v>
      </c>
      <c r="Q1009" s="2" t="s">
        <v>29</v>
      </c>
      <c r="R1009">
        <v>46</v>
      </c>
      <c r="S1009">
        <v>3.48</v>
      </c>
      <c r="T1009">
        <f t="shared" si="83"/>
        <v>9.5114778839999996</v>
      </c>
    </row>
    <row r="1010" spans="9:20">
      <c r="I1010" t="s">
        <v>29</v>
      </c>
      <c r="J1010">
        <v>36</v>
      </c>
      <c r="K1010">
        <v>0.44</v>
      </c>
      <c r="L1010">
        <f t="shared" si="84"/>
        <v>0.15205295599999999</v>
      </c>
      <c r="M1010" t="s">
        <v>26</v>
      </c>
      <c r="N1010">
        <v>58</v>
      </c>
      <c r="O1010">
        <v>1.26</v>
      </c>
      <c r="P1010">
        <f t="shared" si="82"/>
        <v>1.246897071</v>
      </c>
      <c r="Q1010" s="2" t="s">
        <v>29</v>
      </c>
      <c r="R1010">
        <v>46</v>
      </c>
      <c r="S1010">
        <v>3.63</v>
      </c>
      <c r="T1010">
        <f t="shared" si="83"/>
        <v>10.349104317749999</v>
      </c>
    </row>
    <row r="1011" spans="9:20">
      <c r="I1011" t="s">
        <v>29</v>
      </c>
      <c r="J1011">
        <v>36</v>
      </c>
      <c r="K1011">
        <v>0.35</v>
      </c>
      <c r="L1011">
        <f t="shared" si="84"/>
        <v>9.6211193749999979E-2</v>
      </c>
      <c r="M1011" t="s">
        <v>26</v>
      </c>
      <c r="N1011">
        <v>58</v>
      </c>
      <c r="O1011">
        <v>2.56</v>
      </c>
      <c r="P1011">
        <f t="shared" si="82"/>
        <v>5.147181056</v>
      </c>
      <c r="Q1011" s="2" t="s">
        <v>29</v>
      </c>
      <c r="R1011">
        <v>20</v>
      </c>
      <c r="S1011">
        <v>1.2</v>
      </c>
      <c r="T1011">
        <f t="shared" si="83"/>
        <v>1.1309723999999999</v>
      </c>
    </row>
    <row r="1012" spans="9:20">
      <c r="I1012" t="s">
        <v>29</v>
      </c>
      <c r="J1012">
        <v>36</v>
      </c>
      <c r="K1012">
        <v>0.53</v>
      </c>
      <c r="L1012">
        <f t="shared" si="84"/>
        <v>0.22061815775000002</v>
      </c>
      <c r="M1012" t="s">
        <v>26</v>
      </c>
      <c r="N1012">
        <v>58</v>
      </c>
      <c r="O1012">
        <v>2.0499999999999998</v>
      </c>
      <c r="P1012">
        <f t="shared" si="82"/>
        <v>3.3006329937499994</v>
      </c>
      <c r="Q1012" s="2" t="s">
        <v>29</v>
      </c>
      <c r="R1012">
        <v>20</v>
      </c>
      <c r="S1012">
        <v>1.29</v>
      </c>
      <c r="T1012">
        <f t="shared" si="83"/>
        <v>1.3069799797500001</v>
      </c>
    </row>
    <row r="1013" spans="9:20">
      <c r="I1013" t="s">
        <v>29</v>
      </c>
      <c r="J1013">
        <v>36</v>
      </c>
      <c r="K1013">
        <v>0.51</v>
      </c>
      <c r="L1013">
        <f t="shared" si="84"/>
        <v>0.20428188975</v>
      </c>
      <c r="M1013" t="s">
        <v>26</v>
      </c>
      <c r="N1013">
        <v>58</v>
      </c>
      <c r="O1013">
        <v>2.78</v>
      </c>
      <c r="P1013">
        <f t="shared" si="82"/>
        <v>6.069866038999999</v>
      </c>
      <c r="Q1013" s="2" t="s">
        <v>29</v>
      </c>
      <c r="R1013">
        <v>20</v>
      </c>
      <c r="S1013">
        <v>1.25</v>
      </c>
      <c r="T1013">
        <f t="shared" si="83"/>
        <v>1.22718359375</v>
      </c>
    </row>
    <row r="1014" spans="9:20">
      <c r="I1014" t="s">
        <v>29</v>
      </c>
      <c r="J1014">
        <v>36</v>
      </c>
      <c r="K1014">
        <v>0.39</v>
      </c>
      <c r="L1014">
        <f t="shared" si="84"/>
        <v>0.11945895975000001</v>
      </c>
      <c r="M1014" t="s">
        <v>26</v>
      </c>
      <c r="N1014">
        <v>58</v>
      </c>
      <c r="O1014">
        <v>1.4</v>
      </c>
      <c r="P1014">
        <f t="shared" si="82"/>
        <v>1.5393790999999997</v>
      </c>
      <c r="Q1014" s="2" t="s">
        <v>29</v>
      </c>
      <c r="R1014">
        <v>20</v>
      </c>
      <c r="S1014">
        <v>1.72</v>
      </c>
      <c r="T1014">
        <f t="shared" si="83"/>
        <v>2.3235199639999995</v>
      </c>
    </row>
    <row r="1015" spans="9:20">
      <c r="I1015" t="s">
        <v>29</v>
      </c>
      <c r="J1015">
        <v>36</v>
      </c>
      <c r="K1015">
        <v>0.44</v>
      </c>
      <c r="L1015">
        <f t="shared" si="84"/>
        <v>0.15205295599999999</v>
      </c>
      <c r="M1015" t="s">
        <v>26</v>
      </c>
      <c r="N1015">
        <v>58</v>
      </c>
      <c r="O1015">
        <v>2.44</v>
      </c>
      <c r="P1015">
        <f t="shared" si="82"/>
        <v>4.6759425559999999</v>
      </c>
      <c r="Q1015" s="2" t="s">
        <v>29</v>
      </c>
      <c r="R1015">
        <v>20</v>
      </c>
      <c r="S1015">
        <v>3.56</v>
      </c>
      <c r="T1015">
        <f t="shared" si="83"/>
        <v>9.9538137560000006</v>
      </c>
    </row>
    <row r="1016" spans="9:20">
      <c r="I1016" t="s">
        <v>29</v>
      </c>
      <c r="J1016">
        <v>36</v>
      </c>
      <c r="K1016">
        <v>0.48</v>
      </c>
      <c r="L1016">
        <f t="shared" si="84"/>
        <v>0.18095558399999997</v>
      </c>
      <c r="M1016" t="s">
        <v>26</v>
      </c>
      <c r="N1016">
        <v>58</v>
      </c>
      <c r="O1016">
        <v>2.09</v>
      </c>
      <c r="P1016">
        <f t="shared" si="82"/>
        <v>3.4306948197499993</v>
      </c>
      <c r="Q1016" s="2" t="s">
        <v>29</v>
      </c>
      <c r="R1016">
        <v>20</v>
      </c>
      <c r="S1016">
        <v>1.04</v>
      </c>
      <c r="T1016">
        <f t="shared" si="83"/>
        <v>0.84948593600000011</v>
      </c>
    </row>
    <row r="1017" spans="9:20">
      <c r="I1017" t="s">
        <v>29</v>
      </c>
      <c r="J1017">
        <v>36</v>
      </c>
      <c r="K1017">
        <v>0.36</v>
      </c>
      <c r="L1017">
        <f t="shared" si="84"/>
        <v>0.10178751599999999</v>
      </c>
      <c r="M1017" t="s">
        <v>26</v>
      </c>
      <c r="N1017">
        <v>58</v>
      </c>
      <c r="O1017">
        <v>2.36</v>
      </c>
      <c r="P1017">
        <f t="shared" si="82"/>
        <v>4.374349915999999</v>
      </c>
      <c r="Q1017" s="2" t="s">
        <v>29</v>
      </c>
      <c r="R1017">
        <v>20</v>
      </c>
      <c r="S1017">
        <v>2.9</v>
      </c>
      <c r="T1017">
        <f t="shared" si="83"/>
        <v>6.6051929749999996</v>
      </c>
    </row>
    <row r="1018" spans="9:20">
      <c r="I1018" t="s">
        <v>29</v>
      </c>
      <c r="J1018">
        <v>36</v>
      </c>
      <c r="K1018">
        <v>0.5</v>
      </c>
      <c r="L1018">
        <f t="shared" si="84"/>
        <v>0.19634937499999999</v>
      </c>
      <c r="M1018" t="s">
        <v>26</v>
      </c>
      <c r="N1018">
        <v>58</v>
      </c>
      <c r="O1018">
        <v>1.88</v>
      </c>
      <c r="P1018">
        <f t="shared" si="82"/>
        <v>2.7759089239999999</v>
      </c>
      <c r="Q1018" s="2" t="s">
        <v>37</v>
      </c>
      <c r="R1018" s="2">
        <v>33</v>
      </c>
      <c r="S1018">
        <v>3.37</v>
      </c>
      <c r="T1018">
        <f t="shared" si="83"/>
        <v>8.9196808677500012</v>
      </c>
    </row>
    <row r="1019" spans="9:20">
      <c r="I1019" t="s">
        <v>29</v>
      </c>
      <c r="J1019">
        <v>36</v>
      </c>
      <c r="K1019">
        <v>0.52</v>
      </c>
      <c r="L1019">
        <f t="shared" si="84"/>
        <v>0.21237148400000003</v>
      </c>
      <c r="M1019" t="s">
        <v>26</v>
      </c>
      <c r="N1019">
        <v>58</v>
      </c>
      <c r="O1019">
        <v>2.23</v>
      </c>
      <c r="P1019">
        <f t="shared" si="82"/>
        <v>3.9057032277500001</v>
      </c>
      <c r="Q1019" s="2" t="s">
        <v>37</v>
      </c>
      <c r="R1019" s="2">
        <v>33</v>
      </c>
      <c r="S1019">
        <v>2.4</v>
      </c>
      <c r="T1019">
        <f t="shared" si="83"/>
        <v>4.5238895999999995</v>
      </c>
    </row>
    <row r="1020" spans="9:20">
      <c r="I1020" t="s">
        <v>29</v>
      </c>
      <c r="J1020">
        <v>36</v>
      </c>
      <c r="K1020">
        <v>0.42</v>
      </c>
      <c r="L1020">
        <f t="shared" si="84"/>
        <v>0.13854411899999997</v>
      </c>
      <c r="M1020" t="s">
        <v>26</v>
      </c>
      <c r="N1020">
        <v>58</v>
      </c>
      <c r="O1020">
        <v>1.95</v>
      </c>
      <c r="P1020">
        <f t="shared" si="82"/>
        <v>2.9864739937499998</v>
      </c>
      <c r="Q1020" s="2" t="s">
        <v>37</v>
      </c>
      <c r="R1020" s="2">
        <v>33</v>
      </c>
      <c r="S1020">
        <v>2.0499999999999998</v>
      </c>
      <c r="T1020">
        <f t="shared" si="83"/>
        <v>3.3006329937499994</v>
      </c>
    </row>
    <row r="1021" spans="9:20">
      <c r="I1021" t="s">
        <v>29</v>
      </c>
      <c r="J1021">
        <v>36</v>
      </c>
      <c r="K1021">
        <v>0.48</v>
      </c>
      <c r="L1021">
        <f t="shared" si="84"/>
        <v>0.18095558399999997</v>
      </c>
      <c r="M1021" t="s">
        <v>26</v>
      </c>
      <c r="N1021">
        <v>58</v>
      </c>
      <c r="O1021">
        <v>2.64</v>
      </c>
      <c r="P1021">
        <f t="shared" si="82"/>
        <v>5.4739064160000002</v>
      </c>
      <c r="Q1021" s="2" t="s">
        <v>37</v>
      </c>
      <c r="R1021" s="2">
        <v>33</v>
      </c>
      <c r="S1021">
        <v>2.0499999999999998</v>
      </c>
      <c r="T1021">
        <f t="shared" si="83"/>
        <v>3.3006329937499994</v>
      </c>
    </row>
    <row r="1022" spans="9:20">
      <c r="I1022" t="s">
        <v>29</v>
      </c>
      <c r="J1022">
        <v>36</v>
      </c>
      <c r="K1022">
        <v>0.35</v>
      </c>
      <c r="L1022">
        <f t="shared" si="84"/>
        <v>9.6211193749999979E-2</v>
      </c>
      <c r="M1022" t="s">
        <v>26</v>
      </c>
      <c r="N1022">
        <v>58</v>
      </c>
      <c r="O1022">
        <v>1.94</v>
      </c>
      <c r="P1022">
        <f t="shared" si="82"/>
        <v>2.9559220309999996</v>
      </c>
      <c r="Q1022" s="2" t="s">
        <v>37</v>
      </c>
      <c r="R1022" s="2">
        <v>33</v>
      </c>
      <c r="S1022">
        <v>4.29</v>
      </c>
      <c r="T1022">
        <f t="shared" si="83"/>
        <v>14.45453412975</v>
      </c>
    </row>
    <row r="1023" spans="9:20">
      <c r="I1023" t="s">
        <v>29</v>
      </c>
      <c r="J1023">
        <v>36</v>
      </c>
      <c r="K1023">
        <v>0.51</v>
      </c>
      <c r="L1023">
        <f t="shared" si="84"/>
        <v>0.20428188975</v>
      </c>
      <c r="M1023" t="s">
        <v>26</v>
      </c>
      <c r="N1023">
        <v>58</v>
      </c>
      <c r="O1023">
        <v>2.8</v>
      </c>
      <c r="P1023">
        <f t="shared" si="82"/>
        <v>6.1575163999999987</v>
      </c>
      <c r="Q1023" s="2" t="s">
        <v>37</v>
      </c>
      <c r="R1023" s="2">
        <v>20</v>
      </c>
      <c r="S1023">
        <v>1.05</v>
      </c>
      <c r="T1023">
        <f t="shared" si="83"/>
        <v>0.86590074375000003</v>
      </c>
    </row>
    <row r="1024" spans="9:20">
      <c r="I1024" t="s">
        <v>29</v>
      </c>
      <c r="J1024">
        <v>36</v>
      </c>
      <c r="K1024">
        <v>0.54</v>
      </c>
      <c r="L1024">
        <f t="shared" si="84"/>
        <v>0.22902191100000002</v>
      </c>
      <c r="M1024" t="s">
        <v>26</v>
      </c>
      <c r="N1024">
        <v>58</v>
      </c>
      <c r="O1024">
        <v>2.36</v>
      </c>
      <c r="P1024">
        <f t="shared" si="82"/>
        <v>4.374349915999999</v>
      </c>
      <c r="Q1024" s="2" t="s">
        <v>37</v>
      </c>
      <c r="R1024" s="2">
        <v>20</v>
      </c>
      <c r="S1024">
        <v>0.75</v>
      </c>
      <c r="T1024">
        <f t="shared" si="83"/>
        <v>0.44178609375</v>
      </c>
    </row>
    <row r="1025" spans="9:20">
      <c r="I1025" t="s">
        <v>29</v>
      </c>
      <c r="J1025">
        <v>36</v>
      </c>
      <c r="K1025">
        <v>0.34</v>
      </c>
      <c r="L1025">
        <f t="shared" si="84"/>
        <v>9.079195100000001E-2</v>
      </c>
      <c r="M1025" t="s">
        <v>26</v>
      </c>
      <c r="N1025">
        <v>58</v>
      </c>
      <c r="O1025">
        <v>2.4300000000000002</v>
      </c>
      <c r="P1025">
        <f t="shared" si="82"/>
        <v>4.6376936977500005</v>
      </c>
      <c r="Q1025" s="2" t="s">
        <v>37</v>
      </c>
      <c r="R1025" s="2">
        <v>20</v>
      </c>
      <c r="S1025">
        <v>0.75</v>
      </c>
      <c r="T1025">
        <f t="shared" si="83"/>
        <v>0.44178609375</v>
      </c>
    </row>
    <row r="1026" spans="9:20">
      <c r="I1026" t="s">
        <v>29</v>
      </c>
      <c r="J1026">
        <v>36</v>
      </c>
      <c r="K1026">
        <v>0.36</v>
      </c>
      <c r="L1026">
        <f t="shared" si="84"/>
        <v>0.10178751599999999</v>
      </c>
      <c r="M1026" t="s">
        <v>27</v>
      </c>
      <c r="N1026">
        <v>9</v>
      </c>
      <c r="O1026">
        <v>1.69</v>
      </c>
      <c r="P1026">
        <f t="shared" si="82"/>
        <v>2.2431737997499996</v>
      </c>
      <c r="Q1026" s="2" t="s">
        <v>37</v>
      </c>
      <c r="R1026" s="2">
        <v>20</v>
      </c>
      <c r="S1026">
        <v>0.67</v>
      </c>
      <c r="T1026">
        <f t="shared" si="83"/>
        <v>0.35256493775000003</v>
      </c>
    </row>
    <row r="1027" spans="9:20">
      <c r="I1027" t="s">
        <v>29</v>
      </c>
      <c r="J1027">
        <v>36</v>
      </c>
      <c r="K1027">
        <v>0.45</v>
      </c>
      <c r="L1027">
        <f t="shared" si="84"/>
        <v>0.15904299375</v>
      </c>
      <c r="M1027" t="s">
        <v>27</v>
      </c>
      <c r="N1027">
        <v>9</v>
      </c>
      <c r="O1027">
        <v>1.1499999999999999</v>
      </c>
      <c r="P1027">
        <f t="shared" si="82"/>
        <v>1.0386881937499999</v>
      </c>
      <c r="Q1027" s="2" t="s">
        <v>37</v>
      </c>
      <c r="R1027" s="2">
        <v>20</v>
      </c>
      <c r="S1027">
        <v>1.6</v>
      </c>
      <c r="T1027">
        <f t="shared" si="83"/>
        <v>2.0106176000000002</v>
      </c>
    </row>
    <row r="1028" spans="9:20">
      <c r="I1028" t="s">
        <v>29</v>
      </c>
      <c r="J1028">
        <v>36</v>
      </c>
      <c r="K1028">
        <v>0.39</v>
      </c>
      <c r="L1028">
        <f t="shared" si="84"/>
        <v>0.11945895975000001</v>
      </c>
      <c r="M1028" t="s">
        <v>27</v>
      </c>
      <c r="N1028">
        <v>9</v>
      </c>
      <c r="O1028">
        <v>1.45</v>
      </c>
      <c r="P1028">
        <f t="shared" si="82"/>
        <v>1.6512982437499999</v>
      </c>
      <c r="Q1028" s="2" t="s">
        <v>37</v>
      </c>
      <c r="R1028" s="2">
        <v>20</v>
      </c>
      <c r="S1028">
        <v>1.58</v>
      </c>
      <c r="T1028">
        <f t="shared" si="83"/>
        <v>1.9606663190000002</v>
      </c>
    </row>
    <row r="1029" spans="9:20">
      <c r="I1029" t="s">
        <v>29</v>
      </c>
      <c r="J1029">
        <v>36</v>
      </c>
      <c r="K1029">
        <v>0.35</v>
      </c>
      <c r="L1029">
        <f t="shared" si="84"/>
        <v>9.6211193749999979E-2</v>
      </c>
      <c r="M1029" t="s">
        <v>27</v>
      </c>
      <c r="N1029">
        <v>9</v>
      </c>
      <c r="O1029">
        <v>1.42</v>
      </c>
      <c r="P1029">
        <f t="shared" ref="P1029:P1092" si="85">(O1029/2)^2*(3.14159)</f>
        <v>1.5836755189999998</v>
      </c>
      <c r="Q1029" s="2" t="s">
        <v>37</v>
      </c>
      <c r="R1029" s="2">
        <v>20</v>
      </c>
      <c r="S1029">
        <v>0.76</v>
      </c>
      <c r="T1029">
        <f t="shared" ref="T1029:T1092" si="86">(S1029/2)^2*(3.14159)</f>
        <v>0.45364559599999998</v>
      </c>
    </row>
    <row r="1030" spans="9:20">
      <c r="I1030" t="s">
        <v>29</v>
      </c>
      <c r="J1030">
        <v>36</v>
      </c>
      <c r="K1030">
        <v>0.4</v>
      </c>
      <c r="L1030">
        <f t="shared" si="84"/>
        <v>0.12566360000000001</v>
      </c>
      <c r="M1030" t="s">
        <v>27</v>
      </c>
      <c r="N1030">
        <v>9</v>
      </c>
      <c r="O1030">
        <v>1.84</v>
      </c>
      <c r="P1030">
        <f t="shared" si="85"/>
        <v>2.659041776</v>
      </c>
      <c r="Q1030" s="2" t="s">
        <v>37</v>
      </c>
      <c r="R1030" s="2">
        <v>20</v>
      </c>
      <c r="S1030">
        <v>0.93</v>
      </c>
      <c r="T1030">
        <f t="shared" si="86"/>
        <v>0.67929029775000005</v>
      </c>
    </row>
    <row r="1031" spans="9:20">
      <c r="I1031" t="s">
        <v>29</v>
      </c>
      <c r="J1031">
        <v>36</v>
      </c>
      <c r="K1031">
        <v>0.84</v>
      </c>
      <c r="L1031">
        <f t="shared" si="84"/>
        <v>0.55417647599999986</v>
      </c>
      <c r="M1031" t="s">
        <v>27</v>
      </c>
      <c r="N1031">
        <v>9</v>
      </c>
      <c r="O1031">
        <v>1.66</v>
      </c>
      <c r="P1031">
        <f t="shared" si="85"/>
        <v>2.1642413509999998</v>
      </c>
      <c r="Q1031" s="2" t="s">
        <v>37</v>
      </c>
      <c r="R1031" s="2">
        <v>20</v>
      </c>
      <c r="S1031">
        <v>1.1299999999999999</v>
      </c>
      <c r="T1031">
        <f t="shared" si="86"/>
        <v>1.0028740677499997</v>
      </c>
    </row>
    <row r="1032" spans="9:20">
      <c r="I1032" t="s">
        <v>29</v>
      </c>
      <c r="J1032">
        <v>36</v>
      </c>
      <c r="K1032">
        <v>0.4</v>
      </c>
      <c r="L1032">
        <f t="shared" si="84"/>
        <v>0.12566360000000001</v>
      </c>
      <c r="M1032" t="s">
        <v>27</v>
      </c>
      <c r="N1032">
        <v>9</v>
      </c>
      <c r="O1032">
        <v>1.86</v>
      </c>
      <c r="P1032">
        <f t="shared" si="85"/>
        <v>2.7171611910000002</v>
      </c>
      <c r="Q1032" s="2" t="s">
        <v>37</v>
      </c>
      <c r="R1032" s="2">
        <v>20</v>
      </c>
      <c r="S1032">
        <v>0.93</v>
      </c>
      <c r="T1032">
        <f t="shared" si="86"/>
        <v>0.67929029775000005</v>
      </c>
    </row>
    <row r="1033" spans="9:20">
      <c r="I1033" t="s">
        <v>29</v>
      </c>
      <c r="J1033">
        <v>36</v>
      </c>
      <c r="K1033">
        <v>0.24</v>
      </c>
      <c r="L1033">
        <f t="shared" si="84"/>
        <v>4.5238895999999994E-2</v>
      </c>
      <c r="M1033" t="s">
        <v>27</v>
      </c>
      <c r="N1033">
        <v>9</v>
      </c>
      <c r="O1033">
        <v>0.56999999999999995</v>
      </c>
      <c r="P1033">
        <f t="shared" si="85"/>
        <v>0.25517564774999996</v>
      </c>
      <c r="Q1033" s="2" t="s">
        <v>37</v>
      </c>
      <c r="R1033" s="2">
        <v>20</v>
      </c>
      <c r="S1033">
        <v>1.38</v>
      </c>
      <c r="T1033">
        <f t="shared" si="86"/>
        <v>1.4957109989999997</v>
      </c>
    </row>
    <row r="1034" spans="9:20">
      <c r="I1034" t="s">
        <v>29</v>
      </c>
      <c r="J1034">
        <v>36</v>
      </c>
      <c r="K1034">
        <v>0.4</v>
      </c>
      <c r="L1034">
        <f t="shared" si="84"/>
        <v>0.12566360000000001</v>
      </c>
      <c r="M1034" t="s">
        <v>27</v>
      </c>
      <c r="N1034">
        <v>9</v>
      </c>
      <c r="O1034">
        <v>1.67</v>
      </c>
      <c r="P1034">
        <f t="shared" si="85"/>
        <v>2.1903950877499998</v>
      </c>
      <c r="Q1034" s="2" t="s">
        <v>37</v>
      </c>
      <c r="R1034" s="2">
        <v>20</v>
      </c>
      <c r="S1034">
        <v>1.36</v>
      </c>
      <c r="T1034">
        <f t="shared" si="86"/>
        <v>1.4526712160000002</v>
      </c>
    </row>
    <row r="1035" spans="9:20">
      <c r="I1035" t="s">
        <v>29</v>
      </c>
      <c r="J1035">
        <v>36</v>
      </c>
      <c r="K1035">
        <v>0.5</v>
      </c>
      <c r="L1035">
        <f t="shared" si="84"/>
        <v>0.19634937499999999</v>
      </c>
      <c r="M1035" t="s">
        <v>27</v>
      </c>
      <c r="N1035">
        <v>9</v>
      </c>
      <c r="O1035">
        <v>0.95</v>
      </c>
      <c r="P1035">
        <f t="shared" si="85"/>
        <v>0.70882124375</v>
      </c>
      <c r="Q1035" s="2" t="s">
        <v>37</v>
      </c>
      <c r="R1035" s="2">
        <v>20</v>
      </c>
      <c r="S1035">
        <v>0.73</v>
      </c>
      <c r="T1035">
        <f t="shared" si="86"/>
        <v>0.41853832774999994</v>
      </c>
    </row>
    <row r="1036" spans="9:20">
      <c r="I1036" t="s">
        <v>29</v>
      </c>
      <c r="J1036">
        <v>36</v>
      </c>
      <c r="K1036">
        <v>0.5</v>
      </c>
      <c r="L1036">
        <f t="shared" si="84"/>
        <v>0.19634937499999999</v>
      </c>
      <c r="M1036" t="s">
        <v>27</v>
      </c>
      <c r="N1036">
        <v>9</v>
      </c>
      <c r="O1036">
        <v>2.65</v>
      </c>
      <c r="P1036">
        <f t="shared" si="85"/>
        <v>5.5154539437499999</v>
      </c>
      <c r="Q1036" s="2" t="s">
        <v>37</v>
      </c>
      <c r="R1036" s="2">
        <v>20</v>
      </c>
      <c r="S1036">
        <v>0.46</v>
      </c>
      <c r="T1036">
        <f t="shared" si="86"/>
        <v>0.166190111</v>
      </c>
    </row>
    <row r="1037" spans="9:20">
      <c r="I1037" t="s">
        <v>29</v>
      </c>
      <c r="J1037">
        <v>36</v>
      </c>
      <c r="K1037">
        <v>0.6</v>
      </c>
      <c r="L1037">
        <f t="shared" si="84"/>
        <v>0.28274309999999997</v>
      </c>
      <c r="M1037" t="s">
        <v>27</v>
      </c>
      <c r="N1037">
        <v>9</v>
      </c>
      <c r="O1037">
        <v>1.01</v>
      </c>
      <c r="P1037">
        <f t="shared" si="85"/>
        <v>0.80118398974999994</v>
      </c>
      <c r="Q1037" s="2" t="s">
        <v>37</v>
      </c>
      <c r="R1037" s="2">
        <v>20</v>
      </c>
      <c r="S1037">
        <v>0.66</v>
      </c>
      <c r="T1037">
        <f t="shared" si="86"/>
        <v>0.34211915100000001</v>
      </c>
    </row>
    <row r="1038" spans="9:20">
      <c r="I1038" t="s">
        <v>29</v>
      </c>
      <c r="J1038">
        <v>36</v>
      </c>
      <c r="K1038">
        <v>0.45</v>
      </c>
      <c r="L1038">
        <f t="shared" si="84"/>
        <v>0.15904299375</v>
      </c>
      <c r="M1038" t="s">
        <v>27</v>
      </c>
      <c r="N1038">
        <v>9</v>
      </c>
      <c r="O1038">
        <v>0.75</v>
      </c>
      <c r="P1038">
        <f t="shared" si="85"/>
        <v>0.44178609375</v>
      </c>
      <c r="Q1038" s="2" t="s">
        <v>37</v>
      </c>
      <c r="R1038" s="2">
        <v>20</v>
      </c>
      <c r="S1038">
        <v>0.64</v>
      </c>
      <c r="T1038">
        <f t="shared" si="86"/>
        <v>0.321698816</v>
      </c>
    </row>
    <row r="1039" spans="9:20">
      <c r="I1039" t="s">
        <v>29</v>
      </c>
      <c r="J1039">
        <v>36</v>
      </c>
      <c r="K1039">
        <v>0.39</v>
      </c>
      <c r="L1039">
        <f t="shared" si="84"/>
        <v>0.11945895975000001</v>
      </c>
      <c r="M1039" t="s">
        <v>27</v>
      </c>
      <c r="N1039">
        <v>9</v>
      </c>
      <c r="O1039">
        <v>1.56</v>
      </c>
      <c r="P1039">
        <f t="shared" si="85"/>
        <v>1.9113433560000002</v>
      </c>
      <c r="Q1039" s="2" t="s">
        <v>37</v>
      </c>
      <c r="R1039" s="2">
        <v>20</v>
      </c>
      <c r="S1039">
        <v>0.86</v>
      </c>
      <c r="T1039">
        <f t="shared" si="86"/>
        <v>0.58087999099999987</v>
      </c>
    </row>
    <row r="1040" spans="9:20">
      <c r="I1040" t="s">
        <v>29</v>
      </c>
      <c r="J1040">
        <v>36</v>
      </c>
      <c r="K1040">
        <v>0.44</v>
      </c>
      <c r="L1040">
        <f t="shared" si="84"/>
        <v>0.15205295599999999</v>
      </c>
      <c r="M1040" t="s">
        <v>27</v>
      </c>
      <c r="N1040">
        <v>9</v>
      </c>
      <c r="O1040">
        <v>1.65</v>
      </c>
      <c r="P1040">
        <f t="shared" si="85"/>
        <v>2.1382446937499995</v>
      </c>
      <c r="Q1040" s="2" t="s">
        <v>37</v>
      </c>
      <c r="R1040" s="2">
        <v>20</v>
      </c>
      <c r="S1040">
        <v>0.57999999999999996</v>
      </c>
      <c r="T1040">
        <f t="shared" si="86"/>
        <v>0.26420771899999995</v>
      </c>
    </row>
    <row r="1041" spans="9:20">
      <c r="I1041" t="s">
        <v>29</v>
      </c>
      <c r="J1041">
        <v>36</v>
      </c>
      <c r="K1041">
        <v>0.38</v>
      </c>
      <c r="L1041">
        <f t="shared" si="84"/>
        <v>0.113411399</v>
      </c>
      <c r="M1041" t="s">
        <v>27</v>
      </c>
      <c r="N1041">
        <v>9</v>
      </c>
      <c r="O1041">
        <v>1.37</v>
      </c>
      <c r="P1041">
        <f t="shared" si="85"/>
        <v>1.4741125677500002</v>
      </c>
      <c r="Q1041" s="2" t="s">
        <v>37</v>
      </c>
      <c r="R1041" s="2">
        <v>20</v>
      </c>
      <c r="S1041">
        <v>0.78</v>
      </c>
      <c r="T1041">
        <f t="shared" si="86"/>
        <v>0.47783583900000004</v>
      </c>
    </row>
    <row r="1042" spans="9:20">
      <c r="I1042" t="s">
        <v>29</v>
      </c>
      <c r="J1042">
        <v>36</v>
      </c>
      <c r="K1042">
        <v>1.7</v>
      </c>
      <c r="L1042">
        <f t="shared" si="84"/>
        <v>2.2697987749999995</v>
      </c>
      <c r="M1042" t="s">
        <v>27</v>
      </c>
      <c r="N1042">
        <v>9</v>
      </c>
      <c r="O1042">
        <v>2.09</v>
      </c>
      <c r="P1042">
        <f t="shared" si="85"/>
        <v>3.4306948197499993</v>
      </c>
      <c r="Q1042" s="2" t="s">
        <v>37</v>
      </c>
      <c r="R1042" s="2">
        <v>20</v>
      </c>
      <c r="S1042">
        <v>0.65</v>
      </c>
      <c r="T1042">
        <f t="shared" si="86"/>
        <v>0.33183044375000004</v>
      </c>
    </row>
    <row r="1043" spans="9:20">
      <c r="I1043" s="2" t="s">
        <v>29</v>
      </c>
      <c r="J1043">
        <v>39</v>
      </c>
      <c r="K1043">
        <v>1.8</v>
      </c>
      <c r="L1043">
        <f t="shared" si="84"/>
        <v>2.5446879</v>
      </c>
      <c r="M1043" t="s">
        <v>27</v>
      </c>
      <c r="N1043">
        <v>9</v>
      </c>
      <c r="O1043">
        <v>1.4</v>
      </c>
      <c r="P1043">
        <f t="shared" si="85"/>
        <v>1.5393790999999997</v>
      </c>
      <c r="Q1043" s="2" t="s">
        <v>37</v>
      </c>
      <c r="R1043" s="2">
        <v>20</v>
      </c>
      <c r="S1043">
        <v>0.71</v>
      </c>
      <c r="T1043">
        <f t="shared" si="86"/>
        <v>0.39591887974999995</v>
      </c>
    </row>
    <row r="1044" spans="9:20">
      <c r="I1044" s="2" t="s">
        <v>29</v>
      </c>
      <c r="J1044">
        <v>39</v>
      </c>
      <c r="K1044">
        <v>1.7</v>
      </c>
      <c r="L1044">
        <f t="shared" si="84"/>
        <v>2.2697987749999995</v>
      </c>
      <c r="M1044" t="s">
        <v>27</v>
      </c>
      <c r="N1044">
        <v>9</v>
      </c>
      <c r="O1044">
        <v>1.85</v>
      </c>
      <c r="P1044">
        <f t="shared" si="85"/>
        <v>2.6880229437500001</v>
      </c>
      <c r="Q1044" s="2" t="s">
        <v>37</v>
      </c>
      <c r="R1044" s="2">
        <v>20</v>
      </c>
      <c r="S1044">
        <v>0.99</v>
      </c>
      <c r="T1044">
        <f t="shared" si="86"/>
        <v>0.76976808975</v>
      </c>
    </row>
    <row r="1045" spans="9:20">
      <c r="I1045" s="2" t="s">
        <v>29</v>
      </c>
      <c r="J1045">
        <v>39</v>
      </c>
      <c r="K1045">
        <v>2</v>
      </c>
      <c r="L1045">
        <f t="shared" si="84"/>
        <v>3.1415899999999999</v>
      </c>
      <c r="M1045" t="s">
        <v>27</v>
      </c>
      <c r="N1045">
        <v>9</v>
      </c>
      <c r="O1045">
        <v>1.06</v>
      </c>
      <c r="P1045">
        <f t="shared" si="85"/>
        <v>0.88247263100000006</v>
      </c>
      <c r="Q1045" s="2" t="s">
        <v>37</v>
      </c>
      <c r="R1045" s="2">
        <v>20</v>
      </c>
      <c r="S1045">
        <v>0.7</v>
      </c>
      <c r="T1045">
        <f t="shared" si="86"/>
        <v>0.38484477499999992</v>
      </c>
    </row>
    <row r="1046" spans="9:20">
      <c r="I1046" s="2" t="s">
        <v>29</v>
      </c>
      <c r="J1046">
        <v>39</v>
      </c>
      <c r="K1046">
        <v>2.6</v>
      </c>
      <c r="L1046">
        <f t="shared" ref="L1046:L1109" si="87">(K1046/2)^2*(3.14159)</f>
        <v>5.3092871000000006</v>
      </c>
      <c r="M1046" t="s">
        <v>27</v>
      </c>
      <c r="N1046">
        <v>9</v>
      </c>
      <c r="O1046">
        <v>1.93</v>
      </c>
      <c r="P1046">
        <f t="shared" si="85"/>
        <v>2.92552714775</v>
      </c>
      <c r="Q1046" s="2" t="s">
        <v>37</v>
      </c>
      <c r="R1046" s="2">
        <v>20</v>
      </c>
      <c r="S1046">
        <v>1.2</v>
      </c>
      <c r="T1046">
        <f t="shared" si="86"/>
        <v>1.1309723999999999</v>
      </c>
    </row>
    <row r="1047" spans="9:20">
      <c r="I1047" s="2" t="s">
        <v>29</v>
      </c>
      <c r="J1047">
        <v>39</v>
      </c>
      <c r="K1047">
        <v>1.35</v>
      </c>
      <c r="L1047">
        <f t="shared" si="87"/>
        <v>1.4313869437500002</v>
      </c>
      <c r="M1047" t="s">
        <v>27</v>
      </c>
      <c r="N1047">
        <v>9</v>
      </c>
      <c r="O1047">
        <v>1.52</v>
      </c>
      <c r="P1047">
        <f t="shared" si="85"/>
        <v>1.8145823839999999</v>
      </c>
      <c r="Q1047" s="2" t="s">
        <v>37</v>
      </c>
      <c r="R1047" s="2">
        <v>20</v>
      </c>
      <c r="S1047">
        <v>0.96</v>
      </c>
      <c r="T1047">
        <f t="shared" si="86"/>
        <v>0.7238223359999999</v>
      </c>
    </row>
    <row r="1048" spans="9:20">
      <c r="I1048" s="2" t="s">
        <v>29</v>
      </c>
      <c r="J1048">
        <v>39</v>
      </c>
      <c r="K1048">
        <v>0.9</v>
      </c>
      <c r="L1048">
        <f t="shared" si="87"/>
        <v>0.636171975</v>
      </c>
      <c r="M1048" t="s">
        <v>27</v>
      </c>
      <c r="N1048">
        <v>9</v>
      </c>
      <c r="O1048">
        <v>1.33</v>
      </c>
      <c r="P1048">
        <f t="shared" si="85"/>
        <v>1.3892896377500001</v>
      </c>
      <c r="Q1048" s="2" t="s">
        <v>37</v>
      </c>
      <c r="R1048" s="2">
        <v>20</v>
      </c>
      <c r="S1048">
        <v>0.51</v>
      </c>
      <c r="T1048">
        <f t="shared" si="86"/>
        <v>0.20428188975</v>
      </c>
    </row>
    <row r="1049" spans="9:20">
      <c r="I1049" s="2" t="s">
        <v>29</v>
      </c>
      <c r="J1049">
        <v>39</v>
      </c>
      <c r="K1049">
        <v>0.95</v>
      </c>
      <c r="L1049">
        <f t="shared" si="87"/>
        <v>0.70882124375</v>
      </c>
      <c r="M1049" t="s">
        <v>27</v>
      </c>
      <c r="N1049">
        <v>9</v>
      </c>
      <c r="O1049">
        <v>1.89</v>
      </c>
      <c r="P1049">
        <f t="shared" si="85"/>
        <v>2.8055184097499999</v>
      </c>
      <c r="Q1049" s="2" t="s">
        <v>37</v>
      </c>
      <c r="R1049" s="2">
        <v>20</v>
      </c>
      <c r="S1049">
        <v>0.96</v>
      </c>
      <c r="T1049">
        <f t="shared" si="86"/>
        <v>0.7238223359999999</v>
      </c>
    </row>
    <row r="1050" spans="9:20">
      <c r="I1050" s="2" t="s">
        <v>29</v>
      </c>
      <c r="J1050">
        <v>39</v>
      </c>
      <c r="K1050">
        <v>0.85</v>
      </c>
      <c r="L1050">
        <f t="shared" si="87"/>
        <v>0.56744969374999987</v>
      </c>
      <c r="M1050" t="s">
        <v>27</v>
      </c>
      <c r="N1050">
        <v>9</v>
      </c>
      <c r="O1050">
        <v>1.79</v>
      </c>
      <c r="P1050">
        <f t="shared" si="85"/>
        <v>2.51649212975</v>
      </c>
      <c r="Q1050" s="2" t="s">
        <v>37</v>
      </c>
      <c r="R1050" s="2">
        <v>20</v>
      </c>
      <c r="S1050">
        <v>0.98</v>
      </c>
      <c r="T1050">
        <f t="shared" si="86"/>
        <v>0.7542957589999999</v>
      </c>
    </row>
    <row r="1051" spans="9:20">
      <c r="I1051" s="2" t="s">
        <v>29</v>
      </c>
      <c r="J1051">
        <v>39</v>
      </c>
      <c r="K1051">
        <v>2.35</v>
      </c>
      <c r="L1051">
        <f t="shared" si="87"/>
        <v>4.3373576937500005</v>
      </c>
      <c r="M1051" t="s">
        <v>27</v>
      </c>
      <c r="N1051">
        <v>9</v>
      </c>
      <c r="O1051">
        <v>1.48</v>
      </c>
      <c r="P1051">
        <f t="shared" si="85"/>
        <v>1.7203346839999998</v>
      </c>
      <c r="Q1051" s="2" t="s">
        <v>37</v>
      </c>
      <c r="R1051" s="2">
        <v>20</v>
      </c>
      <c r="S1051">
        <v>0.88</v>
      </c>
      <c r="T1051">
        <f t="shared" si="86"/>
        <v>0.60821182399999996</v>
      </c>
    </row>
    <row r="1052" spans="9:20">
      <c r="I1052" s="2" t="s">
        <v>29</v>
      </c>
      <c r="J1052">
        <v>39</v>
      </c>
      <c r="K1052">
        <v>0.88</v>
      </c>
      <c r="L1052">
        <f t="shared" si="87"/>
        <v>0.60821182399999996</v>
      </c>
      <c r="M1052" t="s">
        <v>27</v>
      </c>
      <c r="N1052">
        <v>9</v>
      </c>
      <c r="O1052">
        <v>2.14</v>
      </c>
      <c r="P1052">
        <f t="shared" si="85"/>
        <v>3.5968063909999999</v>
      </c>
      <c r="Q1052" s="2" t="s">
        <v>37</v>
      </c>
      <c r="R1052" s="2">
        <v>20</v>
      </c>
      <c r="S1052">
        <v>1.03</v>
      </c>
      <c r="T1052">
        <f t="shared" si="86"/>
        <v>0.83322820774999995</v>
      </c>
    </row>
    <row r="1053" spans="9:20">
      <c r="I1053" s="2" t="s">
        <v>29</v>
      </c>
      <c r="J1053">
        <v>39</v>
      </c>
      <c r="K1053">
        <v>0.84</v>
      </c>
      <c r="L1053">
        <f t="shared" si="87"/>
        <v>0.55417647599999986</v>
      </c>
      <c r="M1053" t="s">
        <v>27</v>
      </c>
      <c r="N1053">
        <v>9</v>
      </c>
      <c r="O1053">
        <v>1.55</v>
      </c>
      <c r="P1053">
        <f t="shared" si="85"/>
        <v>1.8869174937500002</v>
      </c>
      <c r="Q1053" s="2" t="s">
        <v>37</v>
      </c>
      <c r="R1053" s="2">
        <v>20</v>
      </c>
      <c r="S1053">
        <v>0.67</v>
      </c>
      <c r="T1053">
        <f t="shared" si="86"/>
        <v>0.35256493775000003</v>
      </c>
    </row>
    <row r="1054" spans="9:20">
      <c r="I1054" s="2" t="s">
        <v>29</v>
      </c>
      <c r="J1054">
        <v>39</v>
      </c>
      <c r="K1054">
        <v>0.95</v>
      </c>
      <c r="L1054">
        <f t="shared" si="87"/>
        <v>0.70882124375</v>
      </c>
      <c r="M1054" t="s">
        <v>27</v>
      </c>
      <c r="N1054">
        <v>9</v>
      </c>
      <c r="O1054">
        <v>1.44</v>
      </c>
      <c r="P1054">
        <f t="shared" si="85"/>
        <v>1.6286002559999999</v>
      </c>
      <c r="Q1054" s="2" t="s">
        <v>37</v>
      </c>
      <c r="R1054" s="2">
        <v>20</v>
      </c>
      <c r="S1054">
        <v>0.9</v>
      </c>
      <c r="T1054">
        <f t="shared" si="86"/>
        <v>0.636171975</v>
      </c>
    </row>
    <row r="1055" spans="9:20">
      <c r="I1055" s="2" t="s">
        <v>29</v>
      </c>
      <c r="J1055">
        <v>39</v>
      </c>
      <c r="K1055">
        <v>1.4</v>
      </c>
      <c r="L1055">
        <f t="shared" si="87"/>
        <v>1.5393790999999997</v>
      </c>
      <c r="M1055" t="s">
        <v>27</v>
      </c>
      <c r="N1055">
        <v>9</v>
      </c>
      <c r="O1055">
        <v>1.25</v>
      </c>
      <c r="P1055">
        <f t="shared" si="85"/>
        <v>1.22718359375</v>
      </c>
      <c r="Q1055" s="2" t="s">
        <v>37</v>
      </c>
      <c r="R1055" s="2">
        <v>20</v>
      </c>
      <c r="S1055">
        <v>0.75</v>
      </c>
      <c r="T1055">
        <f t="shared" si="86"/>
        <v>0.44178609375</v>
      </c>
    </row>
    <row r="1056" spans="9:20">
      <c r="I1056" s="2" t="s">
        <v>29</v>
      </c>
      <c r="J1056">
        <v>39</v>
      </c>
      <c r="K1056">
        <v>0.55000000000000004</v>
      </c>
      <c r="L1056">
        <f t="shared" si="87"/>
        <v>0.23758274375000002</v>
      </c>
      <c r="M1056" t="s">
        <v>27</v>
      </c>
      <c r="N1056">
        <v>9</v>
      </c>
      <c r="O1056">
        <v>2.69</v>
      </c>
      <c r="P1056">
        <f t="shared" si="85"/>
        <v>5.6832148497499997</v>
      </c>
      <c r="Q1056" s="2" t="s">
        <v>37</v>
      </c>
      <c r="R1056" s="2">
        <v>20</v>
      </c>
      <c r="S1056">
        <v>0.9</v>
      </c>
      <c r="T1056">
        <f t="shared" si="86"/>
        <v>0.636171975</v>
      </c>
    </row>
    <row r="1057" spans="9:20">
      <c r="I1057" s="2" t="s">
        <v>29</v>
      </c>
      <c r="J1057">
        <v>39</v>
      </c>
      <c r="K1057">
        <v>0.75</v>
      </c>
      <c r="L1057">
        <f t="shared" si="87"/>
        <v>0.44178609375</v>
      </c>
      <c r="M1057" t="s">
        <v>27</v>
      </c>
      <c r="N1057">
        <v>9</v>
      </c>
      <c r="O1057">
        <v>4.22</v>
      </c>
      <c r="P1057">
        <f t="shared" si="85"/>
        <v>13.986672838999999</v>
      </c>
      <c r="Q1057" s="2" t="s">
        <v>37</v>
      </c>
      <c r="R1057" s="2">
        <v>20</v>
      </c>
      <c r="S1057">
        <v>0.86</v>
      </c>
      <c r="T1057">
        <f t="shared" si="86"/>
        <v>0.58087999099999987</v>
      </c>
    </row>
    <row r="1058" spans="9:20">
      <c r="I1058" s="2" t="s">
        <v>29</v>
      </c>
      <c r="J1058">
        <v>39</v>
      </c>
      <c r="K1058">
        <v>0.7</v>
      </c>
      <c r="L1058">
        <f t="shared" si="87"/>
        <v>0.38484477499999992</v>
      </c>
      <c r="M1058" t="s">
        <v>27</v>
      </c>
      <c r="N1058">
        <v>9</v>
      </c>
      <c r="O1058">
        <v>2.3199999999999998</v>
      </c>
      <c r="P1058">
        <f t="shared" si="85"/>
        <v>4.2273235039999992</v>
      </c>
      <c r="Q1058" s="2" t="s">
        <v>37</v>
      </c>
      <c r="R1058" s="2">
        <v>20</v>
      </c>
      <c r="S1058">
        <v>0.88</v>
      </c>
      <c r="T1058">
        <f t="shared" si="86"/>
        <v>0.60821182399999996</v>
      </c>
    </row>
    <row r="1059" spans="9:20">
      <c r="I1059" s="2" t="s">
        <v>29</v>
      </c>
      <c r="J1059">
        <v>39</v>
      </c>
      <c r="K1059">
        <v>0.65</v>
      </c>
      <c r="L1059">
        <f t="shared" si="87"/>
        <v>0.33183044375000004</v>
      </c>
      <c r="M1059" t="s">
        <v>27</v>
      </c>
      <c r="N1059">
        <v>9</v>
      </c>
      <c r="O1059">
        <v>2.74</v>
      </c>
      <c r="P1059">
        <f t="shared" si="85"/>
        <v>5.8964502710000009</v>
      </c>
      <c r="Q1059" s="2" t="s">
        <v>37</v>
      </c>
      <c r="R1059" s="2">
        <v>20</v>
      </c>
      <c r="S1059">
        <v>0.93</v>
      </c>
      <c r="T1059">
        <f t="shared" si="86"/>
        <v>0.67929029775000005</v>
      </c>
    </row>
    <row r="1060" spans="9:20">
      <c r="I1060" s="2" t="s">
        <v>29</v>
      </c>
      <c r="J1060">
        <v>39</v>
      </c>
      <c r="K1060">
        <v>0.7</v>
      </c>
      <c r="L1060">
        <f t="shared" si="87"/>
        <v>0.38484477499999992</v>
      </c>
      <c r="M1060" t="s">
        <v>27</v>
      </c>
      <c r="N1060">
        <v>9</v>
      </c>
      <c r="O1060">
        <v>2.4</v>
      </c>
      <c r="P1060">
        <f t="shared" si="85"/>
        <v>4.5238895999999995</v>
      </c>
      <c r="Q1060" s="2" t="s">
        <v>37</v>
      </c>
      <c r="R1060" s="2">
        <v>20</v>
      </c>
      <c r="S1060">
        <v>1.07</v>
      </c>
      <c r="T1060">
        <f t="shared" si="86"/>
        <v>0.89920159774999997</v>
      </c>
    </row>
    <row r="1061" spans="9:20">
      <c r="I1061" s="2" t="s">
        <v>29</v>
      </c>
      <c r="J1061">
        <v>39</v>
      </c>
      <c r="K1061">
        <v>0.82</v>
      </c>
      <c r="L1061">
        <f t="shared" si="87"/>
        <v>0.52810127899999992</v>
      </c>
      <c r="M1061" t="s">
        <v>27</v>
      </c>
      <c r="N1061">
        <v>9</v>
      </c>
      <c r="O1061">
        <v>1.25</v>
      </c>
      <c r="P1061">
        <f t="shared" si="85"/>
        <v>1.22718359375</v>
      </c>
      <c r="Q1061" s="2" t="s">
        <v>37</v>
      </c>
      <c r="R1061" s="2">
        <v>20</v>
      </c>
      <c r="S1061">
        <v>0.65</v>
      </c>
      <c r="T1061">
        <f t="shared" si="86"/>
        <v>0.33183044375000004</v>
      </c>
    </row>
    <row r="1062" spans="9:20">
      <c r="I1062" s="2" t="s">
        <v>29</v>
      </c>
      <c r="J1062">
        <v>39</v>
      </c>
      <c r="K1062">
        <v>0.7</v>
      </c>
      <c r="L1062">
        <f t="shared" si="87"/>
        <v>0.38484477499999992</v>
      </c>
      <c r="M1062" t="s">
        <v>27</v>
      </c>
      <c r="N1062">
        <v>15</v>
      </c>
      <c r="O1062">
        <f>0.92-0.03</f>
        <v>0.89</v>
      </c>
      <c r="P1062">
        <f t="shared" si="85"/>
        <v>0.62211335975000004</v>
      </c>
      <c r="Q1062" s="2" t="s">
        <v>37</v>
      </c>
      <c r="R1062" s="2">
        <v>20</v>
      </c>
      <c r="S1062">
        <v>0.92</v>
      </c>
      <c r="T1062">
        <f t="shared" si="86"/>
        <v>0.66476044400000001</v>
      </c>
    </row>
    <row r="1063" spans="9:20">
      <c r="I1063" s="2" t="s">
        <v>29</v>
      </c>
      <c r="J1063">
        <v>39</v>
      </c>
      <c r="K1063">
        <v>0.7</v>
      </c>
      <c r="L1063">
        <f t="shared" si="87"/>
        <v>0.38484477499999992</v>
      </c>
      <c r="M1063" t="s">
        <v>27</v>
      </c>
      <c r="N1063">
        <v>15</v>
      </c>
      <c r="O1063">
        <v>0.44</v>
      </c>
      <c r="P1063">
        <f t="shared" si="85"/>
        <v>0.15205295599999999</v>
      </c>
      <c r="Q1063" s="2" t="s">
        <v>37</v>
      </c>
      <c r="R1063" s="2">
        <v>20</v>
      </c>
      <c r="S1063">
        <v>0.7</v>
      </c>
      <c r="T1063">
        <f t="shared" si="86"/>
        <v>0.38484477499999992</v>
      </c>
    </row>
    <row r="1064" spans="9:20">
      <c r="I1064" s="2" t="s">
        <v>29</v>
      </c>
      <c r="J1064">
        <v>39</v>
      </c>
      <c r="K1064">
        <v>0.77</v>
      </c>
      <c r="L1064">
        <f t="shared" si="87"/>
        <v>0.46566217774999996</v>
      </c>
      <c r="M1064" t="s">
        <v>27</v>
      </c>
      <c r="N1064">
        <v>15</v>
      </c>
      <c r="O1064">
        <v>0.4</v>
      </c>
      <c r="P1064">
        <f t="shared" si="85"/>
        <v>0.12566360000000001</v>
      </c>
      <c r="Q1064" s="2" t="s">
        <v>37</v>
      </c>
      <c r="R1064" s="2">
        <v>20</v>
      </c>
      <c r="S1064">
        <v>1.25</v>
      </c>
      <c r="T1064">
        <f t="shared" si="86"/>
        <v>1.22718359375</v>
      </c>
    </row>
    <row r="1065" spans="9:20">
      <c r="I1065" s="2" t="s">
        <v>29</v>
      </c>
      <c r="J1065">
        <v>39</v>
      </c>
      <c r="K1065">
        <v>0.62</v>
      </c>
      <c r="L1065">
        <f t="shared" si="87"/>
        <v>0.301906799</v>
      </c>
      <c r="M1065" t="s">
        <v>27</v>
      </c>
      <c r="N1065">
        <v>15</v>
      </c>
      <c r="O1065">
        <v>0.28999999999999998</v>
      </c>
      <c r="P1065">
        <f t="shared" si="85"/>
        <v>6.6051929749999988E-2</v>
      </c>
      <c r="Q1065" s="2" t="s">
        <v>37</v>
      </c>
      <c r="R1065" s="2">
        <v>20</v>
      </c>
      <c r="S1065">
        <v>0.78</v>
      </c>
      <c r="T1065">
        <f t="shared" si="86"/>
        <v>0.47783583900000004</v>
      </c>
    </row>
    <row r="1066" spans="9:20">
      <c r="I1066" s="2" t="s">
        <v>29</v>
      </c>
      <c r="J1066">
        <v>39</v>
      </c>
      <c r="K1066">
        <v>0.74</v>
      </c>
      <c r="L1066">
        <f t="shared" si="87"/>
        <v>0.43008367099999995</v>
      </c>
      <c r="M1066" t="s">
        <v>27</v>
      </c>
      <c r="N1066">
        <v>15</v>
      </c>
      <c r="O1066">
        <f>0.73-0.03</f>
        <v>0.7</v>
      </c>
      <c r="P1066">
        <f t="shared" si="85"/>
        <v>0.38484477499999992</v>
      </c>
      <c r="Q1066" s="2" t="s">
        <v>37</v>
      </c>
      <c r="R1066" s="2">
        <v>20</v>
      </c>
      <c r="S1066">
        <v>1.57</v>
      </c>
      <c r="T1066">
        <f t="shared" si="86"/>
        <v>1.93592629775</v>
      </c>
    </row>
    <row r="1067" spans="9:20">
      <c r="I1067" s="2" t="s">
        <v>29</v>
      </c>
      <c r="J1067">
        <v>39</v>
      </c>
      <c r="K1067">
        <v>0.56000000000000005</v>
      </c>
      <c r="L1067">
        <f t="shared" si="87"/>
        <v>0.24630065600000003</v>
      </c>
      <c r="M1067" t="s">
        <v>27</v>
      </c>
      <c r="N1067">
        <v>15</v>
      </c>
      <c r="O1067">
        <f>1.03-0.03</f>
        <v>1</v>
      </c>
      <c r="P1067">
        <f t="shared" si="85"/>
        <v>0.78539749999999997</v>
      </c>
      <c r="Q1067" s="2" t="s">
        <v>37</v>
      </c>
      <c r="R1067" s="2">
        <v>20</v>
      </c>
      <c r="S1067">
        <v>0.74</v>
      </c>
      <c r="T1067">
        <f t="shared" si="86"/>
        <v>0.43008367099999995</v>
      </c>
    </row>
    <row r="1068" spans="9:20">
      <c r="I1068" s="2" t="s">
        <v>29</v>
      </c>
      <c r="J1068">
        <v>39</v>
      </c>
      <c r="K1068">
        <v>0.44</v>
      </c>
      <c r="L1068">
        <f t="shared" si="87"/>
        <v>0.15205295599999999</v>
      </c>
      <c r="M1068" t="s">
        <v>27</v>
      </c>
      <c r="N1068">
        <v>15</v>
      </c>
      <c r="O1068">
        <f>0.74-0.03</f>
        <v>0.71</v>
      </c>
      <c r="P1068">
        <f t="shared" si="85"/>
        <v>0.39591887974999995</v>
      </c>
      <c r="Q1068" s="2" t="s">
        <v>37</v>
      </c>
      <c r="R1068" s="2">
        <v>20</v>
      </c>
      <c r="S1068">
        <v>0.93</v>
      </c>
      <c r="T1068">
        <f t="shared" si="86"/>
        <v>0.67929029775000005</v>
      </c>
    </row>
    <row r="1069" spans="9:20">
      <c r="I1069" s="2" t="s">
        <v>29</v>
      </c>
      <c r="J1069">
        <v>39</v>
      </c>
      <c r="K1069">
        <v>0.45</v>
      </c>
      <c r="L1069">
        <f t="shared" si="87"/>
        <v>0.15904299375</v>
      </c>
      <c r="M1069" t="s">
        <v>27</v>
      </c>
      <c r="N1069">
        <v>15</v>
      </c>
      <c r="O1069">
        <f>0.74-0.03</f>
        <v>0.71</v>
      </c>
      <c r="P1069">
        <f t="shared" si="85"/>
        <v>0.39591887974999995</v>
      </c>
      <c r="Q1069" s="2" t="s">
        <v>37</v>
      </c>
      <c r="R1069" s="2">
        <v>20</v>
      </c>
      <c r="S1069">
        <v>1.05</v>
      </c>
      <c r="T1069">
        <f t="shared" si="86"/>
        <v>0.86590074375000003</v>
      </c>
    </row>
    <row r="1070" spans="9:20">
      <c r="I1070" s="2" t="s">
        <v>29</v>
      </c>
      <c r="J1070">
        <v>39</v>
      </c>
      <c r="K1070">
        <v>0.56999999999999995</v>
      </c>
      <c r="L1070">
        <f t="shared" si="87"/>
        <v>0.25517564774999996</v>
      </c>
      <c r="M1070" t="s">
        <v>27</v>
      </c>
      <c r="N1070">
        <v>15</v>
      </c>
      <c r="O1070">
        <f>0.74-0.03</f>
        <v>0.71</v>
      </c>
      <c r="P1070">
        <f t="shared" si="85"/>
        <v>0.39591887974999995</v>
      </c>
      <c r="Q1070" s="2" t="s">
        <v>37</v>
      </c>
      <c r="R1070" s="2">
        <v>20</v>
      </c>
      <c r="S1070">
        <v>0.52</v>
      </c>
      <c r="T1070">
        <f t="shared" si="86"/>
        <v>0.21237148400000003</v>
      </c>
    </row>
    <row r="1071" spans="9:20">
      <c r="I1071" s="2" t="s">
        <v>29</v>
      </c>
      <c r="J1071">
        <v>39</v>
      </c>
      <c r="K1071">
        <v>0.46</v>
      </c>
      <c r="L1071">
        <f t="shared" si="87"/>
        <v>0.166190111</v>
      </c>
      <c r="M1071" t="s">
        <v>27</v>
      </c>
      <c r="N1071">
        <v>15</v>
      </c>
      <c r="O1071">
        <v>0.49</v>
      </c>
      <c r="P1071">
        <f t="shared" si="85"/>
        <v>0.18857393974999997</v>
      </c>
      <c r="Q1071" s="2" t="s">
        <v>37</v>
      </c>
      <c r="R1071" s="2">
        <v>20</v>
      </c>
      <c r="S1071">
        <v>0.92</v>
      </c>
      <c r="T1071">
        <f t="shared" si="86"/>
        <v>0.66476044400000001</v>
      </c>
    </row>
    <row r="1072" spans="9:20">
      <c r="I1072" s="2" t="s">
        <v>29</v>
      </c>
      <c r="J1072">
        <v>39</v>
      </c>
      <c r="K1072">
        <v>0.95</v>
      </c>
      <c r="L1072">
        <f t="shared" si="87"/>
        <v>0.70882124375</v>
      </c>
      <c r="M1072" t="s">
        <v>27</v>
      </c>
      <c r="N1072">
        <v>15</v>
      </c>
      <c r="O1072">
        <f>0.71-0.03</f>
        <v>0.67999999999999994</v>
      </c>
      <c r="P1072">
        <f t="shared" si="85"/>
        <v>0.36316780399999993</v>
      </c>
      <c r="Q1072" s="2" t="s">
        <v>37</v>
      </c>
      <c r="R1072" s="2">
        <v>20</v>
      </c>
      <c r="S1072">
        <v>0.87</v>
      </c>
      <c r="T1072">
        <f t="shared" si="86"/>
        <v>0.59446736774999998</v>
      </c>
    </row>
    <row r="1073" spans="9:20">
      <c r="I1073" s="2" t="s">
        <v>29</v>
      </c>
      <c r="J1073">
        <v>39</v>
      </c>
      <c r="K1073">
        <v>0.46</v>
      </c>
      <c r="L1073">
        <f t="shared" si="87"/>
        <v>0.166190111</v>
      </c>
      <c r="M1073" t="s">
        <v>27</v>
      </c>
      <c r="N1073">
        <v>15</v>
      </c>
      <c r="O1073">
        <v>0.35</v>
      </c>
      <c r="P1073">
        <f t="shared" si="85"/>
        <v>9.6211193749999979E-2</v>
      </c>
      <c r="Q1073" s="2" t="s">
        <v>37</v>
      </c>
      <c r="R1073" s="2">
        <v>20</v>
      </c>
      <c r="S1073">
        <v>0.47</v>
      </c>
      <c r="T1073">
        <f t="shared" si="86"/>
        <v>0.17349430774999999</v>
      </c>
    </row>
    <row r="1074" spans="9:20">
      <c r="I1074" s="2" t="s">
        <v>29</v>
      </c>
      <c r="J1074">
        <v>39</v>
      </c>
      <c r="K1074">
        <v>0.78</v>
      </c>
      <c r="L1074">
        <f t="shared" si="87"/>
        <v>0.47783583900000004</v>
      </c>
      <c r="M1074" t="s">
        <v>27</v>
      </c>
      <c r="N1074">
        <v>15</v>
      </c>
      <c r="O1074">
        <f>1.29-0.03</f>
        <v>1.26</v>
      </c>
      <c r="P1074">
        <f t="shared" si="85"/>
        <v>1.246897071</v>
      </c>
      <c r="Q1074" s="2" t="s">
        <v>37</v>
      </c>
      <c r="R1074" s="2">
        <v>20</v>
      </c>
      <c r="S1074">
        <v>1</v>
      </c>
      <c r="T1074">
        <f t="shared" si="86"/>
        <v>0.78539749999999997</v>
      </c>
    </row>
    <row r="1075" spans="9:20">
      <c r="I1075" s="2" t="s">
        <v>29</v>
      </c>
      <c r="J1075">
        <v>39</v>
      </c>
      <c r="K1075">
        <v>0.85</v>
      </c>
      <c r="L1075">
        <f t="shared" si="87"/>
        <v>0.56744969374999987</v>
      </c>
      <c r="M1075" t="s">
        <v>27</v>
      </c>
      <c r="N1075">
        <v>15</v>
      </c>
      <c r="O1075">
        <v>0.5</v>
      </c>
      <c r="P1075">
        <f t="shared" si="85"/>
        <v>0.19634937499999999</v>
      </c>
      <c r="Q1075" s="2" t="s">
        <v>37</v>
      </c>
      <c r="R1075" s="2">
        <v>20</v>
      </c>
      <c r="S1075">
        <v>0.61</v>
      </c>
      <c r="T1075">
        <f t="shared" si="86"/>
        <v>0.29224640974999999</v>
      </c>
    </row>
    <row r="1076" spans="9:20">
      <c r="I1076" s="2" t="s">
        <v>29</v>
      </c>
      <c r="J1076">
        <v>39</v>
      </c>
      <c r="K1076">
        <v>0.47</v>
      </c>
      <c r="L1076">
        <f t="shared" si="87"/>
        <v>0.17349430774999999</v>
      </c>
      <c r="M1076" t="s">
        <v>27</v>
      </c>
      <c r="N1076">
        <v>15</v>
      </c>
      <c r="O1076">
        <v>0.79</v>
      </c>
      <c r="P1076">
        <f t="shared" si="85"/>
        <v>0.49016657975000005</v>
      </c>
      <c r="Q1076" s="2" t="s">
        <v>37</v>
      </c>
      <c r="R1076" s="2">
        <v>20</v>
      </c>
      <c r="S1076">
        <v>1.2</v>
      </c>
      <c r="T1076">
        <f t="shared" si="86"/>
        <v>1.1309723999999999</v>
      </c>
    </row>
    <row r="1077" spans="9:20">
      <c r="I1077" s="2" t="s">
        <v>29</v>
      </c>
      <c r="J1077">
        <v>39</v>
      </c>
      <c r="K1077">
        <v>0.86</v>
      </c>
      <c r="L1077">
        <f t="shared" si="87"/>
        <v>0.58087999099999987</v>
      </c>
      <c r="M1077" t="s">
        <v>27</v>
      </c>
      <c r="N1077">
        <v>15</v>
      </c>
      <c r="O1077">
        <v>0.5</v>
      </c>
      <c r="P1077">
        <f t="shared" si="85"/>
        <v>0.19634937499999999</v>
      </c>
      <c r="Q1077" s="2" t="s">
        <v>37</v>
      </c>
      <c r="R1077" s="2">
        <v>20</v>
      </c>
      <c r="S1077">
        <v>1.18</v>
      </c>
      <c r="T1077">
        <f t="shared" si="86"/>
        <v>1.0935874789999998</v>
      </c>
    </row>
    <row r="1078" spans="9:20">
      <c r="I1078" s="2" t="s">
        <v>29</v>
      </c>
      <c r="J1078">
        <v>39</v>
      </c>
      <c r="K1078">
        <v>0.68</v>
      </c>
      <c r="L1078">
        <f t="shared" si="87"/>
        <v>0.36316780400000004</v>
      </c>
      <c r="M1078" t="s">
        <v>27</v>
      </c>
      <c r="N1078">
        <v>15</v>
      </c>
      <c r="O1078">
        <v>0.8</v>
      </c>
      <c r="P1078">
        <f t="shared" si="85"/>
        <v>0.50265440000000006</v>
      </c>
      <c r="Q1078" s="2" t="s">
        <v>37</v>
      </c>
      <c r="R1078" s="2">
        <v>20</v>
      </c>
      <c r="S1078">
        <v>1.17</v>
      </c>
      <c r="T1078">
        <f t="shared" si="86"/>
        <v>1.0751306377499998</v>
      </c>
    </row>
    <row r="1079" spans="9:20">
      <c r="I1079" s="2" t="s">
        <v>29</v>
      </c>
      <c r="J1079">
        <v>39</v>
      </c>
      <c r="K1079">
        <v>0.69</v>
      </c>
      <c r="L1079">
        <f t="shared" si="87"/>
        <v>0.37392774974999993</v>
      </c>
      <c r="M1079" t="s">
        <v>27</v>
      </c>
      <c r="N1079">
        <v>15</v>
      </c>
      <c r="O1079">
        <v>0.4</v>
      </c>
      <c r="P1079">
        <f t="shared" si="85"/>
        <v>0.12566360000000001</v>
      </c>
      <c r="Q1079" s="2" t="s">
        <v>37</v>
      </c>
      <c r="R1079" s="2">
        <v>20</v>
      </c>
      <c r="S1079">
        <v>1.35</v>
      </c>
      <c r="T1079">
        <f t="shared" si="86"/>
        <v>1.4313869437500002</v>
      </c>
    </row>
    <row r="1080" spans="9:20">
      <c r="I1080" s="2" t="s">
        <v>29</v>
      </c>
      <c r="J1080">
        <v>26</v>
      </c>
      <c r="K1080">
        <v>1.55</v>
      </c>
      <c r="L1080">
        <f t="shared" si="87"/>
        <v>1.8869174937500002</v>
      </c>
      <c r="M1080" t="s">
        <v>27</v>
      </c>
      <c r="N1080">
        <v>15</v>
      </c>
      <c r="O1080">
        <v>0.78</v>
      </c>
      <c r="P1080">
        <f t="shared" si="85"/>
        <v>0.47783583900000004</v>
      </c>
      <c r="Q1080" s="2" t="s">
        <v>37</v>
      </c>
      <c r="R1080" s="2">
        <v>20</v>
      </c>
      <c r="S1080">
        <v>1.24</v>
      </c>
      <c r="T1080">
        <f t="shared" si="86"/>
        <v>1.207627196</v>
      </c>
    </row>
    <row r="1081" spans="9:20">
      <c r="I1081" s="2" t="s">
        <v>29</v>
      </c>
      <c r="J1081">
        <v>26</v>
      </c>
      <c r="K1081">
        <v>0.48</v>
      </c>
      <c r="L1081">
        <f t="shared" si="87"/>
        <v>0.18095558399999997</v>
      </c>
      <c r="M1081" t="s">
        <v>27</v>
      </c>
      <c r="N1081">
        <v>15</v>
      </c>
      <c r="O1081">
        <v>0.84</v>
      </c>
      <c r="P1081">
        <f t="shared" si="85"/>
        <v>0.55417647599999986</v>
      </c>
      <c r="Q1081" s="2" t="s">
        <v>37</v>
      </c>
      <c r="R1081" s="2">
        <v>20</v>
      </c>
      <c r="S1081">
        <v>0.76</v>
      </c>
      <c r="T1081">
        <f t="shared" si="86"/>
        <v>0.45364559599999998</v>
      </c>
    </row>
    <row r="1082" spans="9:20">
      <c r="I1082" s="2" t="s">
        <v>29</v>
      </c>
      <c r="J1082">
        <v>26</v>
      </c>
      <c r="K1082">
        <v>0.54</v>
      </c>
      <c r="L1082">
        <f t="shared" si="87"/>
        <v>0.22902191100000002</v>
      </c>
      <c r="M1082" t="s">
        <v>27</v>
      </c>
      <c r="N1082">
        <v>15</v>
      </c>
      <c r="O1082">
        <v>0.7</v>
      </c>
      <c r="P1082">
        <f t="shared" si="85"/>
        <v>0.38484477499999992</v>
      </c>
      <c r="Q1082" s="2" t="s">
        <v>37</v>
      </c>
      <c r="R1082" s="2">
        <v>20</v>
      </c>
      <c r="S1082">
        <v>0.9</v>
      </c>
      <c r="T1082">
        <f t="shared" si="86"/>
        <v>0.636171975</v>
      </c>
    </row>
    <row r="1083" spans="9:20">
      <c r="I1083" s="2" t="s">
        <v>29</v>
      </c>
      <c r="J1083">
        <v>26</v>
      </c>
      <c r="K1083">
        <v>0.49</v>
      </c>
      <c r="L1083">
        <f t="shared" si="87"/>
        <v>0.18857393974999997</v>
      </c>
      <c r="M1083" t="s">
        <v>27</v>
      </c>
      <c r="N1083">
        <v>15</v>
      </c>
      <c r="O1083">
        <f>0.78-0.03</f>
        <v>0.75</v>
      </c>
      <c r="P1083">
        <f t="shared" si="85"/>
        <v>0.44178609375</v>
      </c>
      <c r="Q1083" s="2" t="s">
        <v>37</v>
      </c>
      <c r="R1083" s="2">
        <v>20</v>
      </c>
      <c r="S1083">
        <v>0.89</v>
      </c>
      <c r="T1083">
        <f t="shared" si="86"/>
        <v>0.62211335975000004</v>
      </c>
    </row>
    <row r="1084" spans="9:20">
      <c r="I1084" s="2" t="s">
        <v>29</v>
      </c>
      <c r="J1084">
        <v>26</v>
      </c>
      <c r="K1084">
        <v>0.59</v>
      </c>
      <c r="L1084">
        <f t="shared" si="87"/>
        <v>0.27339686974999994</v>
      </c>
      <c r="M1084" t="s">
        <v>27</v>
      </c>
      <c r="N1084">
        <v>15</v>
      </c>
      <c r="O1084">
        <f>0.69-0.03</f>
        <v>0.65999999999999992</v>
      </c>
      <c r="P1084">
        <f t="shared" si="85"/>
        <v>0.3421191509999999</v>
      </c>
      <c r="Q1084" s="2" t="s">
        <v>37</v>
      </c>
      <c r="R1084" s="2">
        <v>20</v>
      </c>
      <c r="S1084">
        <v>1.05</v>
      </c>
      <c r="T1084">
        <f t="shared" si="86"/>
        <v>0.86590074375000003</v>
      </c>
    </row>
    <row r="1085" spans="9:20">
      <c r="I1085" s="2" t="s">
        <v>29</v>
      </c>
      <c r="J1085">
        <v>26</v>
      </c>
      <c r="K1085">
        <v>0.31</v>
      </c>
      <c r="L1085">
        <f t="shared" si="87"/>
        <v>7.5476699750000001E-2</v>
      </c>
      <c r="M1085" t="s">
        <v>27</v>
      </c>
      <c r="N1085">
        <v>15</v>
      </c>
      <c r="O1085">
        <v>0.79</v>
      </c>
      <c r="P1085">
        <f t="shared" si="85"/>
        <v>0.49016657975000005</v>
      </c>
      <c r="Q1085" s="2" t="s">
        <v>37</v>
      </c>
      <c r="R1085" s="2">
        <v>20</v>
      </c>
      <c r="S1085">
        <v>0.85</v>
      </c>
      <c r="T1085">
        <f t="shared" si="86"/>
        <v>0.56744969374999987</v>
      </c>
    </row>
    <row r="1086" spans="9:20">
      <c r="I1086" s="2" t="s">
        <v>29</v>
      </c>
      <c r="J1086">
        <v>26</v>
      </c>
      <c r="K1086">
        <v>0.2</v>
      </c>
      <c r="L1086">
        <f t="shared" si="87"/>
        <v>3.1415900000000004E-2</v>
      </c>
      <c r="M1086" t="s">
        <v>27</v>
      </c>
      <c r="N1086">
        <v>15</v>
      </c>
      <c r="O1086">
        <f>0.62-0.03</f>
        <v>0.59</v>
      </c>
      <c r="P1086">
        <f t="shared" si="85"/>
        <v>0.27339686974999994</v>
      </c>
      <c r="Q1086" s="2" t="s">
        <v>37</v>
      </c>
      <c r="R1086" s="2">
        <v>20</v>
      </c>
      <c r="S1086">
        <v>1.56</v>
      </c>
      <c r="T1086">
        <f t="shared" si="86"/>
        <v>1.9113433560000002</v>
      </c>
    </row>
    <row r="1087" spans="9:20">
      <c r="I1087" s="2" t="s">
        <v>29</v>
      </c>
      <c r="J1087">
        <v>26</v>
      </c>
      <c r="K1087">
        <v>0.64</v>
      </c>
      <c r="L1087">
        <f t="shared" si="87"/>
        <v>0.321698816</v>
      </c>
      <c r="M1087" t="s">
        <v>27</v>
      </c>
      <c r="N1087">
        <v>15</v>
      </c>
      <c r="O1087">
        <f>1.01-0.03</f>
        <v>0.98</v>
      </c>
      <c r="P1087">
        <f t="shared" si="85"/>
        <v>0.7542957589999999</v>
      </c>
      <c r="Q1087" s="2" t="s">
        <v>37</v>
      </c>
      <c r="R1087" s="2">
        <v>20</v>
      </c>
      <c r="S1087">
        <v>0.73</v>
      </c>
      <c r="T1087">
        <f t="shared" si="86"/>
        <v>0.41853832774999994</v>
      </c>
    </row>
    <row r="1088" spans="9:20">
      <c r="I1088" s="2" t="s">
        <v>29</v>
      </c>
      <c r="J1088">
        <v>26</v>
      </c>
      <c r="K1088">
        <v>0.55000000000000004</v>
      </c>
      <c r="L1088">
        <f t="shared" si="87"/>
        <v>0.23758274375000002</v>
      </c>
      <c r="M1088" t="s">
        <v>27</v>
      </c>
      <c r="N1088">
        <v>15</v>
      </c>
      <c r="O1088">
        <v>0.7</v>
      </c>
      <c r="P1088">
        <f t="shared" si="85"/>
        <v>0.38484477499999992</v>
      </c>
      <c r="Q1088" s="2" t="s">
        <v>37</v>
      </c>
      <c r="R1088" s="2">
        <v>2</v>
      </c>
      <c r="S1088">
        <v>1.3</v>
      </c>
      <c r="T1088">
        <f t="shared" si="86"/>
        <v>1.3273217750000001</v>
      </c>
    </row>
    <row r="1089" spans="9:20">
      <c r="I1089" s="2" t="s">
        <v>29</v>
      </c>
      <c r="J1089">
        <v>26</v>
      </c>
      <c r="K1089">
        <v>0.57999999999999996</v>
      </c>
      <c r="L1089">
        <f t="shared" si="87"/>
        <v>0.26420771899999995</v>
      </c>
      <c r="M1089" t="s">
        <v>27</v>
      </c>
      <c r="N1089">
        <v>15</v>
      </c>
      <c r="O1089">
        <v>0.8</v>
      </c>
      <c r="P1089">
        <f t="shared" si="85"/>
        <v>0.50265440000000006</v>
      </c>
      <c r="Q1089" s="2" t="s">
        <v>37</v>
      </c>
      <c r="R1089" s="2">
        <v>2</v>
      </c>
      <c r="S1089">
        <v>2.9</v>
      </c>
      <c r="T1089">
        <f t="shared" si="86"/>
        <v>6.6051929749999996</v>
      </c>
    </row>
    <row r="1090" spans="9:20">
      <c r="I1090" s="2" t="s">
        <v>29</v>
      </c>
      <c r="J1090">
        <v>26</v>
      </c>
      <c r="K1090">
        <v>0.54</v>
      </c>
      <c r="L1090">
        <f t="shared" si="87"/>
        <v>0.22902191100000002</v>
      </c>
      <c r="M1090" t="s">
        <v>27</v>
      </c>
      <c r="N1090">
        <v>15</v>
      </c>
      <c r="O1090">
        <f>0.76-0.03</f>
        <v>0.73</v>
      </c>
      <c r="P1090">
        <f t="shared" si="85"/>
        <v>0.41853832774999994</v>
      </c>
      <c r="Q1090" s="2" t="s">
        <v>37</v>
      </c>
      <c r="R1090" s="2">
        <v>2</v>
      </c>
      <c r="S1090">
        <v>2.7</v>
      </c>
      <c r="T1090">
        <f t="shared" si="86"/>
        <v>5.7255477750000008</v>
      </c>
    </row>
    <row r="1091" spans="9:20">
      <c r="I1091" s="2" t="s">
        <v>29</v>
      </c>
      <c r="J1091">
        <v>26</v>
      </c>
      <c r="K1091">
        <v>0.98</v>
      </c>
      <c r="L1091">
        <f t="shared" si="87"/>
        <v>0.7542957589999999</v>
      </c>
      <c r="M1091" t="s">
        <v>27</v>
      </c>
      <c r="N1091">
        <v>15</v>
      </c>
      <c r="O1091">
        <v>1.0900000000000001</v>
      </c>
      <c r="P1091">
        <f t="shared" si="85"/>
        <v>0.93313076975000009</v>
      </c>
      <c r="Q1091" s="2" t="s">
        <v>37</v>
      </c>
      <c r="R1091" s="2">
        <v>2</v>
      </c>
      <c r="S1091">
        <v>0.65</v>
      </c>
      <c r="T1091">
        <f t="shared" si="86"/>
        <v>0.33183044375000004</v>
      </c>
    </row>
    <row r="1092" spans="9:20">
      <c r="I1092" s="2" t="s">
        <v>29</v>
      </c>
      <c r="J1092">
        <v>26</v>
      </c>
      <c r="K1092">
        <v>0.73</v>
      </c>
      <c r="L1092">
        <f t="shared" si="87"/>
        <v>0.41853832774999994</v>
      </c>
      <c r="M1092" t="s">
        <v>27</v>
      </c>
      <c r="N1092">
        <v>15</v>
      </c>
      <c r="O1092">
        <f>0.96-0.03</f>
        <v>0.92999999999999994</v>
      </c>
      <c r="P1092">
        <f t="shared" si="85"/>
        <v>0.67929029774999994</v>
      </c>
      <c r="Q1092" s="2" t="s">
        <v>37</v>
      </c>
      <c r="R1092" s="2">
        <v>2</v>
      </c>
      <c r="S1092">
        <v>2</v>
      </c>
      <c r="T1092">
        <f t="shared" si="86"/>
        <v>3.1415899999999999</v>
      </c>
    </row>
    <row r="1093" spans="9:20">
      <c r="I1093" s="2" t="s">
        <v>29</v>
      </c>
      <c r="J1093">
        <v>26</v>
      </c>
      <c r="K1093">
        <v>0.61</v>
      </c>
      <c r="L1093">
        <f t="shared" si="87"/>
        <v>0.29224640974999999</v>
      </c>
      <c r="M1093" t="s">
        <v>27</v>
      </c>
      <c r="N1093">
        <v>15</v>
      </c>
      <c r="O1093">
        <v>1.44</v>
      </c>
      <c r="P1093">
        <f t="shared" ref="P1093:P1156" si="88">(O1093/2)^2*(3.14159)</f>
        <v>1.6286002559999999</v>
      </c>
      <c r="Q1093" s="2" t="s">
        <v>37</v>
      </c>
      <c r="R1093" s="2">
        <v>2</v>
      </c>
      <c r="S1093">
        <v>1.5</v>
      </c>
      <c r="T1093">
        <f t="shared" ref="T1093:T1137" si="89">(S1093/2)^2*(3.14159)</f>
        <v>1.767144375</v>
      </c>
    </row>
    <row r="1094" spans="9:20">
      <c r="I1094" s="2" t="s">
        <v>29</v>
      </c>
      <c r="J1094">
        <v>26</v>
      </c>
      <c r="K1094">
        <v>0.53</v>
      </c>
      <c r="L1094">
        <f t="shared" si="87"/>
        <v>0.22061815775000002</v>
      </c>
      <c r="M1094" t="s">
        <v>27</v>
      </c>
      <c r="N1094">
        <v>15</v>
      </c>
      <c r="O1094">
        <f>0.66-0.03</f>
        <v>0.63</v>
      </c>
      <c r="P1094">
        <f t="shared" si="88"/>
        <v>0.31172426775000001</v>
      </c>
      <c r="Q1094" s="2" t="s">
        <v>37</v>
      </c>
      <c r="R1094" s="2">
        <v>2</v>
      </c>
      <c r="S1094">
        <v>0.9</v>
      </c>
      <c r="T1094">
        <f t="shared" si="89"/>
        <v>0.636171975</v>
      </c>
    </row>
    <row r="1095" spans="9:20">
      <c r="I1095" s="2" t="s">
        <v>29</v>
      </c>
      <c r="J1095">
        <v>26</v>
      </c>
      <c r="K1095">
        <v>0.55000000000000004</v>
      </c>
      <c r="L1095">
        <f t="shared" si="87"/>
        <v>0.23758274375000002</v>
      </c>
      <c r="M1095" t="s">
        <v>27</v>
      </c>
      <c r="N1095">
        <v>15</v>
      </c>
      <c r="O1095">
        <v>1.1100000000000001</v>
      </c>
      <c r="P1095">
        <f t="shared" si="88"/>
        <v>0.96768825975000017</v>
      </c>
      <c r="Q1095" s="2" t="s">
        <v>37</v>
      </c>
      <c r="R1095" s="2">
        <v>2</v>
      </c>
      <c r="S1095">
        <v>2.35</v>
      </c>
      <c r="T1095">
        <f t="shared" si="89"/>
        <v>4.3373576937500005</v>
      </c>
    </row>
    <row r="1096" spans="9:20">
      <c r="I1096" s="2" t="s">
        <v>29</v>
      </c>
      <c r="J1096">
        <v>26</v>
      </c>
      <c r="K1096">
        <v>0.56000000000000005</v>
      </c>
      <c r="L1096">
        <f t="shared" si="87"/>
        <v>0.24630065600000003</v>
      </c>
      <c r="M1096" t="s">
        <v>27</v>
      </c>
      <c r="N1096">
        <v>15</v>
      </c>
      <c r="O1096">
        <v>0.81</v>
      </c>
      <c r="P1096">
        <f t="shared" si="88"/>
        <v>0.51529929975000011</v>
      </c>
      <c r="Q1096" s="2" t="s">
        <v>37</v>
      </c>
      <c r="R1096" s="2">
        <v>2</v>
      </c>
      <c r="S1096">
        <v>2.1800000000000002</v>
      </c>
      <c r="T1096">
        <f t="shared" si="89"/>
        <v>3.7325230790000004</v>
      </c>
    </row>
    <row r="1097" spans="9:20">
      <c r="I1097" s="2" t="s">
        <v>29</v>
      </c>
      <c r="J1097">
        <v>26</v>
      </c>
      <c r="K1097">
        <v>0.64</v>
      </c>
      <c r="L1097">
        <f t="shared" si="87"/>
        <v>0.321698816</v>
      </c>
      <c r="M1097" t="s">
        <v>27</v>
      </c>
      <c r="N1097">
        <v>15</v>
      </c>
      <c r="O1097">
        <f>0.95-0.03</f>
        <v>0.91999999999999993</v>
      </c>
      <c r="P1097">
        <f t="shared" si="88"/>
        <v>0.66476044399999978</v>
      </c>
      <c r="Q1097" s="2" t="s">
        <v>37</v>
      </c>
      <c r="R1097" s="2">
        <v>2</v>
      </c>
      <c r="S1097">
        <v>1.04</v>
      </c>
      <c r="T1097">
        <f t="shared" si="89"/>
        <v>0.84948593600000011</v>
      </c>
    </row>
    <row r="1098" spans="9:20">
      <c r="I1098" s="2" t="s">
        <v>29</v>
      </c>
      <c r="J1098">
        <v>26</v>
      </c>
      <c r="K1098">
        <v>0.55000000000000004</v>
      </c>
      <c r="L1098">
        <f t="shared" si="87"/>
        <v>0.23758274375000002</v>
      </c>
      <c r="M1098" t="s">
        <v>27</v>
      </c>
      <c r="N1098">
        <v>15</v>
      </c>
      <c r="O1098">
        <f>0.89-0.03</f>
        <v>0.86</v>
      </c>
      <c r="P1098">
        <f t="shared" si="88"/>
        <v>0.58087999099999987</v>
      </c>
      <c r="Q1098" s="2" t="s">
        <v>37</v>
      </c>
      <c r="R1098" s="2">
        <v>2</v>
      </c>
      <c r="S1098">
        <v>2.8</v>
      </c>
      <c r="T1098">
        <f t="shared" si="89"/>
        <v>6.1575163999999987</v>
      </c>
    </row>
    <row r="1099" spans="9:20">
      <c r="I1099" s="2" t="s">
        <v>29</v>
      </c>
      <c r="J1099">
        <v>26</v>
      </c>
      <c r="K1099">
        <v>0.49</v>
      </c>
      <c r="L1099">
        <f t="shared" si="87"/>
        <v>0.18857393974999997</v>
      </c>
      <c r="M1099" t="s">
        <v>27</v>
      </c>
      <c r="N1099">
        <v>15</v>
      </c>
      <c r="O1099">
        <v>0.5</v>
      </c>
      <c r="P1099">
        <f t="shared" si="88"/>
        <v>0.19634937499999999</v>
      </c>
      <c r="Q1099" s="2" t="s">
        <v>37</v>
      </c>
      <c r="R1099" s="2">
        <v>2</v>
      </c>
      <c r="S1099">
        <v>2.81</v>
      </c>
      <c r="T1099">
        <f t="shared" si="89"/>
        <v>6.20157719975</v>
      </c>
    </row>
    <row r="1100" spans="9:20">
      <c r="I1100" s="2" t="s">
        <v>29</v>
      </c>
      <c r="J1100">
        <v>26</v>
      </c>
      <c r="K1100">
        <v>0.5</v>
      </c>
      <c r="L1100">
        <f t="shared" si="87"/>
        <v>0.19634937499999999</v>
      </c>
      <c r="M1100" t="s">
        <v>27</v>
      </c>
      <c r="N1100">
        <v>15</v>
      </c>
      <c r="O1100">
        <f>0.96-0.03</f>
        <v>0.92999999999999994</v>
      </c>
      <c r="P1100">
        <f t="shared" si="88"/>
        <v>0.67929029774999994</v>
      </c>
      <c r="Q1100" s="2" t="s">
        <v>37</v>
      </c>
      <c r="R1100" s="2">
        <v>2</v>
      </c>
      <c r="S1100">
        <v>1.63</v>
      </c>
      <c r="T1100">
        <f t="shared" si="89"/>
        <v>2.0867226177499996</v>
      </c>
    </row>
    <row r="1101" spans="9:20">
      <c r="I1101" s="2" t="s">
        <v>29</v>
      </c>
      <c r="J1101">
        <v>26</v>
      </c>
      <c r="K1101">
        <v>0.62</v>
      </c>
      <c r="L1101">
        <f t="shared" si="87"/>
        <v>0.301906799</v>
      </c>
      <c r="M1101" t="s">
        <v>27</v>
      </c>
      <c r="N1101">
        <v>15</v>
      </c>
      <c r="O1101">
        <f>1.09-0.03</f>
        <v>1.06</v>
      </c>
      <c r="P1101">
        <f t="shared" si="88"/>
        <v>0.88247263100000006</v>
      </c>
      <c r="Q1101" s="2" t="s">
        <v>37</v>
      </c>
      <c r="R1101" s="2">
        <v>2</v>
      </c>
      <c r="S1101">
        <v>1.18</v>
      </c>
      <c r="T1101">
        <f t="shared" si="89"/>
        <v>1.0935874789999998</v>
      </c>
    </row>
    <row r="1102" spans="9:20">
      <c r="I1102" s="2" t="s">
        <v>29</v>
      </c>
      <c r="J1102">
        <v>26</v>
      </c>
      <c r="K1102">
        <v>0.35</v>
      </c>
      <c r="L1102">
        <f t="shared" si="87"/>
        <v>9.6211193749999979E-2</v>
      </c>
      <c r="M1102" t="s">
        <v>27</v>
      </c>
      <c r="N1102">
        <v>15</v>
      </c>
      <c r="O1102">
        <f>0.85-0.03</f>
        <v>0.82</v>
      </c>
      <c r="P1102">
        <f t="shared" si="88"/>
        <v>0.52810127899999992</v>
      </c>
      <c r="Q1102" s="2"/>
      <c r="R1102" s="2"/>
      <c r="S1102">
        <v>0.54</v>
      </c>
      <c r="T1102">
        <f t="shared" si="89"/>
        <v>0.22902191100000002</v>
      </c>
    </row>
    <row r="1103" spans="9:20">
      <c r="I1103" s="2" t="s">
        <v>29</v>
      </c>
      <c r="J1103">
        <v>26</v>
      </c>
      <c r="K1103">
        <v>0.54</v>
      </c>
      <c r="L1103">
        <f t="shared" si="87"/>
        <v>0.22902191100000002</v>
      </c>
      <c r="M1103" t="s">
        <v>27</v>
      </c>
      <c r="N1103">
        <v>15</v>
      </c>
      <c r="O1103">
        <v>1.04</v>
      </c>
      <c r="P1103">
        <f t="shared" si="88"/>
        <v>0.84948593600000011</v>
      </c>
      <c r="Q1103" s="2"/>
      <c r="R1103" s="2"/>
      <c r="S1103">
        <v>0.56999999999999995</v>
      </c>
      <c r="T1103">
        <f t="shared" si="89"/>
        <v>0.25517564774999996</v>
      </c>
    </row>
    <row r="1104" spans="9:20">
      <c r="I1104" s="2" t="s">
        <v>29</v>
      </c>
      <c r="J1104">
        <v>26</v>
      </c>
      <c r="K1104">
        <v>0.6</v>
      </c>
      <c r="L1104">
        <f t="shared" si="87"/>
        <v>0.28274309999999997</v>
      </c>
      <c r="M1104" t="s">
        <v>27</v>
      </c>
      <c r="N1104">
        <v>15</v>
      </c>
      <c r="O1104">
        <f>1.05-0.03</f>
        <v>1.02</v>
      </c>
      <c r="P1104">
        <f t="shared" si="88"/>
        <v>0.817127559</v>
      </c>
      <c r="Q1104" s="2"/>
      <c r="R1104" s="2"/>
      <c r="S1104">
        <v>1</v>
      </c>
      <c r="T1104">
        <f t="shared" si="89"/>
        <v>0.78539749999999997</v>
      </c>
    </row>
    <row r="1105" spans="9:20">
      <c r="I1105" s="2" t="s">
        <v>29</v>
      </c>
      <c r="J1105">
        <v>26</v>
      </c>
      <c r="K1105">
        <v>0.5</v>
      </c>
      <c r="L1105">
        <f t="shared" si="87"/>
        <v>0.19634937499999999</v>
      </c>
      <c r="M1105" t="s">
        <v>27</v>
      </c>
      <c r="N1105">
        <v>15</v>
      </c>
      <c r="O1105">
        <v>2.25</v>
      </c>
      <c r="P1105">
        <f t="shared" si="88"/>
        <v>3.9760748437499998</v>
      </c>
      <c r="Q1105" s="2"/>
      <c r="R1105" s="2"/>
      <c r="S1105">
        <v>0.73</v>
      </c>
      <c r="T1105">
        <f t="shared" si="89"/>
        <v>0.41853832774999994</v>
      </c>
    </row>
    <row r="1106" spans="9:20">
      <c r="I1106" s="2" t="s">
        <v>29</v>
      </c>
      <c r="J1106">
        <v>26</v>
      </c>
      <c r="K1106">
        <v>0.95</v>
      </c>
      <c r="L1106">
        <f t="shared" si="87"/>
        <v>0.70882124375</v>
      </c>
      <c r="M1106" t="s">
        <v>27</v>
      </c>
      <c r="N1106">
        <v>15</v>
      </c>
      <c r="O1106">
        <v>2.57</v>
      </c>
      <c r="P1106">
        <f t="shared" si="88"/>
        <v>5.1874719477499989</v>
      </c>
      <c r="Q1106" s="2"/>
      <c r="R1106" s="2"/>
      <c r="S1106">
        <v>0.99</v>
      </c>
      <c r="T1106">
        <f t="shared" si="89"/>
        <v>0.76976808975</v>
      </c>
    </row>
    <row r="1107" spans="9:20">
      <c r="I1107" s="2" t="s">
        <v>29</v>
      </c>
      <c r="J1107">
        <v>26</v>
      </c>
      <c r="K1107">
        <v>0.56000000000000005</v>
      </c>
      <c r="L1107">
        <f t="shared" si="87"/>
        <v>0.24630065600000003</v>
      </c>
      <c r="M1107" t="s">
        <v>27</v>
      </c>
      <c r="N1107">
        <v>15</v>
      </c>
      <c r="O1107">
        <f>2.55-0.03</f>
        <v>2.52</v>
      </c>
      <c r="P1107">
        <f t="shared" si="88"/>
        <v>4.9875882840000001</v>
      </c>
      <c r="Q1107" s="2"/>
      <c r="R1107" s="2"/>
      <c r="S1107">
        <v>0.77</v>
      </c>
      <c r="T1107">
        <f t="shared" si="89"/>
        <v>0.46566217774999996</v>
      </c>
    </row>
    <row r="1108" spans="9:20">
      <c r="I1108" s="2" t="s">
        <v>29</v>
      </c>
      <c r="J1108">
        <v>26</v>
      </c>
      <c r="K1108">
        <v>0.79</v>
      </c>
      <c r="L1108">
        <f t="shared" si="87"/>
        <v>0.49016657975000005</v>
      </c>
      <c r="M1108" t="s">
        <v>27</v>
      </c>
      <c r="N1108">
        <v>15</v>
      </c>
      <c r="O1108">
        <f>2.19-0.03</f>
        <v>2.16</v>
      </c>
      <c r="P1108">
        <f t="shared" si="88"/>
        <v>3.6643505760000004</v>
      </c>
      <c r="Q1108" s="2"/>
      <c r="R1108" s="2"/>
      <c r="S1108">
        <v>0.87</v>
      </c>
      <c r="T1108">
        <f t="shared" si="89"/>
        <v>0.59446736774999998</v>
      </c>
    </row>
    <row r="1109" spans="9:20">
      <c r="I1109" s="2" t="s">
        <v>29</v>
      </c>
      <c r="J1109">
        <v>26</v>
      </c>
      <c r="K1109">
        <v>0.54</v>
      </c>
      <c r="L1109">
        <f t="shared" si="87"/>
        <v>0.22902191100000002</v>
      </c>
      <c r="M1109" t="s">
        <v>27</v>
      </c>
      <c r="N1109">
        <v>15</v>
      </c>
      <c r="O1109">
        <v>1.2</v>
      </c>
      <c r="P1109">
        <f t="shared" si="88"/>
        <v>1.1309723999999999</v>
      </c>
      <c r="Q1109" s="2"/>
      <c r="R1109" s="2"/>
      <c r="S1109">
        <v>0.6</v>
      </c>
      <c r="T1109">
        <f t="shared" si="89"/>
        <v>0.28274309999999997</v>
      </c>
    </row>
    <row r="1110" spans="9:20">
      <c r="I1110" s="2" t="s">
        <v>29</v>
      </c>
      <c r="J1110">
        <v>26</v>
      </c>
      <c r="K1110">
        <v>0.55000000000000004</v>
      </c>
      <c r="L1110">
        <f t="shared" ref="L1110:L1173" si="90">(K1110/2)^2*(3.14159)</f>
        <v>0.23758274375000002</v>
      </c>
      <c r="M1110" t="s">
        <v>27</v>
      </c>
      <c r="N1110">
        <v>15</v>
      </c>
      <c r="O1110">
        <v>1.78</v>
      </c>
      <c r="P1110">
        <f t="shared" si="88"/>
        <v>2.4884534390000002</v>
      </c>
      <c r="Q1110" s="2"/>
      <c r="R1110" s="2"/>
      <c r="S1110">
        <v>0.69</v>
      </c>
      <c r="T1110">
        <f t="shared" si="89"/>
        <v>0.37392774974999993</v>
      </c>
    </row>
    <row r="1111" spans="9:20">
      <c r="I1111" s="2" t="s">
        <v>29</v>
      </c>
      <c r="J1111">
        <v>26</v>
      </c>
      <c r="K1111">
        <v>1.33</v>
      </c>
      <c r="L1111">
        <f t="shared" si="90"/>
        <v>1.3892896377500001</v>
      </c>
      <c r="M1111" t="s">
        <v>27</v>
      </c>
      <c r="N1111">
        <v>15</v>
      </c>
      <c r="O1111">
        <f>2.73-0.03</f>
        <v>2.7</v>
      </c>
      <c r="P1111">
        <f t="shared" si="88"/>
        <v>5.7255477750000008</v>
      </c>
      <c r="Q1111" s="2"/>
      <c r="R1111" s="2"/>
      <c r="S1111">
        <v>0.71</v>
      </c>
      <c r="T1111">
        <f t="shared" si="89"/>
        <v>0.39591887974999995</v>
      </c>
    </row>
    <row r="1112" spans="9:20">
      <c r="I1112" s="2" t="s">
        <v>29</v>
      </c>
      <c r="J1112">
        <v>26</v>
      </c>
      <c r="K1112">
        <v>0.74</v>
      </c>
      <c r="L1112">
        <f t="shared" si="90"/>
        <v>0.43008367099999995</v>
      </c>
      <c r="M1112" t="s">
        <v>27</v>
      </c>
      <c r="N1112">
        <v>18</v>
      </c>
      <c r="O1112">
        <v>0.72</v>
      </c>
      <c r="P1112">
        <f t="shared" si="88"/>
        <v>0.40715006399999998</v>
      </c>
      <c r="Q1112" s="2"/>
      <c r="R1112" s="2"/>
      <c r="S1112">
        <v>0.62</v>
      </c>
      <c r="T1112">
        <f t="shared" si="89"/>
        <v>0.301906799</v>
      </c>
    </row>
    <row r="1113" spans="9:20">
      <c r="I1113" s="2" t="s">
        <v>29</v>
      </c>
      <c r="J1113">
        <v>26</v>
      </c>
      <c r="K1113">
        <v>0.66</v>
      </c>
      <c r="L1113">
        <f t="shared" si="90"/>
        <v>0.34211915100000001</v>
      </c>
      <c r="M1113" t="s">
        <v>27</v>
      </c>
      <c r="N1113">
        <v>18</v>
      </c>
      <c r="O1113">
        <v>0.75</v>
      </c>
      <c r="P1113">
        <f t="shared" si="88"/>
        <v>0.44178609375</v>
      </c>
      <c r="Q1113" s="2"/>
      <c r="R1113" s="2"/>
      <c r="S1113">
        <v>0.71</v>
      </c>
      <c r="T1113">
        <f t="shared" si="89"/>
        <v>0.39591887974999995</v>
      </c>
    </row>
    <row r="1114" spans="9:20">
      <c r="I1114" s="2" t="s">
        <v>29</v>
      </c>
      <c r="J1114">
        <v>26</v>
      </c>
      <c r="K1114">
        <v>0.49</v>
      </c>
      <c r="L1114">
        <f t="shared" si="90"/>
        <v>0.18857393974999997</v>
      </c>
      <c r="M1114" t="s">
        <v>27</v>
      </c>
      <c r="N1114">
        <v>18</v>
      </c>
      <c r="O1114">
        <v>0.78</v>
      </c>
      <c r="P1114">
        <f t="shared" si="88"/>
        <v>0.47783583900000004</v>
      </c>
      <c r="Q1114" s="2"/>
      <c r="R1114" s="2"/>
      <c r="S1114">
        <v>0.61</v>
      </c>
      <c r="T1114">
        <f t="shared" si="89"/>
        <v>0.29224640974999999</v>
      </c>
    </row>
    <row r="1115" spans="9:20">
      <c r="I1115" s="2" t="s">
        <v>29</v>
      </c>
      <c r="J1115">
        <v>26</v>
      </c>
      <c r="K1115">
        <v>0.67</v>
      </c>
      <c r="L1115">
        <f t="shared" si="90"/>
        <v>0.35256493775000003</v>
      </c>
      <c r="M1115" t="s">
        <v>27</v>
      </c>
      <c r="N1115">
        <v>18</v>
      </c>
      <c r="O1115">
        <v>0.67</v>
      </c>
      <c r="P1115">
        <f t="shared" si="88"/>
        <v>0.35256493775000003</v>
      </c>
      <c r="Q1115" s="2"/>
      <c r="R1115" s="2"/>
      <c r="S1115">
        <v>0.62</v>
      </c>
      <c r="T1115">
        <f t="shared" si="89"/>
        <v>0.301906799</v>
      </c>
    </row>
    <row r="1116" spans="9:20">
      <c r="I1116" s="2" t="s">
        <v>29</v>
      </c>
      <c r="J1116">
        <v>26</v>
      </c>
      <c r="K1116">
        <v>0.68</v>
      </c>
      <c r="L1116">
        <f t="shared" si="90"/>
        <v>0.36316780400000004</v>
      </c>
      <c r="M1116" t="s">
        <v>27</v>
      </c>
      <c r="N1116">
        <v>18</v>
      </c>
      <c r="O1116">
        <v>0.97</v>
      </c>
      <c r="P1116">
        <f t="shared" si="88"/>
        <v>0.7389805077499999</v>
      </c>
      <c r="Q1116" s="2"/>
      <c r="R1116" s="2"/>
      <c r="S1116">
        <v>0.64</v>
      </c>
      <c r="T1116">
        <f t="shared" si="89"/>
        <v>0.321698816</v>
      </c>
    </row>
    <row r="1117" spans="9:20">
      <c r="I1117" s="2" t="s">
        <v>29</v>
      </c>
      <c r="J1117">
        <v>26</v>
      </c>
      <c r="K1117">
        <v>0.6</v>
      </c>
      <c r="L1117">
        <f t="shared" si="90"/>
        <v>0.28274309999999997</v>
      </c>
      <c r="M1117" t="s">
        <v>27</v>
      </c>
      <c r="N1117">
        <v>18</v>
      </c>
      <c r="O1117">
        <v>1.1599999999999999</v>
      </c>
      <c r="P1117">
        <f t="shared" si="88"/>
        <v>1.0568308759999998</v>
      </c>
      <c r="Q1117" s="2"/>
      <c r="R1117" s="2"/>
      <c r="S1117">
        <v>0.87</v>
      </c>
      <c r="T1117">
        <f t="shared" si="89"/>
        <v>0.59446736774999998</v>
      </c>
    </row>
    <row r="1118" spans="9:20">
      <c r="I1118" s="2" t="s">
        <v>29</v>
      </c>
      <c r="J1118">
        <v>26</v>
      </c>
      <c r="K1118">
        <v>0.71</v>
      </c>
      <c r="L1118">
        <f t="shared" si="90"/>
        <v>0.39591887974999995</v>
      </c>
      <c r="M1118" t="s">
        <v>27</v>
      </c>
      <c r="N1118">
        <v>18</v>
      </c>
      <c r="O1118">
        <v>0.87</v>
      </c>
      <c r="P1118">
        <f t="shared" si="88"/>
        <v>0.59446736774999998</v>
      </c>
      <c r="Q1118" s="2"/>
      <c r="R1118" s="2"/>
      <c r="S1118">
        <v>0.61</v>
      </c>
      <c r="T1118">
        <f t="shared" si="89"/>
        <v>0.29224640974999999</v>
      </c>
    </row>
    <row r="1119" spans="9:20">
      <c r="I1119" s="2" t="s">
        <v>29</v>
      </c>
      <c r="J1119">
        <v>26</v>
      </c>
      <c r="K1119">
        <v>0.69</v>
      </c>
      <c r="L1119">
        <f t="shared" si="90"/>
        <v>0.37392774974999993</v>
      </c>
      <c r="M1119" t="s">
        <v>27</v>
      </c>
      <c r="N1119">
        <v>18</v>
      </c>
      <c r="O1119">
        <v>0.79</v>
      </c>
      <c r="P1119">
        <f t="shared" si="88"/>
        <v>0.49016657975000005</v>
      </c>
      <c r="Q1119" s="2"/>
      <c r="R1119" s="2"/>
      <c r="S1119">
        <v>0.5</v>
      </c>
      <c r="T1119">
        <f t="shared" si="89"/>
        <v>0.19634937499999999</v>
      </c>
    </row>
    <row r="1120" spans="9:20">
      <c r="I1120" s="2" t="s">
        <v>29</v>
      </c>
      <c r="J1120">
        <v>26</v>
      </c>
      <c r="K1120">
        <v>0.6</v>
      </c>
      <c r="L1120">
        <f t="shared" si="90"/>
        <v>0.28274309999999997</v>
      </c>
      <c r="M1120" t="s">
        <v>27</v>
      </c>
      <c r="N1120">
        <v>18</v>
      </c>
      <c r="O1120">
        <v>0.98</v>
      </c>
      <c r="P1120">
        <f t="shared" si="88"/>
        <v>0.7542957589999999</v>
      </c>
      <c r="Q1120" s="2"/>
      <c r="R1120" s="2"/>
      <c r="S1120">
        <v>0.62</v>
      </c>
      <c r="T1120">
        <f t="shared" si="89"/>
        <v>0.301906799</v>
      </c>
    </row>
    <row r="1121" spans="9:20">
      <c r="I1121" s="2" t="s">
        <v>29</v>
      </c>
      <c r="J1121">
        <v>26</v>
      </c>
      <c r="K1121">
        <v>0.55000000000000004</v>
      </c>
      <c r="L1121">
        <f t="shared" si="90"/>
        <v>0.23758274375000002</v>
      </c>
      <c r="M1121" t="s">
        <v>27</v>
      </c>
      <c r="N1121">
        <v>18</v>
      </c>
      <c r="O1121">
        <v>0.83</v>
      </c>
      <c r="P1121">
        <f t="shared" si="88"/>
        <v>0.54106033774999995</v>
      </c>
      <c r="Q1121" s="2"/>
      <c r="R1121" s="2"/>
      <c r="S1121">
        <v>0.59</v>
      </c>
      <c r="T1121">
        <f t="shared" si="89"/>
        <v>0.27339686974999994</v>
      </c>
    </row>
    <row r="1122" spans="9:20">
      <c r="I1122" s="2" t="s">
        <v>29</v>
      </c>
      <c r="J1122">
        <v>26</v>
      </c>
      <c r="K1122">
        <v>0.85</v>
      </c>
      <c r="L1122">
        <f t="shared" si="90"/>
        <v>0.56744969374999987</v>
      </c>
      <c r="M1122" t="s">
        <v>27</v>
      </c>
      <c r="N1122">
        <v>18</v>
      </c>
      <c r="O1122">
        <v>0.66</v>
      </c>
      <c r="P1122">
        <f t="shared" si="88"/>
        <v>0.34211915100000001</v>
      </c>
      <c r="Q1122" s="2"/>
      <c r="R1122" s="2"/>
      <c r="S1122">
        <v>0.65</v>
      </c>
      <c r="T1122">
        <f t="shared" si="89"/>
        <v>0.33183044375000004</v>
      </c>
    </row>
    <row r="1123" spans="9:20">
      <c r="I1123" s="2" t="s">
        <v>29</v>
      </c>
      <c r="J1123">
        <v>26</v>
      </c>
      <c r="K1123">
        <v>0.83</v>
      </c>
      <c r="L1123">
        <f t="shared" si="90"/>
        <v>0.54106033774999995</v>
      </c>
      <c r="M1123" t="s">
        <v>27</v>
      </c>
      <c r="N1123">
        <v>18</v>
      </c>
      <c r="O1123">
        <v>0.84</v>
      </c>
      <c r="P1123">
        <f t="shared" si="88"/>
        <v>0.55417647599999986</v>
      </c>
      <c r="Q1123" s="2"/>
      <c r="R1123" s="2"/>
      <c r="S1123">
        <v>0.7</v>
      </c>
      <c r="T1123">
        <f t="shared" si="89"/>
        <v>0.38484477499999992</v>
      </c>
    </row>
    <row r="1124" spans="9:20">
      <c r="I1124" s="2" t="s">
        <v>29</v>
      </c>
      <c r="J1124">
        <v>26</v>
      </c>
      <c r="K1124">
        <v>0.6</v>
      </c>
      <c r="L1124">
        <f t="shared" si="90"/>
        <v>0.28274309999999997</v>
      </c>
      <c r="M1124" t="s">
        <v>27</v>
      </c>
      <c r="N1124">
        <v>18</v>
      </c>
      <c r="O1124">
        <v>0.64</v>
      </c>
      <c r="P1124">
        <f t="shared" si="88"/>
        <v>0.321698816</v>
      </c>
      <c r="Q1124" s="2"/>
      <c r="R1124" s="2"/>
      <c r="S1124">
        <v>0.56000000000000005</v>
      </c>
      <c r="T1124">
        <f t="shared" si="89"/>
        <v>0.24630065600000003</v>
      </c>
    </row>
    <row r="1125" spans="9:20">
      <c r="I1125" s="2" t="s">
        <v>29</v>
      </c>
      <c r="J1125">
        <v>26</v>
      </c>
      <c r="K1125">
        <v>0.53</v>
      </c>
      <c r="L1125">
        <f t="shared" si="90"/>
        <v>0.22061815775000002</v>
      </c>
      <c r="M1125" t="s">
        <v>27</v>
      </c>
      <c r="N1125">
        <v>18</v>
      </c>
      <c r="O1125">
        <v>1.1499999999999999</v>
      </c>
      <c r="P1125">
        <f t="shared" si="88"/>
        <v>1.0386881937499999</v>
      </c>
      <c r="Q1125" s="2"/>
      <c r="R1125" s="2"/>
      <c r="S1125">
        <v>0.84</v>
      </c>
      <c r="T1125">
        <f t="shared" si="89"/>
        <v>0.55417647599999986</v>
      </c>
    </row>
    <row r="1126" spans="9:20">
      <c r="I1126" s="2" t="s">
        <v>29</v>
      </c>
      <c r="J1126">
        <v>26</v>
      </c>
      <c r="K1126">
        <v>0.55000000000000004</v>
      </c>
      <c r="L1126">
        <f t="shared" si="90"/>
        <v>0.23758274375000002</v>
      </c>
      <c r="M1126" t="s">
        <v>27</v>
      </c>
      <c r="N1126">
        <v>18</v>
      </c>
      <c r="O1126">
        <v>0.96</v>
      </c>
      <c r="P1126">
        <f t="shared" si="88"/>
        <v>0.7238223359999999</v>
      </c>
      <c r="Q1126" s="2"/>
      <c r="R1126" s="2"/>
      <c r="S1126">
        <v>0.84</v>
      </c>
      <c r="T1126">
        <f t="shared" si="89"/>
        <v>0.55417647599999986</v>
      </c>
    </row>
    <row r="1127" spans="9:20">
      <c r="I1127" s="2" t="s">
        <v>29</v>
      </c>
      <c r="J1127">
        <v>26</v>
      </c>
      <c r="K1127">
        <v>0.47</v>
      </c>
      <c r="L1127">
        <f t="shared" si="90"/>
        <v>0.17349430774999999</v>
      </c>
      <c r="M1127" t="s">
        <v>27</v>
      </c>
      <c r="N1127">
        <v>18</v>
      </c>
      <c r="O1127">
        <v>0.88</v>
      </c>
      <c r="P1127">
        <f t="shared" si="88"/>
        <v>0.60821182399999996</v>
      </c>
      <c r="Q1127" s="2"/>
      <c r="R1127" s="2"/>
      <c r="S1127">
        <v>0.72</v>
      </c>
      <c r="T1127">
        <f t="shared" si="89"/>
        <v>0.40715006399999998</v>
      </c>
    </row>
    <row r="1128" spans="9:20">
      <c r="I1128" s="2" t="s">
        <v>29</v>
      </c>
      <c r="J1128">
        <v>26</v>
      </c>
      <c r="K1128">
        <v>0.52</v>
      </c>
      <c r="L1128">
        <f t="shared" si="90"/>
        <v>0.21237148400000003</v>
      </c>
      <c r="M1128" t="s">
        <v>27</v>
      </c>
      <c r="N1128">
        <v>18</v>
      </c>
      <c r="O1128">
        <v>1.25</v>
      </c>
      <c r="P1128">
        <f t="shared" si="88"/>
        <v>1.22718359375</v>
      </c>
      <c r="Q1128" s="2"/>
      <c r="R1128" s="2"/>
      <c r="S1128">
        <v>0.83</v>
      </c>
      <c r="T1128">
        <f t="shared" si="89"/>
        <v>0.54106033774999995</v>
      </c>
    </row>
    <row r="1129" spans="9:20">
      <c r="I1129" s="2" t="s">
        <v>29</v>
      </c>
      <c r="J1129">
        <v>26</v>
      </c>
      <c r="K1129">
        <v>0.53</v>
      </c>
      <c r="L1129">
        <f t="shared" si="90"/>
        <v>0.22061815775000002</v>
      </c>
      <c r="M1129" t="s">
        <v>27</v>
      </c>
      <c r="N1129">
        <v>18</v>
      </c>
      <c r="O1129">
        <v>0.75</v>
      </c>
      <c r="P1129">
        <f t="shared" si="88"/>
        <v>0.44178609375</v>
      </c>
      <c r="Q1129" s="2"/>
      <c r="R1129" s="2"/>
      <c r="S1129">
        <v>0.99</v>
      </c>
      <c r="T1129">
        <f t="shared" si="89"/>
        <v>0.76976808975</v>
      </c>
    </row>
    <row r="1130" spans="9:20">
      <c r="I1130" s="2" t="s">
        <v>29</v>
      </c>
      <c r="J1130">
        <v>26</v>
      </c>
      <c r="K1130">
        <v>0.66</v>
      </c>
      <c r="L1130">
        <f t="shared" si="90"/>
        <v>0.34211915100000001</v>
      </c>
      <c r="M1130" t="s">
        <v>27</v>
      </c>
      <c r="N1130">
        <v>18</v>
      </c>
      <c r="O1130">
        <v>0.82</v>
      </c>
      <c r="P1130">
        <f t="shared" si="88"/>
        <v>0.52810127899999992</v>
      </c>
      <c r="Q1130" s="2"/>
      <c r="R1130" s="2"/>
      <c r="S1130">
        <v>0.84</v>
      </c>
      <c r="T1130">
        <f t="shared" si="89"/>
        <v>0.55417647599999986</v>
      </c>
    </row>
    <row r="1131" spans="9:20">
      <c r="I1131" s="2" t="s">
        <v>29</v>
      </c>
      <c r="J1131">
        <v>26</v>
      </c>
      <c r="K1131">
        <v>0.81</v>
      </c>
      <c r="L1131">
        <f t="shared" si="90"/>
        <v>0.51529929975000011</v>
      </c>
      <c r="M1131" t="s">
        <v>27</v>
      </c>
      <c r="N1131">
        <v>18</v>
      </c>
      <c r="O1131">
        <v>1.21</v>
      </c>
      <c r="P1131">
        <f t="shared" si="88"/>
        <v>1.1499004797499999</v>
      </c>
      <c r="Q1131" s="2"/>
      <c r="R1131" s="2"/>
      <c r="S1131">
        <v>0.83</v>
      </c>
      <c r="T1131">
        <f t="shared" si="89"/>
        <v>0.54106033774999995</v>
      </c>
    </row>
    <row r="1132" spans="9:20">
      <c r="I1132" s="2" t="s">
        <v>29</v>
      </c>
      <c r="J1132">
        <v>26</v>
      </c>
      <c r="K1132">
        <v>0.6</v>
      </c>
      <c r="L1132">
        <f t="shared" si="90"/>
        <v>0.28274309999999997</v>
      </c>
      <c r="M1132" t="s">
        <v>27</v>
      </c>
      <c r="N1132">
        <v>18</v>
      </c>
      <c r="O1132">
        <v>1.82</v>
      </c>
      <c r="P1132">
        <f t="shared" si="88"/>
        <v>2.6015506790000003</v>
      </c>
      <c r="Q1132" s="2"/>
      <c r="R1132" s="2"/>
      <c r="S1132">
        <v>0.61</v>
      </c>
      <c r="T1132">
        <f t="shared" si="89"/>
        <v>0.29224640974999999</v>
      </c>
    </row>
    <row r="1133" spans="9:20">
      <c r="I1133" s="2" t="s">
        <v>29</v>
      </c>
      <c r="J1133">
        <v>26</v>
      </c>
      <c r="K1133">
        <v>0.6</v>
      </c>
      <c r="L1133">
        <f t="shared" si="90"/>
        <v>0.28274309999999997</v>
      </c>
      <c r="M1133" t="s">
        <v>27</v>
      </c>
      <c r="N1133">
        <v>18</v>
      </c>
      <c r="O1133">
        <v>1.69</v>
      </c>
      <c r="P1133">
        <f t="shared" si="88"/>
        <v>2.2431737997499996</v>
      </c>
      <c r="Q1133" s="2"/>
      <c r="R1133" s="2"/>
      <c r="S1133">
        <v>0.49</v>
      </c>
      <c r="T1133">
        <f t="shared" si="89"/>
        <v>0.18857393974999997</v>
      </c>
    </row>
    <row r="1134" spans="9:20">
      <c r="I1134" s="2" t="s">
        <v>29</v>
      </c>
      <c r="J1134">
        <v>26</v>
      </c>
      <c r="K1134">
        <v>0.5</v>
      </c>
      <c r="L1134">
        <f t="shared" si="90"/>
        <v>0.19634937499999999</v>
      </c>
      <c r="M1134" t="s">
        <v>27</v>
      </c>
      <c r="N1134">
        <v>18</v>
      </c>
      <c r="O1134">
        <v>1.95</v>
      </c>
      <c r="P1134">
        <f t="shared" si="88"/>
        <v>2.9864739937499998</v>
      </c>
      <c r="Q1134" s="2"/>
      <c r="R1134" s="2"/>
      <c r="S1134">
        <v>0.79</v>
      </c>
      <c r="T1134">
        <f t="shared" si="89"/>
        <v>0.49016657975000005</v>
      </c>
    </row>
    <row r="1135" spans="9:20">
      <c r="I1135" s="2" t="s">
        <v>29</v>
      </c>
      <c r="J1135">
        <v>26</v>
      </c>
      <c r="K1135">
        <v>0.44</v>
      </c>
      <c r="L1135">
        <f t="shared" si="90"/>
        <v>0.15205295599999999</v>
      </c>
      <c r="M1135" t="s">
        <v>27</v>
      </c>
      <c r="N1135">
        <v>18</v>
      </c>
      <c r="O1135">
        <v>2</v>
      </c>
      <c r="P1135">
        <f t="shared" si="88"/>
        <v>3.1415899999999999</v>
      </c>
      <c r="Q1135" s="2"/>
      <c r="R1135" s="2"/>
      <c r="S1135">
        <v>0.67</v>
      </c>
      <c r="T1135">
        <f t="shared" si="89"/>
        <v>0.35256493775000003</v>
      </c>
    </row>
    <row r="1136" spans="9:20">
      <c r="I1136" s="2" t="s">
        <v>29</v>
      </c>
      <c r="J1136">
        <v>26</v>
      </c>
      <c r="K1136">
        <v>0.7</v>
      </c>
      <c r="L1136">
        <f t="shared" si="90"/>
        <v>0.38484477499999992</v>
      </c>
      <c r="M1136" t="s">
        <v>27</v>
      </c>
      <c r="N1136">
        <v>18</v>
      </c>
      <c r="O1136">
        <v>1.92</v>
      </c>
      <c r="P1136">
        <f t="shared" si="88"/>
        <v>2.8952893439999996</v>
      </c>
      <c r="Q1136" s="2"/>
      <c r="R1136" s="2"/>
      <c r="S1136">
        <v>0.74</v>
      </c>
      <c r="T1136">
        <f t="shared" si="89"/>
        <v>0.43008367099999995</v>
      </c>
    </row>
    <row r="1137" spans="9:20">
      <c r="I1137" s="2" t="s">
        <v>29</v>
      </c>
      <c r="J1137">
        <v>26</v>
      </c>
      <c r="K1137">
        <v>0.55000000000000004</v>
      </c>
      <c r="L1137">
        <f t="shared" si="90"/>
        <v>0.23758274375000002</v>
      </c>
      <c r="M1137" t="s">
        <v>27</v>
      </c>
      <c r="N1137">
        <v>18</v>
      </c>
      <c r="O1137">
        <v>2.42</v>
      </c>
      <c r="P1137">
        <f t="shared" si="88"/>
        <v>4.5996019189999995</v>
      </c>
      <c r="Q1137" s="2"/>
      <c r="R1137" s="2"/>
      <c r="S1137">
        <v>0.73</v>
      </c>
      <c r="T1137">
        <f t="shared" si="89"/>
        <v>0.41853832774999994</v>
      </c>
    </row>
    <row r="1138" spans="9:20">
      <c r="I1138" s="2" t="s">
        <v>29</v>
      </c>
      <c r="J1138">
        <v>26</v>
      </c>
      <c r="K1138">
        <v>0.8</v>
      </c>
      <c r="L1138">
        <f t="shared" si="90"/>
        <v>0.50265440000000006</v>
      </c>
      <c r="M1138" t="s">
        <v>27</v>
      </c>
      <c r="N1138">
        <v>18</v>
      </c>
      <c r="O1138">
        <v>0.51</v>
      </c>
      <c r="P1138">
        <f t="shared" si="88"/>
        <v>0.20428188975</v>
      </c>
    </row>
    <row r="1139" spans="9:20">
      <c r="I1139" s="2" t="s">
        <v>29</v>
      </c>
      <c r="J1139">
        <v>26</v>
      </c>
      <c r="K1139">
        <v>0.74</v>
      </c>
      <c r="L1139">
        <f t="shared" si="90"/>
        <v>0.43008367099999995</v>
      </c>
      <c r="M1139" t="s">
        <v>27</v>
      </c>
      <c r="N1139">
        <v>18</v>
      </c>
      <c r="O1139">
        <v>0.8</v>
      </c>
      <c r="P1139">
        <f t="shared" si="88"/>
        <v>0.50265440000000006</v>
      </c>
    </row>
    <row r="1140" spans="9:20">
      <c r="I1140" s="2" t="s">
        <v>29</v>
      </c>
      <c r="J1140">
        <v>26</v>
      </c>
      <c r="K1140">
        <v>0.57999999999999996</v>
      </c>
      <c r="L1140">
        <f t="shared" si="90"/>
        <v>0.26420771899999995</v>
      </c>
      <c r="M1140" t="s">
        <v>27</v>
      </c>
      <c r="N1140">
        <v>18</v>
      </c>
      <c r="O1140">
        <v>0.72</v>
      </c>
      <c r="P1140">
        <f t="shared" si="88"/>
        <v>0.40715006399999998</v>
      </c>
    </row>
    <row r="1141" spans="9:20">
      <c r="I1141" s="2" t="s">
        <v>29</v>
      </c>
      <c r="J1141">
        <v>26</v>
      </c>
      <c r="K1141">
        <v>0.5</v>
      </c>
      <c r="L1141">
        <f t="shared" si="90"/>
        <v>0.19634937499999999</v>
      </c>
      <c r="M1141" t="s">
        <v>27</v>
      </c>
      <c r="N1141">
        <v>18</v>
      </c>
      <c r="O1141">
        <v>1.63</v>
      </c>
      <c r="P1141">
        <f t="shared" si="88"/>
        <v>2.0867226177499996</v>
      </c>
    </row>
    <row r="1142" spans="9:20">
      <c r="I1142" s="2" t="s">
        <v>29</v>
      </c>
      <c r="J1142">
        <v>26</v>
      </c>
      <c r="K1142">
        <v>0.85</v>
      </c>
      <c r="L1142">
        <f t="shared" si="90"/>
        <v>0.56744969374999987</v>
      </c>
      <c r="M1142" t="s">
        <v>27</v>
      </c>
      <c r="N1142">
        <v>18</v>
      </c>
      <c r="O1142">
        <v>2.4900000000000002</v>
      </c>
      <c r="P1142">
        <f t="shared" si="88"/>
        <v>4.8695430397500008</v>
      </c>
    </row>
    <row r="1143" spans="9:20">
      <c r="I1143" s="2" t="s">
        <v>29</v>
      </c>
      <c r="J1143">
        <v>26</v>
      </c>
      <c r="K1143">
        <v>0.7</v>
      </c>
      <c r="L1143">
        <f t="shared" si="90"/>
        <v>0.38484477499999992</v>
      </c>
      <c r="M1143" t="s">
        <v>27</v>
      </c>
      <c r="N1143">
        <v>18</v>
      </c>
      <c r="O1143">
        <v>2.15</v>
      </c>
      <c r="P1143">
        <f t="shared" si="88"/>
        <v>3.6304999437499994</v>
      </c>
    </row>
    <row r="1144" spans="9:20">
      <c r="I1144" s="2" t="s">
        <v>29</v>
      </c>
      <c r="J1144">
        <v>26</v>
      </c>
      <c r="K1144">
        <v>0.82</v>
      </c>
      <c r="L1144">
        <f t="shared" si="90"/>
        <v>0.52810127899999992</v>
      </c>
      <c r="M1144" t="s">
        <v>27</v>
      </c>
      <c r="N1144">
        <v>18</v>
      </c>
      <c r="O1144">
        <v>3.99</v>
      </c>
      <c r="P1144">
        <f t="shared" si="88"/>
        <v>12.503606739750001</v>
      </c>
    </row>
    <row r="1145" spans="9:20">
      <c r="I1145" s="2" t="s">
        <v>29</v>
      </c>
      <c r="J1145">
        <v>26</v>
      </c>
      <c r="K1145">
        <v>0.95</v>
      </c>
      <c r="L1145">
        <f t="shared" si="90"/>
        <v>0.70882124375</v>
      </c>
      <c r="M1145" t="s">
        <v>27</v>
      </c>
      <c r="N1145">
        <v>26</v>
      </c>
      <c r="O1145">
        <v>1.58</v>
      </c>
      <c r="P1145">
        <f t="shared" si="88"/>
        <v>1.9606663190000002</v>
      </c>
    </row>
    <row r="1146" spans="9:20">
      <c r="I1146" s="2" t="s">
        <v>29</v>
      </c>
      <c r="J1146">
        <v>26</v>
      </c>
      <c r="K1146">
        <v>0.71</v>
      </c>
      <c r="L1146">
        <f t="shared" si="90"/>
        <v>0.39591887974999995</v>
      </c>
      <c r="M1146" t="s">
        <v>27</v>
      </c>
      <c r="N1146">
        <v>26</v>
      </c>
      <c r="O1146">
        <v>1.0900000000000001</v>
      </c>
      <c r="P1146">
        <f t="shared" si="88"/>
        <v>0.93313076975000009</v>
      </c>
    </row>
    <row r="1147" spans="9:20">
      <c r="I1147" s="2" t="s">
        <v>29</v>
      </c>
      <c r="J1147">
        <v>26</v>
      </c>
      <c r="K1147">
        <v>0.6</v>
      </c>
      <c r="L1147">
        <f t="shared" si="90"/>
        <v>0.28274309999999997</v>
      </c>
      <c r="M1147" t="s">
        <v>27</v>
      </c>
      <c r="N1147">
        <v>26</v>
      </c>
      <c r="O1147">
        <v>0.85</v>
      </c>
      <c r="P1147">
        <f t="shared" si="88"/>
        <v>0.56744969374999987</v>
      </c>
    </row>
    <row r="1148" spans="9:20">
      <c r="I1148" s="2" t="s">
        <v>29</v>
      </c>
      <c r="J1148">
        <v>26</v>
      </c>
      <c r="K1148">
        <v>0.7</v>
      </c>
      <c r="L1148">
        <f t="shared" si="90"/>
        <v>0.38484477499999992</v>
      </c>
      <c r="M1148" t="s">
        <v>27</v>
      </c>
      <c r="N1148">
        <v>26</v>
      </c>
      <c r="O1148">
        <v>0.74</v>
      </c>
      <c r="P1148">
        <f t="shared" si="88"/>
        <v>0.43008367099999995</v>
      </c>
    </row>
    <row r="1149" spans="9:20">
      <c r="I1149" s="2" t="s">
        <v>29</v>
      </c>
      <c r="J1149">
        <v>26</v>
      </c>
      <c r="K1149">
        <v>0.55000000000000004</v>
      </c>
      <c r="L1149">
        <f t="shared" si="90"/>
        <v>0.23758274375000002</v>
      </c>
      <c r="M1149" t="s">
        <v>27</v>
      </c>
      <c r="N1149">
        <v>26</v>
      </c>
      <c r="O1149">
        <v>0.74</v>
      </c>
      <c r="P1149">
        <f t="shared" si="88"/>
        <v>0.43008367099999995</v>
      </c>
    </row>
    <row r="1150" spans="9:20">
      <c r="I1150" s="2" t="s">
        <v>29</v>
      </c>
      <c r="J1150">
        <v>26</v>
      </c>
      <c r="K1150">
        <v>0.38</v>
      </c>
      <c r="L1150">
        <f t="shared" si="90"/>
        <v>0.113411399</v>
      </c>
      <c r="M1150" t="s">
        <v>27</v>
      </c>
      <c r="N1150">
        <v>26</v>
      </c>
      <c r="O1150">
        <v>1.53</v>
      </c>
      <c r="P1150">
        <f t="shared" si="88"/>
        <v>1.8385370077499998</v>
      </c>
    </row>
    <row r="1151" spans="9:20">
      <c r="I1151" s="2" t="s">
        <v>29</v>
      </c>
      <c r="J1151">
        <v>26</v>
      </c>
      <c r="K1151">
        <v>0.51</v>
      </c>
      <c r="L1151">
        <f t="shared" si="90"/>
        <v>0.20428188975</v>
      </c>
      <c r="M1151" t="s">
        <v>27</v>
      </c>
      <c r="N1151">
        <v>26</v>
      </c>
      <c r="O1151">
        <v>0.98</v>
      </c>
      <c r="P1151">
        <f t="shared" si="88"/>
        <v>0.7542957589999999</v>
      </c>
    </row>
    <row r="1152" spans="9:20">
      <c r="I1152" s="2" t="s">
        <v>29</v>
      </c>
      <c r="J1152">
        <v>26</v>
      </c>
      <c r="K1152">
        <v>0.85</v>
      </c>
      <c r="L1152">
        <f t="shared" si="90"/>
        <v>0.56744969374999987</v>
      </c>
      <c r="M1152" t="s">
        <v>27</v>
      </c>
      <c r="N1152">
        <v>26</v>
      </c>
      <c r="O1152">
        <v>0.97</v>
      </c>
      <c r="P1152">
        <f t="shared" si="88"/>
        <v>0.7389805077499999</v>
      </c>
    </row>
    <row r="1153" spans="9:16">
      <c r="I1153" s="2" t="s">
        <v>29</v>
      </c>
      <c r="J1153">
        <v>26</v>
      </c>
      <c r="K1153">
        <v>0.76</v>
      </c>
      <c r="L1153">
        <f t="shared" si="90"/>
        <v>0.45364559599999998</v>
      </c>
      <c r="M1153" t="s">
        <v>27</v>
      </c>
      <c r="N1153">
        <v>26</v>
      </c>
      <c r="O1153">
        <v>0.52</v>
      </c>
      <c r="P1153">
        <f t="shared" si="88"/>
        <v>0.21237148400000003</v>
      </c>
    </row>
    <row r="1154" spans="9:16">
      <c r="I1154" s="2" t="s">
        <v>29</v>
      </c>
      <c r="J1154">
        <v>26</v>
      </c>
      <c r="K1154">
        <v>0.53</v>
      </c>
      <c r="L1154">
        <f t="shared" si="90"/>
        <v>0.22061815775000002</v>
      </c>
      <c r="M1154" t="s">
        <v>27</v>
      </c>
      <c r="N1154">
        <v>26</v>
      </c>
      <c r="O1154">
        <v>0.94</v>
      </c>
      <c r="P1154">
        <f t="shared" si="88"/>
        <v>0.69397723099999997</v>
      </c>
    </row>
    <row r="1155" spans="9:16">
      <c r="I1155" s="2" t="s">
        <v>29</v>
      </c>
      <c r="J1155">
        <v>26</v>
      </c>
      <c r="K1155">
        <v>0.73</v>
      </c>
      <c r="L1155">
        <f t="shared" si="90"/>
        <v>0.41853832774999994</v>
      </c>
      <c r="M1155" t="s">
        <v>27</v>
      </c>
      <c r="N1155">
        <v>26</v>
      </c>
      <c r="O1155">
        <v>1.05</v>
      </c>
      <c r="P1155">
        <f t="shared" si="88"/>
        <v>0.86590074375000003</v>
      </c>
    </row>
    <row r="1156" spans="9:16">
      <c r="I1156" s="2" t="s">
        <v>29</v>
      </c>
      <c r="J1156">
        <v>26</v>
      </c>
      <c r="K1156">
        <v>0.73</v>
      </c>
      <c r="L1156">
        <f t="shared" si="90"/>
        <v>0.41853832774999994</v>
      </c>
      <c r="M1156" t="s">
        <v>27</v>
      </c>
      <c r="N1156">
        <v>26</v>
      </c>
      <c r="O1156">
        <v>0.8</v>
      </c>
      <c r="P1156">
        <f t="shared" si="88"/>
        <v>0.50265440000000006</v>
      </c>
    </row>
    <row r="1157" spans="9:16">
      <c r="I1157" s="2" t="s">
        <v>29</v>
      </c>
      <c r="J1157">
        <v>26</v>
      </c>
      <c r="K1157">
        <v>0.77</v>
      </c>
      <c r="L1157">
        <f t="shared" si="90"/>
        <v>0.46566217774999996</v>
      </c>
      <c r="M1157" t="s">
        <v>27</v>
      </c>
      <c r="N1157">
        <v>26</v>
      </c>
      <c r="O1157">
        <v>1.01</v>
      </c>
      <c r="P1157">
        <f t="shared" ref="P1157:P1220" si="91">(O1157/2)^2*(3.14159)</f>
        <v>0.80118398974999994</v>
      </c>
    </row>
    <row r="1158" spans="9:16">
      <c r="I1158" s="2" t="s">
        <v>29</v>
      </c>
      <c r="J1158">
        <v>26</v>
      </c>
      <c r="K1158">
        <v>0.49</v>
      </c>
      <c r="L1158">
        <f t="shared" si="90"/>
        <v>0.18857393974999997</v>
      </c>
      <c r="M1158" t="s">
        <v>27</v>
      </c>
      <c r="N1158">
        <v>26</v>
      </c>
      <c r="O1158">
        <v>1.8</v>
      </c>
      <c r="P1158">
        <f t="shared" si="91"/>
        <v>2.5446879</v>
      </c>
    </row>
    <row r="1159" spans="9:16">
      <c r="I1159" s="2" t="s">
        <v>29</v>
      </c>
      <c r="J1159">
        <v>26</v>
      </c>
      <c r="K1159">
        <v>0.59</v>
      </c>
      <c r="L1159">
        <f t="shared" si="90"/>
        <v>0.27339686974999994</v>
      </c>
      <c r="M1159" t="s">
        <v>27</v>
      </c>
      <c r="N1159">
        <v>26</v>
      </c>
      <c r="O1159">
        <v>0.82</v>
      </c>
      <c r="P1159">
        <f t="shared" si="91"/>
        <v>0.52810127899999992</v>
      </c>
    </row>
    <row r="1160" spans="9:16">
      <c r="I1160" s="2" t="s">
        <v>29</v>
      </c>
      <c r="J1160">
        <v>26</v>
      </c>
      <c r="K1160">
        <v>0.55000000000000004</v>
      </c>
      <c r="L1160">
        <f t="shared" si="90"/>
        <v>0.23758274375000002</v>
      </c>
      <c r="M1160" t="s">
        <v>27</v>
      </c>
      <c r="N1160">
        <v>26</v>
      </c>
      <c r="O1160">
        <v>2.09</v>
      </c>
      <c r="P1160">
        <f t="shared" si="91"/>
        <v>3.4306948197499993</v>
      </c>
    </row>
    <row r="1161" spans="9:16">
      <c r="I1161" s="2" t="s">
        <v>29</v>
      </c>
      <c r="J1161">
        <v>26</v>
      </c>
      <c r="K1161">
        <v>1.04</v>
      </c>
      <c r="L1161">
        <f t="shared" si="90"/>
        <v>0.84948593600000011</v>
      </c>
      <c r="M1161" t="s">
        <v>27</v>
      </c>
      <c r="N1161">
        <v>26</v>
      </c>
      <c r="O1161">
        <v>1.58</v>
      </c>
      <c r="P1161">
        <f t="shared" si="91"/>
        <v>1.9606663190000002</v>
      </c>
    </row>
    <row r="1162" spans="9:16">
      <c r="I1162" s="2" t="s">
        <v>29</v>
      </c>
      <c r="J1162">
        <v>26</v>
      </c>
      <c r="K1162">
        <v>0.55000000000000004</v>
      </c>
      <c r="L1162">
        <f t="shared" si="90"/>
        <v>0.23758274375000002</v>
      </c>
      <c r="M1162" t="s">
        <v>27</v>
      </c>
      <c r="N1162">
        <v>26</v>
      </c>
      <c r="O1162">
        <v>0.97</v>
      </c>
      <c r="P1162">
        <f t="shared" si="91"/>
        <v>0.7389805077499999</v>
      </c>
    </row>
    <row r="1163" spans="9:16">
      <c r="I1163" s="2" t="s">
        <v>29</v>
      </c>
      <c r="J1163">
        <v>26</v>
      </c>
      <c r="K1163">
        <v>0.7</v>
      </c>
      <c r="L1163">
        <f t="shared" si="90"/>
        <v>0.38484477499999992</v>
      </c>
      <c r="M1163" t="s">
        <v>27</v>
      </c>
      <c r="N1163">
        <v>26</v>
      </c>
      <c r="O1163">
        <v>0.69</v>
      </c>
      <c r="P1163">
        <f t="shared" si="91"/>
        <v>0.37392774974999993</v>
      </c>
    </row>
    <row r="1164" spans="9:16">
      <c r="I1164" s="2" t="s">
        <v>29</v>
      </c>
      <c r="J1164">
        <v>26</v>
      </c>
      <c r="K1164">
        <v>0.48</v>
      </c>
      <c r="L1164">
        <f t="shared" si="90"/>
        <v>0.18095558399999997</v>
      </c>
      <c r="M1164" t="s">
        <v>27</v>
      </c>
      <c r="N1164">
        <v>26</v>
      </c>
      <c r="O1164">
        <v>0.56000000000000005</v>
      </c>
      <c r="P1164">
        <f t="shared" si="91"/>
        <v>0.24630065600000003</v>
      </c>
    </row>
    <row r="1165" spans="9:16">
      <c r="I1165" s="2" t="s">
        <v>29</v>
      </c>
      <c r="J1165">
        <v>26</v>
      </c>
      <c r="K1165">
        <v>0.36</v>
      </c>
      <c r="L1165">
        <f t="shared" si="90"/>
        <v>0.10178751599999999</v>
      </c>
      <c r="M1165" t="s">
        <v>27</v>
      </c>
      <c r="N1165">
        <v>26</v>
      </c>
      <c r="O1165">
        <v>2.1800000000000002</v>
      </c>
      <c r="P1165">
        <f t="shared" si="91"/>
        <v>3.7325230790000004</v>
      </c>
    </row>
    <row r="1166" spans="9:16">
      <c r="I1166" s="2" t="s">
        <v>29</v>
      </c>
      <c r="J1166">
        <v>26</v>
      </c>
      <c r="K1166">
        <v>0.46</v>
      </c>
      <c r="L1166">
        <f t="shared" si="90"/>
        <v>0.166190111</v>
      </c>
      <c r="M1166" t="s">
        <v>27</v>
      </c>
      <c r="N1166">
        <v>26</v>
      </c>
      <c r="O1166">
        <v>2.5499999999999998</v>
      </c>
      <c r="P1166">
        <f t="shared" si="91"/>
        <v>5.1070472437499994</v>
      </c>
    </row>
    <row r="1167" spans="9:16">
      <c r="I1167" s="2" t="s">
        <v>29</v>
      </c>
      <c r="J1167">
        <v>26</v>
      </c>
      <c r="K1167">
        <v>0.82</v>
      </c>
      <c r="L1167">
        <f t="shared" si="90"/>
        <v>0.52810127899999992</v>
      </c>
      <c r="M1167" t="s">
        <v>27</v>
      </c>
      <c r="N1167">
        <v>26</v>
      </c>
      <c r="O1167">
        <v>2.2200000000000002</v>
      </c>
      <c r="P1167">
        <f t="shared" si="91"/>
        <v>3.8707530390000007</v>
      </c>
    </row>
    <row r="1168" spans="9:16">
      <c r="I1168" s="2" t="s">
        <v>29</v>
      </c>
      <c r="J1168">
        <v>26</v>
      </c>
      <c r="K1168">
        <v>0.76</v>
      </c>
      <c r="L1168">
        <f t="shared" si="90"/>
        <v>0.45364559599999998</v>
      </c>
      <c r="M1168" t="s">
        <v>27</v>
      </c>
      <c r="N1168">
        <v>26</v>
      </c>
      <c r="O1168">
        <v>3.5</v>
      </c>
      <c r="P1168">
        <f t="shared" si="91"/>
        <v>9.6211193749999993</v>
      </c>
    </row>
    <row r="1169" spans="9:16">
      <c r="I1169" s="2" t="s">
        <v>29</v>
      </c>
      <c r="J1169">
        <v>26</v>
      </c>
      <c r="K1169">
        <v>0.76</v>
      </c>
      <c r="L1169">
        <f t="shared" si="90"/>
        <v>0.45364559599999998</v>
      </c>
      <c r="M1169" t="s">
        <v>27</v>
      </c>
      <c r="N1169">
        <v>26</v>
      </c>
      <c r="O1169">
        <v>3.02</v>
      </c>
      <c r="P1169">
        <f t="shared" si="91"/>
        <v>7.1631393589999997</v>
      </c>
    </row>
    <row r="1170" spans="9:16">
      <c r="I1170" s="2" t="s">
        <v>29</v>
      </c>
      <c r="J1170">
        <v>26</v>
      </c>
      <c r="K1170">
        <v>0.69</v>
      </c>
      <c r="L1170">
        <f t="shared" si="90"/>
        <v>0.37392774974999993</v>
      </c>
      <c r="M1170" t="s">
        <v>27</v>
      </c>
      <c r="N1170">
        <v>26</v>
      </c>
      <c r="O1170">
        <v>1.65</v>
      </c>
      <c r="P1170">
        <f t="shared" si="91"/>
        <v>2.1382446937499995</v>
      </c>
    </row>
    <row r="1171" spans="9:16">
      <c r="I1171" s="2" t="s">
        <v>29</v>
      </c>
      <c r="J1171">
        <v>26</v>
      </c>
      <c r="K1171">
        <v>0.69</v>
      </c>
      <c r="L1171">
        <f t="shared" si="90"/>
        <v>0.37392774974999993</v>
      </c>
      <c r="M1171" t="s">
        <v>27</v>
      </c>
      <c r="N1171">
        <v>26</v>
      </c>
      <c r="O1171">
        <v>0.55000000000000004</v>
      </c>
      <c r="P1171">
        <f t="shared" si="91"/>
        <v>0.23758274375000002</v>
      </c>
    </row>
    <row r="1172" spans="9:16">
      <c r="I1172" s="2" t="s">
        <v>29</v>
      </c>
      <c r="J1172">
        <v>26</v>
      </c>
      <c r="K1172">
        <v>0.55000000000000004</v>
      </c>
      <c r="L1172">
        <f t="shared" si="90"/>
        <v>0.23758274375000002</v>
      </c>
      <c r="M1172" t="s">
        <v>27</v>
      </c>
      <c r="N1172">
        <v>26</v>
      </c>
      <c r="O1172">
        <v>1.61</v>
      </c>
      <c r="P1172">
        <f t="shared" si="91"/>
        <v>2.0358288597500001</v>
      </c>
    </row>
    <row r="1173" spans="9:16">
      <c r="I1173" s="2" t="s">
        <v>29</v>
      </c>
      <c r="J1173">
        <v>26</v>
      </c>
      <c r="K1173">
        <v>0.65</v>
      </c>
      <c r="L1173">
        <f t="shared" si="90"/>
        <v>0.33183044375000004</v>
      </c>
      <c r="M1173" t="s">
        <v>27</v>
      </c>
      <c r="N1173">
        <v>26</v>
      </c>
      <c r="O1173">
        <v>1.98</v>
      </c>
      <c r="P1173">
        <f t="shared" si="91"/>
        <v>3.079072359</v>
      </c>
    </row>
    <row r="1174" spans="9:16">
      <c r="I1174" s="2" t="s">
        <v>29</v>
      </c>
      <c r="J1174">
        <v>26</v>
      </c>
      <c r="K1174">
        <v>0.64</v>
      </c>
      <c r="L1174">
        <f t="shared" ref="L1174:L1195" si="92">(K1174/2)^2*(3.14159)</f>
        <v>0.321698816</v>
      </c>
      <c r="M1174" t="s">
        <v>27</v>
      </c>
      <c r="N1174">
        <v>26</v>
      </c>
      <c r="O1174">
        <v>1.45</v>
      </c>
      <c r="P1174">
        <f t="shared" si="91"/>
        <v>1.6512982437499999</v>
      </c>
    </row>
    <row r="1175" spans="9:16">
      <c r="I1175" s="2" t="s">
        <v>29</v>
      </c>
      <c r="J1175">
        <v>26</v>
      </c>
      <c r="K1175">
        <v>0.55000000000000004</v>
      </c>
      <c r="L1175">
        <f t="shared" si="92"/>
        <v>0.23758274375000002</v>
      </c>
      <c r="M1175" t="s">
        <v>27</v>
      </c>
      <c r="N1175">
        <v>26</v>
      </c>
      <c r="O1175">
        <v>1.96</v>
      </c>
      <c r="P1175">
        <f t="shared" si="91"/>
        <v>3.0171830359999996</v>
      </c>
    </row>
    <row r="1176" spans="9:16">
      <c r="I1176" s="2" t="s">
        <v>29</v>
      </c>
      <c r="J1176">
        <v>26</v>
      </c>
      <c r="K1176">
        <v>0.53</v>
      </c>
      <c r="L1176">
        <f t="shared" si="92"/>
        <v>0.22061815775000002</v>
      </c>
      <c r="M1176" t="s">
        <v>27</v>
      </c>
      <c r="N1176">
        <v>27</v>
      </c>
      <c r="O1176">
        <v>1.01</v>
      </c>
      <c r="P1176">
        <f t="shared" si="91"/>
        <v>0.80118398974999994</v>
      </c>
    </row>
    <row r="1177" spans="9:16">
      <c r="I1177" s="2" t="s">
        <v>29</v>
      </c>
      <c r="J1177">
        <v>26</v>
      </c>
      <c r="K1177">
        <v>0.4</v>
      </c>
      <c r="L1177">
        <f t="shared" si="92"/>
        <v>0.12566360000000001</v>
      </c>
      <c r="M1177" t="s">
        <v>27</v>
      </c>
      <c r="N1177">
        <v>27</v>
      </c>
      <c r="O1177">
        <v>0.9</v>
      </c>
      <c r="P1177">
        <f t="shared" si="91"/>
        <v>0.636171975</v>
      </c>
    </row>
    <row r="1178" spans="9:16">
      <c r="I1178" s="2" t="s">
        <v>29</v>
      </c>
      <c r="J1178">
        <v>26</v>
      </c>
      <c r="K1178">
        <v>0.55000000000000004</v>
      </c>
      <c r="L1178">
        <f t="shared" si="92"/>
        <v>0.23758274375000002</v>
      </c>
      <c r="M1178" t="s">
        <v>27</v>
      </c>
      <c r="N1178">
        <v>27</v>
      </c>
      <c r="O1178">
        <v>0.87</v>
      </c>
      <c r="P1178">
        <f t="shared" si="91"/>
        <v>0.59446736774999998</v>
      </c>
    </row>
    <row r="1179" spans="9:16">
      <c r="I1179" s="2" t="s">
        <v>29</v>
      </c>
      <c r="J1179">
        <v>26</v>
      </c>
      <c r="K1179">
        <v>0.48</v>
      </c>
      <c r="L1179">
        <f t="shared" si="92"/>
        <v>0.18095558399999997</v>
      </c>
      <c r="M1179" t="s">
        <v>27</v>
      </c>
      <c r="N1179">
        <v>27</v>
      </c>
      <c r="O1179">
        <v>1.1399999999999999</v>
      </c>
      <c r="P1179">
        <f t="shared" si="91"/>
        <v>1.0207025909999998</v>
      </c>
    </row>
    <row r="1180" spans="9:16">
      <c r="I1180" s="2" t="s">
        <v>29</v>
      </c>
      <c r="J1180">
        <v>26</v>
      </c>
      <c r="K1180">
        <v>0.46</v>
      </c>
      <c r="L1180">
        <f t="shared" si="92"/>
        <v>0.166190111</v>
      </c>
      <c r="M1180" t="s">
        <v>27</v>
      </c>
      <c r="N1180">
        <v>27</v>
      </c>
      <c r="O1180">
        <v>0.75</v>
      </c>
      <c r="P1180">
        <f t="shared" si="91"/>
        <v>0.44178609375</v>
      </c>
    </row>
    <row r="1181" spans="9:16">
      <c r="I1181" s="2" t="s">
        <v>29</v>
      </c>
      <c r="J1181">
        <v>26</v>
      </c>
      <c r="K1181">
        <v>0.46</v>
      </c>
      <c r="L1181">
        <f t="shared" si="92"/>
        <v>0.166190111</v>
      </c>
      <c r="M1181" t="s">
        <v>27</v>
      </c>
      <c r="N1181">
        <v>27</v>
      </c>
      <c r="O1181">
        <v>0.95</v>
      </c>
      <c r="P1181">
        <f t="shared" si="91"/>
        <v>0.70882124375</v>
      </c>
    </row>
    <row r="1182" spans="9:16">
      <c r="I1182" s="2" t="s">
        <v>29</v>
      </c>
      <c r="J1182">
        <v>26</v>
      </c>
      <c r="K1182">
        <v>0.54</v>
      </c>
      <c r="L1182">
        <f t="shared" si="92"/>
        <v>0.22902191100000002</v>
      </c>
      <c r="M1182" t="s">
        <v>27</v>
      </c>
      <c r="N1182">
        <v>27</v>
      </c>
      <c r="O1182">
        <v>1.65</v>
      </c>
      <c r="P1182">
        <f t="shared" si="91"/>
        <v>2.1382446937499995</v>
      </c>
    </row>
    <row r="1183" spans="9:16">
      <c r="I1183" s="2" t="s">
        <v>29</v>
      </c>
      <c r="J1183">
        <v>26</v>
      </c>
      <c r="K1183">
        <v>0.72</v>
      </c>
      <c r="L1183">
        <f t="shared" si="92"/>
        <v>0.40715006399999998</v>
      </c>
      <c r="M1183" t="s">
        <v>27</v>
      </c>
      <c r="N1183">
        <v>27</v>
      </c>
      <c r="O1183">
        <v>1.04</v>
      </c>
      <c r="P1183">
        <f t="shared" si="91"/>
        <v>0.84948593600000011</v>
      </c>
    </row>
    <row r="1184" spans="9:16">
      <c r="I1184" s="2" t="s">
        <v>29</v>
      </c>
      <c r="J1184">
        <v>26</v>
      </c>
      <c r="K1184">
        <v>0.68</v>
      </c>
      <c r="L1184">
        <f t="shared" si="92"/>
        <v>0.36316780400000004</v>
      </c>
      <c r="M1184" t="s">
        <v>27</v>
      </c>
      <c r="N1184">
        <v>27</v>
      </c>
      <c r="O1184">
        <v>1.22</v>
      </c>
      <c r="P1184">
        <f t="shared" si="91"/>
        <v>1.168985639</v>
      </c>
    </row>
    <row r="1185" spans="9:16">
      <c r="I1185" s="2" t="s">
        <v>29</v>
      </c>
      <c r="J1185">
        <v>26</v>
      </c>
      <c r="K1185">
        <v>0.48</v>
      </c>
      <c r="L1185">
        <f t="shared" si="92"/>
        <v>0.18095558399999997</v>
      </c>
      <c r="M1185" t="s">
        <v>27</v>
      </c>
      <c r="N1185">
        <v>27</v>
      </c>
      <c r="O1185">
        <v>1.52</v>
      </c>
      <c r="P1185">
        <f t="shared" si="91"/>
        <v>1.8145823839999999</v>
      </c>
    </row>
    <row r="1186" spans="9:16">
      <c r="I1186" s="2" t="s">
        <v>29</v>
      </c>
      <c r="J1186">
        <v>26</v>
      </c>
      <c r="K1186">
        <v>0.79</v>
      </c>
      <c r="L1186">
        <f t="shared" si="92"/>
        <v>0.49016657975000005</v>
      </c>
      <c r="M1186" t="s">
        <v>27</v>
      </c>
      <c r="N1186">
        <v>27</v>
      </c>
      <c r="O1186">
        <v>1.23</v>
      </c>
      <c r="P1186">
        <f t="shared" si="91"/>
        <v>1.1882278777499999</v>
      </c>
    </row>
    <row r="1187" spans="9:16">
      <c r="I1187" s="2" t="s">
        <v>29</v>
      </c>
      <c r="J1187">
        <v>26</v>
      </c>
      <c r="K1187">
        <v>0.66</v>
      </c>
      <c r="L1187">
        <f t="shared" si="92"/>
        <v>0.34211915100000001</v>
      </c>
      <c r="M1187" t="s">
        <v>27</v>
      </c>
      <c r="N1187">
        <v>27</v>
      </c>
      <c r="O1187">
        <v>2.52</v>
      </c>
      <c r="P1187">
        <f t="shared" si="91"/>
        <v>4.9875882840000001</v>
      </c>
    </row>
    <row r="1188" spans="9:16">
      <c r="I1188" s="2" t="s">
        <v>29</v>
      </c>
      <c r="J1188">
        <v>26</v>
      </c>
      <c r="K1188">
        <v>0.6</v>
      </c>
      <c r="L1188">
        <f t="shared" si="92"/>
        <v>0.28274309999999997</v>
      </c>
      <c r="M1188" t="s">
        <v>27</v>
      </c>
      <c r="N1188">
        <v>27</v>
      </c>
      <c r="O1188">
        <v>2.38</v>
      </c>
      <c r="P1188">
        <f t="shared" si="91"/>
        <v>4.4488055989999999</v>
      </c>
    </row>
    <row r="1189" spans="9:16">
      <c r="I1189" s="2" t="s">
        <v>29</v>
      </c>
      <c r="J1189">
        <v>26</v>
      </c>
      <c r="K1189">
        <v>0.74</v>
      </c>
      <c r="L1189">
        <f t="shared" si="92"/>
        <v>0.43008367099999995</v>
      </c>
      <c r="M1189" t="s">
        <v>27</v>
      </c>
      <c r="N1189">
        <v>27</v>
      </c>
      <c r="O1189">
        <v>2.31</v>
      </c>
      <c r="P1189">
        <f t="shared" si="91"/>
        <v>4.1909595997500002</v>
      </c>
    </row>
    <row r="1190" spans="9:16">
      <c r="I1190" s="2" t="s">
        <v>29</v>
      </c>
      <c r="J1190">
        <v>26</v>
      </c>
      <c r="K1190">
        <v>1.91</v>
      </c>
      <c r="L1190">
        <f t="shared" si="92"/>
        <v>2.8652086197499997</v>
      </c>
      <c r="M1190" t="s">
        <v>27</v>
      </c>
      <c r="N1190">
        <v>27</v>
      </c>
      <c r="O1190">
        <v>2</v>
      </c>
      <c r="P1190">
        <f t="shared" si="91"/>
        <v>3.1415899999999999</v>
      </c>
    </row>
    <row r="1191" spans="9:16">
      <c r="I1191" s="2" t="s">
        <v>29</v>
      </c>
      <c r="J1191">
        <v>26</v>
      </c>
      <c r="K1191">
        <v>1.8</v>
      </c>
      <c r="L1191">
        <f t="shared" si="92"/>
        <v>2.5446879</v>
      </c>
      <c r="M1191" t="s">
        <v>27</v>
      </c>
      <c r="N1191">
        <v>27</v>
      </c>
      <c r="O1191">
        <v>1.84</v>
      </c>
      <c r="P1191">
        <f t="shared" si="91"/>
        <v>2.659041776</v>
      </c>
    </row>
    <row r="1192" spans="9:16">
      <c r="I1192" s="2" t="s">
        <v>29</v>
      </c>
      <c r="J1192">
        <v>26</v>
      </c>
      <c r="K1192">
        <v>2.5299999999999998</v>
      </c>
      <c r="L1192">
        <f t="shared" si="92"/>
        <v>5.0272508577499995</v>
      </c>
      <c r="M1192" t="s">
        <v>27</v>
      </c>
      <c r="N1192">
        <v>27</v>
      </c>
      <c r="O1192">
        <v>1.88</v>
      </c>
      <c r="P1192">
        <f t="shared" si="91"/>
        <v>2.7759089239999999</v>
      </c>
    </row>
    <row r="1193" spans="9:16">
      <c r="I1193" s="2" t="s">
        <v>29</v>
      </c>
      <c r="J1193">
        <v>26</v>
      </c>
      <c r="K1193">
        <v>1.59</v>
      </c>
      <c r="L1193">
        <f t="shared" si="92"/>
        <v>1.9855634197500001</v>
      </c>
      <c r="M1193" t="s">
        <v>27</v>
      </c>
      <c r="N1193">
        <v>27</v>
      </c>
      <c r="O1193">
        <v>2.2999999999999998</v>
      </c>
      <c r="P1193">
        <f t="shared" si="91"/>
        <v>4.1547527749999995</v>
      </c>
    </row>
    <row r="1194" spans="9:16">
      <c r="I1194" s="2" t="s">
        <v>29</v>
      </c>
      <c r="J1194">
        <v>26</v>
      </c>
      <c r="K1194">
        <v>1.24</v>
      </c>
      <c r="L1194">
        <f t="shared" si="92"/>
        <v>1.207627196</v>
      </c>
      <c r="M1194" t="s">
        <v>27</v>
      </c>
      <c r="N1194">
        <v>27</v>
      </c>
      <c r="O1194">
        <v>0.75</v>
      </c>
      <c r="P1194">
        <f t="shared" si="91"/>
        <v>0.44178609375</v>
      </c>
    </row>
    <row r="1195" spans="9:16">
      <c r="I1195" s="2" t="s">
        <v>29</v>
      </c>
      <c r="J1195">
        <v>26</v>
      </c>
      <c r="K1195">
        <v>1.39</v>
      </c>
      <c r="L1195">
        <f t="shared" si="92"/>
        <v>1.5174665097499997</v>
      </c>
      <c r="M1195" t="s">
        <v>27</v>
      </c>
      <c r="N1195">
        <v>27</v>
      </c>
      <c r="O1195">
        <v>1.1200000000000001</v>
      </c>
      <c r="P1195">
        <f t="shared" si="91"/>
        <v>0.98520262400000014</v>
      </c>
    </row>
    <row r="1196" spans="9:16">
      <c r="I1196" s="2" t="s">
        <v>29</v>
      </c>
      <c r="J1196">
        <v>26</v>
      </c>
      <c r="K1196">
        <v>3.23</v>
      </c>
      <c r="M1196" t="s">
        <v>27</v>
      </c>
      <c r="N1196">
        <v>27</v>
      </c>
      <c r="O1196">
        <v>2.15</v>
      </c>
      <c r="P1196">
        <f t="shared" si="91"/>
        <v>3.6304999437499994</v>
      </c>
    </row>
    <row r="1197" spans="9:16">
      <c r="M1197" t="s">
        <v>27</v>
      </c>
      <c r="N1197">
        <v>27</v>
      </c>
      <c r="O1197">
        <v>1.2</v>
      </c>
      <c r="P1197">
        <f t="shared" si="91"/>
        <v>1.1309723999999999</v>
      </c>
    </row>
    <row r="1198" spans="9:16">
      <c r="M1198" t="s">
        <v>27</v>
      </c>
      <c r="N1198">
        <v>27</v>
      </c>
      <c r="O1198">
        <v>1.99</v>
      </c>
      <c r="P1198">
        <f t="shared" si="91"/>
        <v>3.1102526397500001</v>
      </c>
    </row>
    <row r="1199" spans="9:16">
      <c r="M1199" t="s">
        <v>27</v>
      </c>
      <c r="N1199">
        <v>27</v>
      </c>
      <c r="O1199">
        <v>1.64</v>
      </c>
      <c r="P1199">
        <f t="shared" si="91"/>
        <v>2.1124051159999997</v>
      </c>
    </row>
    <row r="1200" spans="9:16">
      <c r="M1200" t="s">
        <v>27</v>
      </c>
      <c r="N1200">
        <v>27</v>
      </c>
      <c r="O1200">
        <v>1.86</v>
      </c>
      <c r="P1200">
        <f t="shared" si="91"/>
        <v>2.7171611910000002</v>
      </c>
    </row>
    <row r="1201" spans="13:16">
      <c r="M1201" t="s">
        <v>27</v>
      </c>
      <c r="N1201">
        <v>27</v>
      </c>
      <c r="O1201">
        <v>3.4</v>
      </c>
      <c r="P1201">
        <f t="shared" si="91"/>
        <v>9.079195099999998</v>
      </c>
    </row>
    <row r="1202" spans="13:16">
      <c r="M1202" t="s">
        <v>28</v>
      </c>
      <c r="N1202">
        <v>9</v>
      </c>
      <c r="O1202">
        <v>1.93</v>
      </c>
      <c r="P1202">
        <f t="shared" si="91"/>
        <v>2.92552714775</v>
      </c>
    </row>
    <row r="1203" spans="13:16">
      <c r="M1203" t="s">
        <v>28</v>
      </c>
      <c r="N1203">
        <v>9</v>
      </c>
      <c r="O1203">
        <v>0.9</v>
      </c>
      <c r="P1203">
        <f t="shared" si="91"/>
        <v>0.636171975</v>
      </c>
    </row>
    <row r="1204" spans="13:16">
      <c r="M1204" t="s">
        <v>28</v>
      </c>
      <c r="N1204">
        <v>9</v>
      </c>
      <c r="O1204">
        <v>0.65</v>
      </c>
      <c r="P1204">
        <f t="shared" si="91"/>
        <v>0.33183044375000004</v>
      </c>
    </row>
    <row r="1205" spans="13:16">
      <c r="M1205" t="s">
        <v>28</v>
      </c>
      <c r="N1205">
        <v>9</v>
      </c>
      <c r="O1205">
        <v>1.75</v>
      </c>
      <c r="P1205">
        <f t="shared" si="91"/>
        <v>2.4052798437499998</v>
      </c>
    </row>
    <row r="1206" spans="13:16">
      <c r="M1206" t="s">
        <v>28</v>
      </c>
      <c r="N1206">
        <v>9</v>
      </c>
      <c r="O1206">
        <v>1.4</v>
      </c>
      <c r="P1206">
        <f t="shared" si="91"/>
        <v>1.5393790999999997</v>
      </c>
    </row>
    <row r="1207" spans="13:16">
      <c r="M1207" t="s">
        <v>28</v>
      </c>
      <c r="N1207">
        <v>9</v>
      </c>
      <c r="O1207">
        <v>1.5</v>
      </c>
      <c r="P1207">
        <f t="shared" si="91"/>
        <v>1.767144375</v>
      </c>
    </row>
    <row r="1208" spans="13:16">
      <c r="M1208" t="s">
        <v>28</v>
      </c>
      <c r="N1208">
        <v>9</v>
      </c>
      <c r="O1208">
        <v>1.3</v>
      </c>
      <c r="P1208">
        <f t="shared" si="91"/>
        <v>1.3273217750000001</v>
      </c>
    </row>
    <row r="1209" spans="13:16">
      <c r="M1209" t="s">
        <v>28</v>
      </c>
      <c r="N1209">
        <v>9</v>
      </c>
      <c r="O1209">
        <v>1.1200000000000001</v>
      </c>
      <c r="P1209">
        <f t="shared" si="91"/>
        <v>0.98520262400000014</v>
      </c>
    </row>
    <row r="1210" spans="13:16">
      <c r="M1210" t="s">
        <v>28</v>
      </c>
      <c r="N1210">
        <v>9</v>
      </c>
      <c r="O1210">
        <v>1</v>
      </c>
      <c r="P1210">
        <f t="shared" si="91"/>
        <v>0.78539749999999997</v>
      </c>
    </row>
    <row r="1211" spans="13:16">
      <c r="M1211" t="s">
        <v>28</v>
      </c>
      <c r="N1211">
        <v>9</v>
      </c>
      <c r="O1211">
        <v>1</v>
      </c>
      <c r="P1211">
        <f t="shared" si="91"/>
        <v>0.78539749999999997</v>
      </c>
    </row>
    <row r="1212" spans="13:16">
      <c r="M1212" t="s">
        <v>28</v>
      </c>
      <c r="N1212">
        <v>9</v>
      </c>
      <c r="O1212">
        <v>1.1000000000000001</v>
      </c>
      <c r="P1212">
        <f t="shared" si="91"/>
        <v>0.95033097500000008</v>
      </c>
    </row>
    <row r="1213" spans="13:16">
      <c r="M1213" t="s">
        <v>28</v>
      </c>
      <c r="N1213">
        <v>9</v>
      </c>
      <c r="O1213">
        <v>3.6</v>
      </c>
      <c r="P1213">
        <f t="shared" si="91"/>
        <v>10.1787516</v>
      </c>
    </row>
    <row r="1214" spans="13:16">
      <c r="M1214" t="s">
        <v>28</v>
      </c>
      <c r="N1214">
        <v>9</v>
      </c>
      <c r="O1214">
        <v>3.28</v>
      </c>
      <c r="P1214">
        <f t="shared" si="91"/>
        <v>8.4496204639999988</v>
      </c>
    </row>
    <row r="1215" spans="13:16">
      <c r="M1215" t="s">
        <v>28</v>
      </c>
      <c r="N1215">
        <v>9</v>
      </c>
      <c r="O1215">
        <v>4.0999999999999996</v>
      </c>
      <c r="P1215">
        <f t="shared" si="91"/>
        <v>13.202531974999998</v>
      </c>
    </row>
    <row r="1216" spans="13:16">
      <c r="M1216" t="s">
        <v>28</v>
      </c>
      <c r="N1216">
        <v>9</v>
      </c>
      <c r="O1216">
        <v>3.27</v>
      </c>
      <c r="P1216">
        <f t="shared" si="91"/>
        <v>8.3981769277499989</v>
      </c>
    </row>
    <row r="1217" spans="13:16">
      <c r="M1217" t="s">
        <v>28</v>
      </c>
      <c r="N1217">
        <v>9</v>
      </c>
      <c r="O1217">
        <v>3.67</v>
      </c>
      <c r="P1217">
        <f t="shared" si="91"/>
        <v>10.57844038775</v>
      </c>
    </row>
    <row r="1218" spans="13:16">
      <c r="M1218" t="s">
        <v>28</v>
      </c>
      <c r="N1218">
        <v>9</v>
      </c>
      <c r="O1218">
        <v>1.23</v>
      </c>
      <c r="P1218">
        <f t="shared" si="91"/>
        <v>1.1882278777499999</v>
      </c>
    </row>
    <row r="1219" spans="13:16">
      <c r="M1219" t="s">
        <v>28</v>
      </c>
      <c r="N1219">
        <v>9</v>
      </c>
      <c r="O1219">
        <v>2.09</v>
      </c>
      <c r="P1219">
        <f t="shared" si="91"/>
        <v>3.4306948197499993</v>
      </c>
    </row>
    <row r="1220" spans="13:16">
      <c r="M1220" t="s">
        <v>28</v>
      </c>
      <c r="N1220">
        <v>9</v>
      </c>
      <c r="O1220">
        <v>2.71</v>
      </c>
      <c r="P1220">
        <f t="shared" si="91"/>
        <v>5.7680377797500002</v>
      </c>
    </row>
    <row r="1221" spans="13:16">
      <c r="M1221" t="s">
        <v>28</v>
      </c>
      <c r="N1221">
        <v>16</v>
      </c>
      <c r="O1221">
        <v>2.95</v>
      </c>
      <c r="P1221">
        <f t="shared" ref="P1221:P1284" si="93">(O1221/2)^2*(3.14159)</f>
        <v>6.8349217437499998</v>
      </c>
    </row>
    <row r="1222" spans="13:16">
      <c r="M1222" t="s">
        <v>28</v>
      </c>
      <c r="N1222">
        <v>16</v>
      </c>
      <c r="O1222">
        <v>2.14</v>
      </c>
      <c r="P1222">
        <f t="shared" si="93"/>
        <v>3.5968063909999999</v>
      </c>
    </row>
    <row r="1223" spans="13:16">
      <c r="M1223" t="s">
        <v>28</v>
      </c>
      <c r="N1223">
        <v>16</v>
      </c>
      <c r="O1223">
        <v>2.65</v>
      </c>
      <c r="P1223">
        <f t="shared" si="93"/>
        <v>5.5154539437499999</v>
      </c>
    </row>
    <row r="1224" spans="13:16">
      <c r="M1224" t="s">
        <v>28</v>
      </c>
      <c r="N1224">
        <v>16</v>
      </c>
      <c r="O1224">
        <v>3.9</v>
      </c>
      <c r="P1224">
        <f t="shared" si="93"/>
        <v>11.945895974999999</v>
      </c>
    </row>
    <row r="1225" spans="13:16">
      <c r="M1225" t="s">
        <v>28</v>
      </c>
      <c r="N1225">
        <v>16</v>
      </c>
      <c r="O1225">
        <v>2.14</v>
      </c>
      <c r="P1225">
        <f t="shared" si="93"/>
        <v>3.5968063909999999</v>
      </c>
    </row>
    <row r="1226" spans="13:16">
      <c r="M1226" t="s">
        <v>28</v>
      </c>
      <c r="N1226">
        <v>16</v>
      </c>
      <c r="O1226">
        <v>2.4500000000000002</v>
      </c>
      <c r="P1226">
        <f t="shared" si="93"/>
        <v>4.7143484937500011</v>
      </c>
    </row>
    <row r="1227" spans="13:16">
      <c r="M1227" t="s">
        <v>28</v>
      </c>
      <c r="N1227">
        <v>16</v>
      </c>
      <c r="O1227">
        <v>2.9</v>
      </c>
      <c r="P1227">
        <f t="shared" si="93"/>
        <v>6.6051929749999996</v>
      </c>
    </row>
    <row r="1228" spans="13:16">
      <c r="M1228" t="s">
        <v>28</v>
      </c>
      <c r="N1228">
        <v>16</v>
      </c>
      <c r="O1228">
        <v>2.85</v>
      </c>
      <c r="P1228">
        <f t="shared" si="93"/>
        <v>6.3793911937500001</v>
      </c>
    </row>
    <row r="1229" spans="13:16">
      <c r="M1229" t="s">
        <v>28</v>
      </c>
      <c r="N1229">
        <v>35</v>
      </c>
      <c r="O1229">
        <v>1.1000000000000001</v>
      </c>
      <c r="P1229">
        <f t="shared" si="93"/>
        <v>0.95033097500000008</v>
      </c>
    </row>
    <row r="1230" spans="13:16">
      <c r="M1230" t="s">
        <v>28</v>
      </c>
      <c r="N1230">
        <v>35</v>
      </c>
      <c r="O1230">
        <v>1.75</v>
      </c>
      <c r="P1230">
        <f t="shared" si="93"/>
        <v>2.4052798437499998</v>
      </c>
    </row>
    <row r="1231" spans="13:16">
      <c r="M1231" t="s">
        <v>28</v>
      </c>
      <c r="N1231">
        <v>35</v>
      </c>
      <c r="O1231">
        <v>2.85</v>
      </c>
      <c r="P1231">
        <f t="shared" si="93"/>
        <v>6.3793911937500001</v>
      </c>
    </row>
    <row r="1232" spans="13:16">
      <c r="M1232" t="s">
        <v>28</v>
      </c>
      <c r="N1232">
        <v>35</v>
      </c>
      <c r="O1232">
        <v>3.4</v>
      </c>
      <c r="P1232">
        <f t="shared" si="93"/>
        <v>9.079195099999998</v>
      </c>
    </row>
    <row r="1233" spans="13:16">
      <c r="M1233" t="s">
        <v>28</v>
      </c>
      <c r="N1233">
        <v>35</v>
      </c>
      <c r="O1233">
        <v>5.4</v>
      </c>
      <c r="P1233">
        <f t="shared" si="93"/>
        <v>22.902191100000003</v>
      </c>
    </row>
    <row r="1234" spans="13:16">
      <c r="M1234" t="s">
        <v>28</v>
      </c>
      <c r="N1234">
        <v>35</v>
      </c>
      <c r="O1234">
        <v>3.91</v>
      </c>
      <c r="P1234">
        <f t="shared" si="93"/>
        <v>12.007235519750001</v>
      </c>
    </row>
    <row r="1235" spans="13:16">
      <c r="M1235" t="s">
        <v>28</v>
      </c>
      <c r="N1235">
        <v>35</v>
      </c>
      <c r="O1235">
        <v>3.7</v>
      </c>
      <c r="P1235">
        <f t="shared" si="93"/>
        <v>10.752091775</v>
      </c>
    </row>
    <row r="1236" spans="13:16">
      <c r="M1236" t="s">
        <v>28</v>
      </c>
      <c r="N1236">
        <v>35</v>
      </c>
      <c r="O1236">
        <v>4.2</v>
      </c>
      <c r="P1236">
        <f t="shared" si="93"/>
        <v>13.854411900000001</v>
      </c>
    </row>
    <row r="1237" spans="13:16">
      <c r="M1237" t="s">
        <v>28</v>
      </c>
      <c r="N1237">
        <v>35</v>
      </c>
      <c r="O1237">
        <v>2.84</v>
      </c>
      <c r="P1237">
        <f t="shared" si="93"/>
        <v>6.3347020759999992</v>
      </c>
    </row>
    <row r="1238" spans="13:16">
      <c r="M1238" t="s">
        <v>28</v>
      </c>
      <c r="N1238">
        <v>35</v>
      </c>
      <c r="O1238">
        <v>4.63</v>
      </c>
      <c r="P1238">
        <f t="shared" si="93"/>
        <v>16.836487667749999</v>
      </c>
    </row>
    <row r="1239" spans="13:16">
      <c r="M1239" t="s">
        <v>28</v>
      </c>
      <c r="N1239">
        <v>37</v>
      </c>
      <c r="O1239">
        <v>3.5</v>
      </c>
      <c r="P1239">
        <f t="shared" si="93"/>
        <v>9.6211193749999993</v>
      </c>
    </row>
    <row r="1240" spans="13:16">
      <c r="M1240" t="s">
        <v>28</v>
      </c>
      <c r="N1240">
        <v>37</v>
      </c>
      <c r="O1240">
        <v>2.4</v>
      </c>
      <c r="P1240">
        <f t="shared" si="93"/>
        <v>4.5238895999999995</v>
      </c>
    </row>
    <row r="1241" spans="13:16">
      <c r="M1241" t="s">
        <v>28</v>
      </c>
      <c r="N1241">
        <v>37</v>
      </c>
      <c r="O1241">
        <v>2.4</v>
      </c>
      <c r="P1241">
        <f t="shared" si="93"/>
        <v>4.5238895999999995</v>
      </c>
    </row>
    <row r="1242" spans="13:16">
      <c r="M1242" t="s">
        <v>28</v>
      </c>
      <c r="N1242">
        <v>37</v>
      </c>
      <c r="O1242">
        <v>3.1</v>
      </c>
      <c r="P1242">
        <f t="shared" si="93"/>
        <v>7.5476699750000007</v>
      </c>
    </row>
    <row r="1243" spans="13:16">
      <c r="M1243" t="s">
        <v>28</v>
      </c>
      <c r="N1243">
        <v>37</v>
      </c>
      <c r="O1243">
        <v>4.8</v>
      </c>
      <c r="P1243">
        <f t="shared" si="93"/>
        <v>18.095558399999998</v>
      </c>
    </row>
    <row r="1244" spans="13:16">
      <c r="M1244" t="s">
        <v>28</v>
      </c>
      <c r="N1244">
        <v>37</v>
      </c>
      <c r="O1244">
        <v>4.75</v>
      </c>
      <c r="P1244">
        <f t="shared" si="93"/>
        <v>17.720531093750001</v>
      </c>
    </row>
    <row r="1245" spans="13:16">
      <c r="M1245" t="s">
        <v>28</v>
      </c>
      <c r="N1245">
        <v>37</v>
      </c>
      <c r="O1245">
        <v>4.4000000000000004</v>
      </c>
      <c r="P1245">
        <f t="shared" si="93"/>
        <v>15.205295600000001</v>
      </c>
    </row>
    <row r="1246" spans="13:16">
      <c r="M1246" t="s">
        <v>28</v>
      </c>
      <c r="N1246">
        <v>43</v>
      </c>
      <c r="O1246">
        <v>0.7</v>
      </c>
      <c r="P1246">
        <f t="shared" si="93"/>
        <v>0.38484477499999992</v>
      </c>
    </row>
    <row r="1247" spans="13:16">
      <c r="M1247" t="s">
        <v>28</v>
      </c>
      <c r="N1247">
        <v>43</v>
      </c>
      <c r="O1247">
        <v>1.65</v>
      </c>
      <c r="P1247">
        <f t="shared" si="93"/>
        <v>2.1382446937499995</v>
      </c>
    </row>
    <row r="1248" spans="13:16">
      <c r="M1248" t="s">
        <v>28</v>
      </c>
      <c r="N1248">
        <v>43</v>
      </c>
      <c r="O1248">
        <v>1.39</v>
      </c>
      <c r="P1248">
        <f t="shared" si="93"/>
        <v>1.5174665097499997</v>
      </c>
    </row>
    <row r="1249" spans="13:16">
      <c r="M1249" t="s">
        <v>28</v>
      </c>
      <c r="N1249">
        <v>43</v>
      </c>
      <c r="O1249">
        <v>0.72</v>
      </c>
      <c r="P1249">
        <f t="shared" si="93"/>
        <v>0.40715006399999998</v>
      </c>
    </row>
    <row r="1250" spans="13:16">
      <c r="M1250" t="s">
        <v>28</v>
      </c>
      <c r="N1250">
        <v>43</v>
      </c>
      <c r="O1250">
        <v>1.2</v>
      </c>
      <c r="P1250">
        <f t="shared" si="93"/>
        <v>1.1309723999999999</v>
      </c>
    </row>
    <row r="1251" spans="13:16">
      <c r="M1251" t="s">
        <v>28</v>
      </c>
      <c r="N1251">
        <v>43</v>
      </c>
      <c r="O1251">
        <v>1.69</v>
      </c>
      <c r="P1251">
        <f t="shared" si="93"/>
        <v>2.2431737997499996</v>
      </c>
    </row>
    <row r="1252" spans="13:16">
      <c r="M1252" t="s">
        <v>28</v>
      </c>
      <c r="N1252">
        <v>43</v>
      </c>
      <c r="O1252">
        <v>1.3</v>
      </c>
      <c r="P1252">
        <f t="shared" si="93"/>
        <v>1.3273217750000001</v>
      </c>
    </row>
    <row r="1253" spans="13:16">
      <c r="M1253" t="s">
        <v>28</v>
      </c>
      <c r="N1253">
        <v>43</v>
      </c>
      <c r="O1253">
        <v>1.3</v>
      </c>
      <c r="P1253">
        <f t="shared" si="93"/>
        <v>1.3273217750000001</v>
      </c>
    </row>
    <row r="1254" spans="13:16">
      <c r="M1254" t="s">
        <v>28</v>
      </c>
      <c r="N1254">
        <v>43</v>
      </c>
      <c r="O1254">
        <v>1.4</v>
      </c>
      <c r="P1254">
        <f t="shared" si="93"/>
        <v>1.5393790999999997</v>
      </c>
    </row>
    <row r="1255" spans="13:16">
      <c r="M1255" t="s">
        <v>28</v>
      </c>
      <c r="N1255">
        <v>43</v>
      </c>
      <c r="O1255">
        <v>2.4</v>
      </c>
      <c r="P1255">
        <f t="shared" si="93"/>
        <v>4.5238895999999995</v>
      </c>
    </row>
    <row r="1256" spans="13:16">
      <c r="M1256" t="s">
        <v>28</v>
      </c>
      <c r="N1256">
        <v>43</v>
      </c>
      <c r="O1256">
        <v>1.9</v>
      </c>
      <c r="P1256">
        <f t="shared" si="93"/>
        <v>2.835284975</v>
      </c>
    </row>
    <row r="1257" spans="13:16">
      <c r="M1257" t="s">
        <v>28</v>
      </c>
      <c r="N1257">
        <v>43</v>
      </c>
      <c r="O1257">
        <v>2</v>
      </c>
      <c r="P1257">
        <f t="shared" si="93"/>
        <v>3.1415899999999999</v>
      </c>
    </row>
    <row r="1258" spans="13:16">
      <c r="M1258" t="s">
        <v>28</v>
      </c>
      <c r="N1258">
        <v>43</v>
      </c>
      <c r="O1258">
        <v>1.65</v>
      </c>
      <c r="P1258">
        <f t="shared" si="93"/>
        <v>2.1382446937499995</v>
      </c>
    </row>
    <row r="1259" spans="13:16">
      <c r="M1259" t="s">
        <v>28</v>
      </c>
      <c r="N1259">
        <v>43</v>
      </c>
      <c r="O1259">
        <v>1.4</v>
      </c>
      <c r="P1259">
        <f t="shared" si="93"/>
        <v>1.5393790999999997</v>
      </c>
    </row>
    <row r="1260" spans="13:16">
      <c r="M1260" t="s">
        <v>28</v>
      </c>
      <c r="N1260">
        <v>43</v>
      </c>
      <c r="O1260">
        <v>1.3</v>
      </c>
      <c r="P1260">
        <f t="shared" si="93"/>
        <v>1.3273217750000001</v>
      </c>
    </row>
    <row r="1261" spans="13:16">
      <c r="M1261" t="s">
        <v>28</v>
      </c>
      <c r="N1261">
        <v>43</v>
      </c>
      <c r="O1261">
        <v>4.6500000000000004</v>
      </c>
      <c r="P1261">
        <f t="shared" si="93"/>
        <v>16.982257443750001</v>
      </c>
    </row>
    <row r="1262" spans="13:16">
      <c r="M1262" t="s">
        <v>28</v>
      </c>
      <c r="N1262">
        <v>43</v>
      </c>
      <c r="O1262">
        <v>2.0499999999999998</v>
      </c>
      <c r="P1262">
        <f t="shared" si="93"/>
        <v>3.3006329937499994</v>
      </c>
    </row>
    <row r="1263" spans="13:16">
      <c r="M1263" t="s">
        <v>28</v>
      </c>
      <c r="N1263">
        <v>43</v>
      </c>
      <c r="O1263">
        <v>1.22</v>
      </c>
      <c r="P1263">
        <f t="shared" si="93"/>
        <v>1.168985639</v>
      </c>
    </row>
    <row r="1264" spans="13:16">
      <c r="M1264" t="s">
        <v>28</v>
      </c>
      <c r="N1264">
        <v>43</v>
      </c>
      <c r="O1264">
        <v>5.6</v>
      </c>
      <c r="P1264">
        <f t="shared" si="93"/>
        <v>24.630065599999995</v>
      </c>
    </row>
    <row r="1265" spans="13:16">
      <c r="M1265" t="s">
        <v>28</v>
      </c>
      <c r="N1265">
        <v>43</v>
      </c>
      <c r="O1265">
        <v>8</v>
      </c>
      <c r="P1265">
        <f t="shared" si="93"/>
        <v>50.265439999999998</v>
      </c>
    </row>
    <row r="1266" spans="13:16">
      <c r="M1266" t="s">
        <v>29</v>
      </c>
      <c r="N1266">
        <v>10</v>
      </c>
      <c r="O1266">
        <v>0.65</v>
      </c>
      <c r="P1266">
        <f t="shared" si="93"/>
        <v>0.33183044375000004</v>
      </c>
    </row>
    <row r="1267" spans="13:16">
      <c r="M1267" t="s">
        <v>29</v>
      </c>
      <c r="N1267">
        <v>10</v>
      </c>
      <c r="O1267">
        <v>1.34</v>
      </c>
      <c r="P1267">
        <f t="shared" si="93"/>
        <v>1.4102597510000001</v>
      </c>
    </row>
    <row r="1268" spans="13:16">
      <c r="M1268" t="s">
        <v>29</v>
      </c>
      <c r="N1268">
        <v>10</v>
      </c>
      <c r="O1268">
        <v>0.78</v>
      </c>
      <c r="P1268">
        <f t="shared" si="93"/>
        <v>0.47783583900000004</v>
      </c>
    </row>
    <row r="1269" spans="13:16">
      <c r="M1269" t="s">
        <v>29</v>
      </c>
      <c r="N1269">
        <v>10</v>
      </c>
      <c r="O1269">
        <v>1.45</v>
      </c>
      <c r="P1269">
        <f t="shared" si="93"/>
        <v>1.6512982437499999</v>
      </c>
    </row>
    <row r="1270" spans="13:16">
      <c r="M1270" t="s">
        <v>29</v>
      </c>
      <c r="N1270">
        <v>10</v>
      </c>
      <c r="O1270">
        <v>1.4</v>
      </c>
      <c r="P1270">
        <f t="shared" si="93"/>
        <v>1.5393790999999997</v>
      </c>
    </row>
    <row r="1271" spans="13:16">
      <c r="M1271" t="s">
        <v>29</v>
      </c>
      <c r="N1271">
        <v>10</v>
      </c>
      <c r="O1271">
        <v>2.2799999999999998</v>
      </c>
      <c r="P1271">
        <f t="shared" si="93"/>
        <v>4.0828103639999993</v>
      </c>
    </row>
    <row r="1272" spans="13:16">
      <c r="M1272" t="s">
        <v>29</v>
      </c>
      <c r="N1272">
        <v>10</v>
      </c>
      <c r="O1272">
        <v>1.75</v>
      </c>
      <c r="P1272">
        <f t="shared" si="93"/>
        <v>2.4052798437499998</v>
      </c>
    </row>
    <row r="1273" spans="13:16">
      <c r="M1273" t="s">
        <v>29</v>
      </c>
      <c r="N1273">
        <v>10</v>
      </c>
      <c r="O1273">
        <v>0.74</v>
      </c>
      <c r="P1273">
        <f t="shared" si="93"/>
        <v>0.43008367099999995</v>
      </c>
    </row>
    <row r="1274" spans="13:16">
      <c r="M1274" t="s">
        <v>29</v>
      </c>
      <c r="N1274">
        <v>10</v>
      </c>
      <c r="O1274">
        <v>0.88</v>
      </c>
      <c r="P1274">
        <f t="shared" si="93"/>
        <v>0.60821182399999996</v>
      </c>
    </row>
    <row r="1275" spans="13:16">
      <c r="M1275" t="s">
        <v>29</v>
      </c>
      <c r="N1275">
        <v>10</v>
      </c>
      <c r="O1275">
        <v>1.28</v>
      </c>
      <c r="P1275">
        <f t="shared" si="93"/>
        <v>1.286795264</v>
      </c>
    </row>
    <row r="1276" spans="13:16">
      <c r="M1276" t="s">
        <v>29</v>
      </c>
      <c r="N1276">
        <v>10</v>
      </c>
      <c r="O1276">
        <v>1.43</v>
      </c>
      <c r="P1276">
        <f t="shared" si="93"/>
        <v>1.6060593477499998</v>
      </c>
    </row>
    <row r="1277" spans="13:16">
      <c r="M1277" t="s">
        <v>29</v>
      </c>
      <c r="N1277">
        <v>10</v>
      </c>
      <c r="O1277">
        <v>2</v>
      </c>
      <c r="P1277">
        <f t="shared" si="93"/>
        <v>3.1415899999999999</v>
      </c>
    </row>
    <row r="1278" spans="13:16">
      <c r="M1278" t="s">
        <v>29</v>
      </c>
      <c r="N1278">
        <v>10</v>
      </c>
      <c r="O1278">
        <v>1.87</v>
      </c>
      <c r="P1278">
        <f t="shared" si="93"/>
        <v>2.7464565177500004</v>
      </c>
    </row>
    <row r="1279" spans="13:16">
      <c r="M1279" t="s">
        <v>29</v>
      </c>
      <c r="N1279">
        <v>10</v>
      </c>
      <c r="O1279">
        <v>1.96</v>
      </c>
      <c r="P1279">
        <f t="shared" si="93"/>
        <v>3.0171830359999996</v>
      </c>
    </row>
    <row r="1280" spans="13:16">
      <c r="M1280" t="s">
        <v>29</v>
      </c>
      <c r="N1280">
        <v>10</v>
      </c>
      <c r="O1280">
        <v>2.6</v>
      </c>
      <c r="P1280">
        <f t="shared" si="93"/>
        <v>5.3092871000000006</v>
      </c>
    </row>
    <row r="1281" spans="13:16">
      <c r="M1281" t="s">
        <v>29</v>
      </c>
      <c r="N1281">
        <v>10</v>
      </c>
      <c r="O1281">
        <v>1.98</v>
      </c>
      <c r="P1281">
        <f t="shared" si="93"/>
        <v>3.079072359</v>
      </c>
    </row>
    <row r="1282" spans="13:16">
      <c r="M1282" t="s">
        <v>29</v>
      </c>
      <c r="N1282">
        <v>10</v>
      </c>
      <c r="O1282">
        <v>2.54</v>
      </c>
      <c r="P1282">
        <f t="shared" si="93"/>
        <v>5.0670705109999998</v>
      </c>
    </row>
    <row r="1283" spans="13:16">
      <c r="M1283" t="s">
        <v>29</v>
      </c>
      <c r="N1283">
        <v>10</v>
      </c>
      <c r="O1283">
        <v>2.25</v>
      </c>
      <c r="P1283">
        <f t="shared" si="93"/>
        <v>3.9760748437499998</v>
      </c>
    </row>
    <row r="1284" spans="13:16">
      <c r="M1284" t="s">
        <v>29</v>
      </c>
      <c r="N1284">
        <v>10</v>
      </c>
      <c r="O1284">
        <v>2.4</v>
      </c>
      <c r="P1284">
        <f t="shared" si="93"/>
        <v>4.5238895999999995</v>
      </c>
    </row>
    <row r="1285" spans="13:16">
      <c r="M1285" t="s">
        <v>29</v>
      </c>
      <c r="N1285">
        <v>10</v>
      </c>
      <c r="O1285">
        <v>1.94</v>
      </c>
      <c r="P1285">
        <f t="shared" ref="P1285:P1348" si="94">(O1285/2)^2*(3.14159)</f>
        <v>2.9559220309999996</v>
      </c>
    </row>
    <row r="1286" spans="13:16">
      <c r="M1286" t="s">
        <v>29</v>
      </c>
      <c r="N1286">
        <v>20</v>
      </c>
      <c r="O1286">
        <v>0.54</v>
      </c>
      <c r="P1286">
        <f t="shared" si="94"/>
        <v>0.22902191100000002</v>
      </c>
    </row>
    <row r="1287" spans="13:16">
      <c r="M1287" t="s">
        <v>29</v>
      </c>
      <c r="N1287">
        <v>20</v>
      </c>
      <c r="O1287">
        <v>0.65</v>
      </c>
      <c r="P1287">
        <f t="shared" si="94"/>
        <v>0.33183044375000004</v>
      </c>
    </row>
    <row r="1288" spans="13:16">
      <c r="M1288" t="s">
        <v>29</v>
      </c>
      <c r="N1288">
        <v>20</v>
      </c>
      <c r="O1288">
        <v>0.47</v>
      </c>
      <c r="P1288">
        <f t="shared" si="94"/>
        <v>0.17349430774999999</v>
      </c>
    </row>
    <row r="1289" spans="13:16">
      <c r="M1289" t="s">
        <v>29</v>
      </c>
      <c r="N1289">
        <v>20</v>
      </c>
      <c r="O1289">
        <v>0.33</v>
      </c>
      <c r="P1289">
        <f t="shared" si="94"/>
        <v>8.5529787750000003E-2</v>
      </c>
    </row>
    <row r="1290" spans="13:16">
      <c r="M1290" t="s">
        <v>29</v>
      </c>
      <c r="N1290">
        <v>20</v>
      </c>
      <c r="O1290">
        <v>0.35</v>
      </c>
      <c r="P1290">
        <f t="shared" si="94"/>
        <v>9.6211193749999979E-2</v>
      </c>
    </row>
    <row r="1291" spans="13:16">
      <c r="M1291" t="s">
        <v>29</v>
      </c>
      <c r="N1291">
        <v>20</v>
      </c>
      <c r="O1291">
        <v>0.42</v>
      </c>
      <c r="P1291">
        <f t="shared" si="94"/>
        <v>0.13854411899999997</v>
      </c>
    </row>
    <row r="1292" spans="13:16">
      <c r="M1292" t="s">
        <v>29</v>
      </c>
      <c r="N1292">
        <v>20</v>
      </c>
      <c r="O1292">
        <v>0.35</v>
      </c>
      <c r="P1292">
        <f t="shared" si="94"/>
        <v>9.6211193749999979E-2</v>
      </c>
    </row>
    <row r="1293" spans="13:16">
      <c r="M1293" t="s">
        <v>29</v>
      </c>
      <c r="N1293">
        <v>20</v>
      </c>
      <c r="O1293">
        <v>0.4</v>
      </c>
      <c r="P1293">
        <f t="shared" si="94"/>
        <v>0.12566360000000001</v>
      </c>
    </row>
    <row r="1294" spans="13:16">
      <c r="M1294" t="s">
        <v>29</v>
      </c>
      <c r="N1294">
        <v>20</v>
      </c>
      <c r="O1294">
        <v>0.34</v>
      </c>
      <c r="P1294">
        <f t="shared" si="94"/>
        <v>9.079195100000001E-2</v>
      </c>
    </row>
    <row r="1295" spans="13:16">
      <c r="M1295" t="s">
        <v>29</v>
      </c>
      <c r="N1295">
        <v>20</v>
      </c>
      <c r="O1295">
        <v>0.42</v>
      </c>
      <c r="P1295">
        <f t="shared" si="94"/>
        <v>0.13854411899999997</v>
      </c>
    </row>
    <row r="1296" spans="13:16">
      <c r="M1296" t="s">
        <v>29</v>
      </c>
      <c r="N1296">
        <v>20</v>
      </c>
      <c r="O1296">
        <v>0.4</v>
      </c>
      <c r="P1296">
        <f t="shared" si="94"/>
        <v>0.12566360000000001</v>
      </c>
    </row>
    <row r="1297" spans="13:16">
      <c r="M1297" t="s">
        <v>29</v>
      </c>
      <c r="N1297">
        <v>20</v>
      </c>
      <c r="O1297">
        <v>0.54</v>
      </c>
      <c r="P1297">
        <f t="shared" si="94"/>
        <v>0.22902191100000002</v>
      </c>
    </row>
    <row r="1298" spans="13:16">
      <c r="M1298" t="s">
        <v>29</v>
      </c>
      <c r="N1298">
        <v>20</v>
      </c>
      <c r="O1298">
        <v>0.44</v>
      </c>
      <c r="P1298">
        <f t="shared" si="94"/>
        <v>0.15205295599999999</v>
      </c>
    </row>
    <row r="1299" spans="13:16">
      <c r="M1299" t="s">
        <v>29</v>
      </c>
      <c r="N1299">
        <v>20</v>
      </c>
      <c r="O1299">
        <v>0.36</v>
      </c>
      <c r="P1299">
        <f t="shared" si="94"/>
        <v>0.10178751599999999</v>
      </c>
    </row>
    <row r="1300" spans="13:16">
      <c r="M1300" t="s">
        <v>29</v>
      </c>
      <c r="N1300">
        <v>20</v>
      </c>
      <c r="O1300">
        <v>0.38</v>
      </c>
      <c r="P1300">
        <f t="shared" si="94"/>
        <v>0.113411399</v>
      </c>
    </row>
    <row r="1301" spans="13:16">
      <c r="M1301" t="s">
        <v>29</v>
      </c>
      <c r="N1301">
        <v>20</v>
      </c>
      <c r="O1301">
        <v>0.39</v>
      </c>
      <c r="P1301">
        <f t="shared" si="94"/>
        <v>0.11945895975000001</v>
      </c>
    </row>
    <row r="1302" spans="13:16">
      <c r="M1302" t="s">
        <v>29</v>
      </c>
      <c r="N1302">
        <v>20</v>
      </c>
      <c r="O1302">
        <v>0.52</v>
      </c>
      <c r="P1302">
        <f t="shared" si="94"/>
        <v>0.21237148400000003</v>
      </c>
    </row>
    <row r="1303" spans="13:16">
      <c r="M1303" t="s">
        <v>29</v>
      </c>
      <c r="N1303">
        <v>20</v>
      </c>
      <c r="O1303">
        <v>0.41</v>
      </c>
      <c r="P1303">
        <f t="shared" si="94"/>
        <v>0.13202531974999998</v>
      </c>
    </row>
    <row r="1304" spans="13:16">
      <c r="M1304" t="s">
        <v>29</v>
      </c>
      <c r="N1304">
        <v>20</v>
      </c>
      <c r="O1304">
        <v>0.44</v>
      </c>
      <c r="P1304">
        <f t="shared" si="94"/>
        <v>0.15205295599999999</v>
      </c>
    </row>
    <row r="1305" spans="13:16">
      <c r="M1305" t="s">
        <v>29</v>
      </c>
      <c r="N1305">
        <v>20</v>
      </c>
      <c r="O1305">
        <v>0.5</v>
      </c>
      <c r="P1305">
        <f t="shared" si="94"/>
        <v>0.19634937499999999</v>
      </c>
    </row>
    <row r="1306" spans="13:16">
      <c r="M1306" t="s">
        <v>29</v>
      </c>
      <c r="N1306">
        <v>20</v>
      </c>
      <c r="O1306">
        <v>0.48</v>
      </c>
      <c r="P1306">
        <f t="shared" si="94"/>
        <v>0.18095558399999997</v>
      </c>
    </row>
    <row r="1307" spans="13:16">
      <c r="M1307" t="s">
        <v>29</v>
      </c>
      <c r="N1307">
        <v>20</v>
      </c>
      <c r="O1307">
        <v>0.72</v>
      </c>
      <c r="P1307">
        <f t="shared" si="94"/>
        <v>0.40715006399999998</v>
      </c>
    </row>
    <row r="1308" spans="13:16">
      <c r="M1308" t="s">
        <v>29</v>
      </c>
      <c r="N1308">
        <v>20</v>
      </c>
      <c r="O1308">
        <v>0.67</v>
      </c>
      <c r="P1308">
        <f t="shared" si="94"/>
        <v>0.35256493775000003</v>
      </c>
    </row>
    <row r="1309" spans="13:16">
      <c r="M1309" t="s">
        <v>29</v>
      </c>
      <c r="N1309">
        <v>20</v>
      </c>
      <c r="O1309">
        <v>0.55000000000000004</v>
      </c>
      <c r="P1309">
        <f t="shared" si="94"/>
        <v>0.23758274375000002</v>
      </c>
    </row>
    <row r="1310" spans="13:16">
      <c r="M1310" t="s">
        <v>29</v>
      </c>
      <c r="N1310">
        <v>20</v>
      </c>
      <c r="O1310">
        <v>0.45</v>
      </c>
      <c r="P1310">
        <f t="shared" si="94"/>
        <v>0.15904299375</v>
      </c>
    </row>
    <row r="1311" spans="13:16">
      <c r="M1311" t="s">
        <v>29</v>
      </c>
      <c r="N1311">
        <v>20</v>
      </c>
      <c r="O1311">
        <v>0.38</v>
      </c>
      <c r="P1311">
        <f t="shared" si="94"/>
        <v>0.113411399</v>
      </c>
    </row>
    <row r="1312" spans="13:16">
      <c r="M1312" t="s">
        <v>29</v>
      </c>
      <c r="N1312">
        <v>20</v>
      </c>
      <c r="O1312">
        <v>0.38</v>
      </c>
      <c r="P1312">
        <f t="shared" si="94"/>
        <v>0.113411399</v>
      </c>
    </row>
    <row r="1313" spans="13:16">
      <c r="M1313" t="s">
        <v>29</v>
      </c>
      <c r="N1313">
        <v>20</v>
      </c>
      <c r="O1313">
        <v>0.35</v>
      </c>
      <c r="P1313">
        <f t="shared" si="94"/>
        <v>9.6211193749999979E-2</v>
      </c>
    </row>
    <row r="1314" spans="13:16">
      <c r="M1314" t="s">
        <v>29</v>
      </c>
      <c r="N1314">
        <v>20</v>
      </c>
      <c r="O1314">
        <v>0.39</v>
      </c>
      <c r="P1314">
        <f t="shared" si="94"/>
        <v>0.11945895975000001</v>
      </c>
    </row>
    <row r="1315" spans="13:16">
      <c r="M1315" t="s">
        <v>29</v>
      </c>
      <c r="N1315">
        <v>20</v>
      </c>
      <c r="O1315">
        <v>0.5</v>
      </c>
      <c r="P1315">
        <f t="shared" si="94"/>
        <v>0.19634937499999999</v>
      </c>
    </row>
    <row r="1316" spans="13:16">
      <c r="M1316" t="s">
        <v>29</v>
      </c>
      <c r="N1316">
        <v>20</v>
      </c>
      <c r="O1316">
        <v>0.59</v>
      </c>
      <c r="P1316">
        <f t="shared" si="94"/>
        <v>0.27339686974999994</v>
      </c>
    </row>
    <row r="1317" spans="13:16">
      <c r="M1317" t="s">
        <v>29</v>
      </c>
      <c r="N1317">
        <v>20</v>
      </c>
      <c r="O1317">
        <v>0.6</v>
      </c>
      <c r="P1317">
        <f t="shared" si="94"/>
        <v>0.28274309999999997</v>
      </c>
    </row>
    <row r="1318" spans="13:16">
      <c r="M1318" t="s">
        <v>29</v>
      </c>
      <c r="N1318">
        <v>20</v>
      </c>
      <c r="O1318">
        <v>0.42</v>
      </c>
      <c r="P1318">
        <f t="shared" si="94"/>
        <v>0.13854411899999997</v>
      </c>
    </row>
    <row r="1319" spans="13:16">
      <c r="M1319" t="s">
        <v>29</v>
      </c>
      <c r="N1319">
        <v>20</v>
      </c>
      <c r="O1319">
        <v>0.49</v>
      </c>
      <c r="P1319">
        <f t="shared" si="94"/>
        <v>0.18857393974999997</v>
      </c>
    </row>
    <row r="1320" spans="13:16">
      <c r="M1320" t="s">
        <v>29</v>
      </c>
      <c r="N1320">
        <v>20</v>
      </c>
      <c r="O1320">
        <v>0.66</v>
      </c>
      <c r="P1320">
        <f t="shared" si="94"/>
        <v>0.34211915100000001</v>
      </c>
    </row>
    <row r="1321" spans="13:16">
      <c r="M1321" t="s">
        <v>29</v>
      </c>
      <c r="N1321">
        <v>20</v>
      </c>
      <c r="O1321">
        <v>1.46</v>
      </c>
      <c r="P1321">
        <f t="shared" si="94"/>
        <v>1.6741533109999998</v>
      </c>
    </row>
    <row r="1322" spans="13:16">
      <c r="M1322" t="s">
        <v>29</v>
      </c>
      <c r="N1322">
        <v>20</v>
      </c>
      <c r="O1322">
        <v>0.35</v>
      </c>
      <c r="P1322">
        <f t="shared" si="94"/>
        <v>9.6211193749999979E-2</v>
      </c>
    </row>
    <row r="1323" spans="13:16">
      <c r="M1323" t="s">
        <v>29</v>
      </c>
      <c r="N1323">
        <v>20</v>
      </c>
      <c r="O1323">
        <v>0.55000000000000004</v>
      </c>
      <c r="P1323">
        <f t="shared" si="94"/>
        <v>0.23758274375000002</v>
      </c>
    </row>
    <row r="1324" spans="13:16">
      <c r="M1324" t="s">
        <v>29</v>
      </c>
      <c r="N1324">
        <v>20</v>
      </c>
      <c r="O1324">
        <v>0.64</v>
      </c>
      <c r="P1324">
        <f t="shared" si="94"/>
        <v>0.321698816</v>
      </c>
    </row>
    <row r="1325" spans="13:16">
      <c r="M1325" t="s">
        <v>29</v>
      </c>
      <c r="N1325">
        <v>20</v>
      </c>
      <c r="O1325">
        <v>0.56000000000000005</v>
      </c>
      <c r="P1325">
        <f t="shared" si="94"/>
        <v>0.24630065600000003</v>
      </c>
    </row>
    <row r="1326" spans="13:16">
      <c r="M1326" t="s">
        <v>29</v>
      </c>
      <c r="N1326">
        <v>20</v>
      </c>
      <c r="O1326">
        <v>0.38</v>
      </c>
      <c r="P1326">
        <f t="shared" si="94"/>
        <v>0.113411399</v>
      </c>
    </row>
    <row r="1327" spans="13:16">
      <c r="M1327" t="s">
        <v>29</v>
      </c>
      <c r="N1327">
        <v>20</v>
      </c>
      <c r="O1327">
        <v>0.72</v>
      </c>
      <c r="P1327">
        <f t="shared" si="94"/>
        <v>0.40715006399999998</v>
      </c>
    </row>
    <row r="1328" spans="13:16">
      <c r="M1328" t="s">
        <v>29</v>
      </c>
      <c r="N1328">
        <v>20</v>
      </c>
      <c r="O1328">
        <v>0.72</v>
      </c>
      <c r="P1328">
        <f t="shared" si="94"/>
        <v>0.40715006399999998</v>
      </c>
    </row>
    <row r="1329" spans="13:16">
      <c r="M1329" t="s">
        <v>29</v>
      </c>
      <c r="N1329">
        <v>20</v>
      </c>
      <c r="O1329">
        <v>0.51</v>
      </c>
      <c r="P1329">
        <f t="shared" si="94"/>
        <v>0.20428188975</v>
      </c>
    </row>
    <row r="1330" spans="13:16">
      <c r="M1330" t="s">
        <v>29</v>
      </c>
      <c r="N1330">
        <v>20</v>
      </c>
      <c r="O1330">
        <v>0.64</v>
      </c>
      <c r="P1330">
        <f t="shared" si="94"/>
        <v>0.321698816</v>
      </c>
    </row>
    <row r="1331" spans="13:16">
      <c r="M1331" t="s">
        <v>29</v>
      </c>
      <c r="N1331">
        <v>20</v>
      </c>
      <c r="O1331">
        <v>0.66</v>
      </c>
      <c r="P1331">
        <f t="shared" si="94"/>
        <v>0.34211915100000001</v>
      </c>
    </row>
    <row r="1332" spans="13:16">
      <c r="M1332" t="s">
        <v>29</v>
      </c>
      <c r="N1332">
        <v>20</v>
      </c>
      <c r="O1332">
        <v>0.71</v>
      </c>
      <c r="P1332">
        <f t="shared" si="94"/>
        <v>0.39591887974999995</v>
      </c>
    </row>
    <row r="1333" spans="13:16">
      <c r="M1333" t="s">
        <v>29</v>
      </c>
      <c r="N1333">
        <v>20</v>
      </c>
      <c r="O1333">
        <v>0.52</v>
      </c>
      <c r="P1333">
        <f t="shared" si="94"/>
        <v>0.21237148400000003</v>
      </c>
    </row>
    <row r="1334" spans="13:16">
      <c r="M1334" t="s">
        <v>29</v>
      </c>
      <c r="N1334">
        <v>20</v>
      </c>
      <c r="O1334">
        <v>0.44</v>
      </c>
      <c r="P1334">
        <f t="shared" si="94"/>
        <v>0.15205295599999999</v>
      </c>
    </row>
    <row r="1335" spans="13:16">
      <c r="M1335" t="s">
        <v>29</v>
      </c>
      <c r="N1335">
        <v>20</v>
      </c>
      <c r="O1335">
        <v>0.76</v>
      </c>
      <c r="P1335">
        <f t="shared" si="94"/>
        <v>0.45364559599999998</v>
      </c>
    </row>
    <row r="1336" spans="13:16">
      <c r="M1336" t="s">
        <v>29</v>
      </c>
      <c r="N1336">
        <v>20</v>
      </c>
      <c r="O1336">
        <v>0.76</v>
      </c>
      <c r="P1336">
        <f t="shared" si="94"/>
        <v>0.45364559599999998</v>
      </c>
    </row>
    <row r="1337" spans="13:16">
      <c r="M1337" t="s">
        <v>29</v>
      </c>
      <c r="N1337">
        <v>20</v>
      </c>
      <c r="O1337">
        <v>0.48</v>
      </c>
      <c r="P1337">
        <f t="shared" si="94"/>
        <v>0.18095558399999997</v>
      </c>
    </row>
    <row r="1338" spans="13:16">
      <c r="M1338" t="s">
        <v>29</v>
      </c>
      <c r="N1338">
        <v>20</v>
      </c>
      <c r="O1338">
        <v>0.88</v>
      </c>
      <c r="P1338">
        <f t="shared" si="94"/>
        <v>0.60821182399999996</v>
      </c>
    </row>
    <row r="1339" spans="13:16">
      <c r="M1339" t="s">
        <v>29</v>
      </c>
      <c r="N1339">
        <v>20</v>
      </c>
      <c r="O1339">
        <v>0.7</v>
      </c>
      <c r="P1339">
        <f t="shared" si="94"/>
        <v>0.38484477499999992</v>
      </c>
    </row>
    <row r="1340" spans="13:16">
      <c r="M1340" t="s">
        <v>29</v>
      </c>
      <c r="N1340">
        <v>20</v>
      </c>
      <c r="O1340">
        <v>0.68</v>
      </c>
      <c r="P1340">
        <f t="shared" si="94"/>
        <v>0.36316780400000004</v>
      </c>
    </row>
    <row r="1341" spans="13:16">
      <c r="M1341" t="s">
        <v>29</v>
      </c>
      <c r="N1341">
        <v>20</v>
      </c>
      <c r="O1341">
        <v>0.71</v>
      </c>
      <c r="P1341">
        <f t="shared" si="94"/>
        <v>0.39591887974999995</v>
      </c>
    </row>
    <row r="1342" spans="13:16">
      <c r="M1342" t="s">
        <v>29</v>
      </c>
      <c r="N1342">
        <v>20</v>
      </c>
      <c r="O1342">
        <v>0.55000000000000004</v>
      </c>
      <c r="P1342">
        <f t="shared" si="94"/>
        <v>0.23758274375000002</v>
      </c>
    </row>
    <row r="1343" spans="13:16">
      <c r="M1343" t="s">
        <v>29</v>
      </c>
      <c r="N1343">
        <v>20</v>
      </c>
      <c r="O1343">
        <v>0.64</v>
      </c>
      <c r="P1343">
        <f t="shared" si="94"/>
        <v>0.321698816</v>
      </c>
    </row>
    <row r="1344" spans="13:16">
      <c r="M1344" t="s">
        <v>29</v>
      </c>
      <c r="N1344">
        <v>20</v>
      </c>
      <c r="O1344">
        <v>0.52</v>
      </c>
      <c r="P1344">
        <f t="shared" si="94"/>
        <v>0.21237148400000003</v>
      </c>
    </row>
    <row r="1345" spans="13:16">
      <c r="M1345" t="s">
        <v>29</v>
      </c>
      <c r="N1345">
        <v>20</v>
      </c>
      <c r="O1345">
        <v>0.9</v>
      </c>
      <c r="P1345">
        <f t="shared" si="94"/>
        <v>0.636171975</v>
      </c>
    </row>
    <row r="1346" spans="13:16">
      <c r="M1346" t="s">
        <v>29</v>
      </c>
      <c r="N1346">
        <v>20</v>
      </c>
      <c r="O1346">
        <v>0.65</v>
      </c>
      <c r="P1346">
        <f t="shared" si="94"/>
        <v>0.33183044375000004</v>
      </c>
    </row>
    <row r="1347" spans="13:16">
      <c r="M1347" t="s">
        <v>29</v>
      </c>
      <c r="N1347">
        <v>20</v>
      </c>
      <c r="O1347">
        <v>0.63</v>
      </c>
      <c r="P1347">
        <f t="shared" si="94"/>
        <v>0.31172426775000001</v>
      </c>
    </row>
    <row r="1348" spans="13:16">
      <c r="M1348" t="s">
        <v>29</v>
      </c>
      <c r="N1348">
        <v>20</v>
      </c>
      <c r="O1348">
        <v>0.55000000000000004</v>
      </c>
      <c r="P1348">
        <f t="shared" si="94"/>
        <v>0.23758274375000002</v>
      </c>
    </row>
    <row r="1349" spans="13:16">
      <c r="M1349" t="s">
        <v>29</v>
      </c>
      <c r="N1349">
        <v>20</v>
      </c>
      <c r="O1349">
        <v>0.61</v>
      </c>
      <c r="P1349">
        <f t="shared" ref="P1349:P1412" si="95">(O1349/2)^2*(3.14159)</f>
        <v>0.29224640974999999</v>
      </c>
    </row>
    <row r="1350" spans="13:16">
      <c r="M1350" t="s">
        <v>29</v>
      </c>
      <c r="N1350">
        <v>20</v>
      </c>
      <c r="O1350">
        <v>1.1299999999999999</v>
      </c>
      <c r="P1350">
        <f t="shared" si="95"/>
        <v>1.0028740677499997</v>
      </c>
    </row>
    <row r="1351" spans="13:16">
      <c r="M1351" t="s">
        <v>29</v>
      </c>
      <c r="N1351">
        <v>20</v>
      </c>
      <c r="O1351">
        <v>0.78</v>
      </c>
      <c r="P1351">
        <f t="shared" si="95"/>
        <v>0.47783583900000004</v>
      </c>
    </row>
    <row r="1352" spans="13:16">
      <c r="M1352" t="s">
        <v>29</v>
      </c>
      <c r="N1352">
        <v>20</v>
      </c>
      <c r="O1352">
        <v>0.78</v>
      </c>
      <c r="P1352">
        <f t="shared" si="95"/>
        <v>0.47783583900000004</v>
      </c>
    </row>
    <row r="1353" spans="13:16">
      <c r="M1353" t="s">
        <v>29</v>
      </c>
      <c r="N1353">
        <v>20</v>
      </c>
      <c r="O1353">
        <v>0.34</v>
      </c>
      <c r="P1353">
        <f t="shared" si="95"/>
        <v>9.079195100000001E-2</v>
      </c>
    </row>
    <row r="1354" spans="13:16">
      <c r="M1354" t="s">
        <v>29</v>
      </c>
      <c r="N1354">
        <v>20</v>
      </c>
      <c r="O1354">
        <v>0.65</v>
      </c>
      <c r="P1354">
        <f t="shared" si="95"/>
        <v>0.33183044375000004</v>
      </c>
    </row>
    <row r="1355" spans="13:16">
      <c r="M1355" t="s">
        <v>29</v>
      </c>
      <c r="N1355">
        <v>20</v>
      </c>
      <c r="O1355">
        <v>0.74</v>
      </c>
      <c r="P1355">
        <f t="shared" si="95"/>
        <v>0.43008367099999995</v>
      </c>
    </row>
    <row r="1356" spans="13:16">
      <c r="M1356" t="s">
        <v>29</v>
      </c>
      <c r="N1356">
        <v>20</v>
      </c>
      <c r="O1356">
        <v>0.8</v>
      </c>
      <c r="P1356">
        <f t="shared" si="95"/>
        <v>0.50265440000000006</v>
      </c>
    </row>
    <row r="1357" spans="13:16">
      <c r="M1357" t="s">
        <v>29</v>
      </c>
      <c r="N1357">
        <v>20</v>
      </c>
      <c r="O1357">
        <v>0.64</v>
      </c>
      <c r="P1357">
        <f t="shared" si="95"/>
        <v>0.321698816</v>
      </c>
    </row>
    <row r="1358" spans="13:16">
      <c r="M1358" t="s">
        <v>29</v>
      </c>
      <c r="N1358">
        <v>20</v>
      </c>
      <c r="O1358">
        <v>0.66</v>
      </c>
      <c r="P1358">
        <f t="shared" si="95"/>
        <v>0.34211915100000001</v>
      </c>
    </row>
    <row r="1359" spans="13:16">
      <c r="M1359" t="s">
        <v>29</v>
      </c>
      <c r="N1359">
        <v>20</v>
      </c>
      <c r="O1359">
        <v>0.78</v>
      </c>
      <c r="P1359">
        <f t="shared" si="95"/>
        <v>0.47783583900000004</v>
      </c>
    </row>
    <row r="1360" spans="13:16">
      <c r="M1360" t="s">
        <v>29</v>
      </c>
      <c r="N1360">
        <v>20</v>
      </c>
      <c r="O1360">
        <v>0.93</v>
      </c>
      <c r="P1360">
        <f t="shared" si="95"/>
        <v>0.67929029775000005</v>
      </c>
    </row>
    <row r="1361" spans="13:16">
      <c r="M1361" t="s">
        <v>29</v>
      </c>
      <c r="N1361">
        <v>20</v>
      </c>
      <c r="O1361">
        <v>0.6</v>
      </c>
      <c r="P1361">
        <f t="shared" si="95"/>
        <v>0.28274309999999997</v>
      </c>
    </row>
    <row r="1362" spans="13:16">
      <c r="M1362" t="s">
        <v>29</v>
      </c>
      <c r="N1362">
        <v>20</v>
      </c>
      <c r="O1362">
        <v>0.71</v>
      </c>
      <c r="P1362">
        <f t="shared" si="95"/>
        <v>0.39591887974999995</v>
      </c>
    </row>
    <row r="1363" spans="13:16">
      <c r="M1363" t="s">
        <v>29</v>
      </c>
      <c r="N1363">
        <v>20</v>
      </c>
      <c r="O1363">
        <v>0.88</v>
      </c>
      <c r="P1363">
        <f t="shared" si="95"/>
        <v>0.60821182399999996</v>
      </c>
    </row>
    <row r="1364" spans="13:16">
      <c r="M1364" t="s">
        <v>29</v>
      </c>
      <c r="N1364">
        <v>20</v>
      </c>
      <c r="O1364">
        <v>0.98</v>
      </c>
      <c r="P1364">
        <f t="shared" si="95"/>
        <v>0.7542957589999999</v>
      </c>
    </row>
    <row r="1365" spans="13:16">
      <c r="M1365" t="s">
        <v>29</v>
      </c>
      <c r="N1365">
        <v>20</v>
      </c>
      <c r="O1365">
        <v>0.68</v>
      </c>
      <c r="P1365">
        <f t="shared" si="95"/>
        <v>0.36316780400000004</v>
      </c>
    </row>
    <row r="1366" spans="13:16">
      <c r="M1366" t="s">
        <v>29</v>
      </c>
      <c r="N1366">
        <v>20</v>
      </c>
      <c r="O1366">
        <v>0.8</v>
      </c>
      <c r="P1366">
        <f t="shared" si="95"/>
        <v>0.50265440000000006</v>
      </c>
    </row>
    <row r="1367" spans="13:16">
      <c r="M1367" t="s">
        <v>29</v>
      </c>
      <c r="N1367">
        <v>20</v>
      </c>
      <c r="O1367">
        <v>0.85</v>
      </c>
      <c r="P1367">
        <f t="shared" si="95"/>
        <v>0.56744969374999987</v>
      </c>
    </row>
    <row r="1368" spans="13:16">
      <c r="M1368" t="s">
        <v>29</v>
      </c>
      <c r="N1368">
        <v>20</v>
      </c>
      <c r="O1368">
        <v>0.91</v>
      </c>
      <c r="P1368">
        <f t="shared" si="95"/>
        <v>0.65038766975000006</v>
      </c>
    </row>
    <row r="1369" spans="13:16">
      <c r="M1369" t="s">
        <v>29</v>
      </c>
      <c r="N1369">
        <v>20</v>
      </c>
      <c r="O1369">
        <v>0.33</v>
      </c>
      <c r="P1369">
        <f t="shared" si="95"/>
        <v>8.5529787750000003E-2</v>
      </c>
    </row>
    <row r="1370" spans="13:16">
      <c r="M1370" t="s">
        <v>29</v>
      </c>
      <c r="N1370">
        <v>20</v>
      </c>
      <c r="O1370">
        <v>1.1100000000000001</v>
      </c>
      <c r="P1370">
        <f t="shared" si="95"/>
        <v>0.96768825975000017</v>
      </c>
    </row>
    <row r="1371" spans="13:16">
      <c r="M1371" t="s">
        <v>29</v>
      </c>
      <c r="N1371">
        <v>20</v>
      </c>
      <c r="O1371">
        <v>0.35</v>
      </c>
      <c r="P1371">
        <f t="shared" si="95"/>
        <v>9.6211193749999979E-2</v>
      </c>
    </row>
    <row r="1372" spans="13:16">
      <c r="M1372" t="s">
        <v>29</v>
      </c>
      <c r="N1372">
        <v>20</v>
      </c>
      <c r="O1372">
        <v>0.88</v>
      </c>
      <c r="P1372">
        <f t="shared" si="95"/>
        <v>0.60821182399999996</v>
      </c>
    </row>
    <row r="1373" spans="13:16">
      <c r="M1373" t="s">
        <v>29</v>
      </c>
      <c r="N1373">
        <v>20</v>
      </c>
      <c r="O1373">
        <v>0.69</v>
      </c>
      <c r="P1373">
        <f t="shared" si="95"/>
        <v>0.37392774974999993</v>
      </c>
    </row>
    <row r="1374" spans="13:16">
      <c r="M1374" t="s">
        <v>29</v>
      </c>
      <c r="N1374">
        <v>20</v>
      </c>
      <c r="O1374">
        <v>0.45</v>
      </c>
      <c r="P1374">
        <f t="shared" si="95"/>
        <v>0.15904299375</v>
      </c>
    </row>
    <row r="1375" spans="13:16">
      <c r="M1375" t="s">
        <v>29</v>
      </c>
      <c r="N1375">
        <v>20</v>
      </c>
      <c r="O1375">
        <v>0.8</v>
      </c>
      <c r="P1375">
        <f t="shared" si="95"/>
        <v>0.50265440000000006</v>
      </c>
    </row>
    <row r="1376" spans="13:16">
      <c r="M1376" t="s">
        <v>29</v>
      </c>
      <c r="N1376">
        <v>20</v>
      </c>
      <c r="O1376">
        <v>0.64</v>
      </c>
      <c r="P1376">
        <f t="shared" si="95"/>
        <v>0.321698816</v>
      </c>
    </row>
    <row r="1377" spans="13:16">
      <c r="M1377" t="s">
        <v>29</v>
      </c>
      <c r="N1377">
        <v>20</v>
      </c>
      <c r="O1377">
        <v>2.66</v>
      </c>
      <c r="P1377">
        <f t="shared" si="95"/>
        <v>5.5571585510000006</v>
      </c>
    </row>
    <row r="1378" spans="13:16">
      <c r="M1378" t="s">
        <v>29</v>
      </c>
      <c r="N1378">
        <v>22</v>
      </c>
      <c r="O1378">
        <v>0.64</v>
      </c>
      <c r="P1378">
        <f t="shared" si="95"/>
        <v>0.321698816</v>
      </c>
    </row>
    <row r="1379" spans="13:16">
      <c r="M1379" t="s">
        <v>29</v>
      </c>
      <c r="N1379">
        <v>22</v>
      </c>
      <c r="O1379">
        <v>0.26</v>
      </c>
      <c r="P1379">
        <f t="shared" si="95"/>
        <v>5.3092871000000007E-2</v>
      </c>
    </row>
    <row r="1380" spans="13:16">
      <c r="M1380" t="s">
        <v>29</v>
      </c>
      <c r="N1380">
        <v>22</v>
      </c>
      <c r="O1380">
        <v>0.49</v>
      </c>
      <c r="P1380">
        <f t="shared" si="95"/>
        <v>0.18857393974999997</v>
      </c>
    </row>
    <row r="1381" spans="13:16">
      <c r="M1381" t="s">
        <v>29</v>
      </c>
      <c r="N1381">
        <v>22</v>
      </c>
      <c r="O1381">
        <v>0.87</v>
      </c>
      <c r="P1381">
        <f t="shared" si="95"/>
        <v>0.59446736774999998</v>
      </c>
    </row>
    <row r="1382" spans="13:16">
      <c r="M1382" t="s">
        <v>29</v>
      </c>
      <c r="N1382">
        <v>22</v>
      </c>
      <c r="O1382">
        <v>0.41</v>
      </c>
      <c r="P1382">
        <f t="shared" si="95"/>
        <v>0.13202531974999998</v>
      </c>
    </row>
    <row r="1383" spans="13:16">
      <c r="M1383" t="s">
        <v>29</v>
      </c>
      <c r="N1383">
        <v>22</v>
      </c>
      <c r="O1383">
        <v>0.4</v>
      </c>
      <c r="P1383">
        <f t="shared" si="95"/>
        <v>0.12566360000000001</v>
      </c>
    </row>
    <row r="1384" spans="13:16">
      <c r="M1384" t="s">
        <v>29</v>
      </c>
      <c r="N1384">
        <v>22</v>
      </c>
      <c r="O1384">
        <v>0.45</v>
      </c>
      <c r="P1384">
        <f t="shared" si="95"/>
        <v>0.15904299375</v>
      </c>
    </row>
    <row r="1385" spans="13:16">
      <c r="M1385" t="s">
        <v>29</v>
      </c>
      <c r="N1385">
        <v>22</v>
      </c>
      <c r="O1385">
        <v>0.62</v>
      </c>
      <c r="P1385">
        <f t="shared" si="95"/>
        <v>0.301906799</v>
      </c>
    </row>
    <row r="1386" spans="13:16">
      <c r="M1386" t="s">
        <v>29</v>
      </c>
      <c r="N1386">
        <v>22</v>
      </c>
      <c r="O1386">
        <v>0.28000000000000003</v>
      </c>
      <c r="P1386">
        <f t="shared" si="95"/>
        <v>6.1575164000000009E-2</v>
      </c>
    </row>
    <row r="1387" spans="13:16">
      <c r="M1387" t="s">
        <v>29</v>
      </c>
      <c r="N1387">
        <v>22</v>
      </c>
      <c r="O1387">
        <v>0.5</v>
      </c>
      <c r="P1387">
        <f t="shared" si="95"/>
        <v>0.19634937499999999</v>
      </c>
    </row>
    <row r="1388" spans="13:16">
      <c r="M1388" t="s">
        <v>29</v>
      </c>
      <c r="N1388">
        <v>22</v>
      </c>
      <c r="O1388">
        <v>0.63</v>
      </c>
      <c r="P1388">
        <f t="shared" si="95"/>
        <v>0.31172426775000001</v>
      </c>
    </row>
    <row r="1389" spans="13:16">
      <c r="M1389" t="s">
        <v>29</v>
      </c>
      <c r="N1389">
        <v>22</v>
      </c>
      <c r="O1389">
        <v>0.39</v>
      </c>
      <c r="P1389">
        <f t="shared" si="95"/>
        <v>0.11945895975000001</v>
      </c>
    </row>
    <row r="1390" spans="13:16">
      <c r="M1390" t="s">
        <v>29</v>
      </c>
      <c r="N1390">
        <v>22</v>
      </c>
      <c r="O1390">
        <v>0.4</v>
      </c>
      <c r="P1390">
        <f t="shared" si="95"/>
        <v>0.12566360000000001</v>
      </c>
    </row>
    <row r="1391" spans="13:16">
      <c r="M1391" t="s">
        <v>29</v>
      </c>
      <c r="N1391">
        <v>22</v>
      </c>
      <c r="O1391">
        <v>0.51</v>
      </c>
      <c r="P1391">
        <f t="shared" si="95"/>
        <v>0.20428188975</v>
      </c>
    </row>
    <row r="1392" spans="13:16">
      <c r="M1392" t="s">
        <v>29</v>
      </c>
      <c r="N1392">
        <v>22</v>
      </c>
      <c r="O1392">
        <v>0.41</v>
      </c>
      <c r="P1392">
        <f t="shared" si="95"/>
        <v>0.13202531974999998</v>
      </c>
    </row>
    <row r="1393" spans="13:16">
      <c r="M1393" t="s">
        <v>29</v>
      </c>
      <c r="N1393">
        <v>22</v>
      </c>
      <c r="O1393">
        <v>0.41</v>
      </c>
      <c r="P1393">
        <f t="shared" si="95"/>
        <v>0.13202531974999998</v>
      </c>
    </row>
    <row r="1394" spans="13:16">
      <c r="M1394" t="s">
        <v>29</v>
      </c>
      <c r="N1394">
        <v>22</v>
      </c>
      <c r="O1394">
        <v>0.68</v>
      </c>
      <c r="P1394">
        <f t="shared" si="95"/>
        <v>0.36316780400000004</v>
      </c>
    </row>
    <row r="1395" spans="13:16">
      <c r="M1395" t="s">
        <v>29</v>
      </c>
      <c r="N1395">
        <v>22</v>
      </c>
      <c r="O1395">
        <v>0.39</v>
      </c>
      <c r="P1395">
        <f t="shared" si="95"/>
        <v>0.11945895975000001</v>
      </c>
    </row>
    <row r="1396" spans="13:16">
      <c r="M1396" t="s">
        <v>29</v>
      </c>
      <c r="N1396">
        <v>22</v>
      </c>
      <c r="O1396">
        <v>0.39</v>
      </c>
      <c r="P1396">
        <f t="shared" si="95"/>
        <v>0.11945895975000001</v>
      </c>
    </row>
    <row r="1397" spans="13:16">
      <c r="M1397" t="s">
        <v>29</v>
      </c>
      <c r="N1397">
        <v>22</v>
      </c>
      <c r="O1397">
        <v>0.42</v>
      </c>
      <c r="P1397">
        <f t="shared" si="95"/>
        <v>0.13854411899999997</v>
      </c>
    </row>
    <row r="1398" spans="13:16">
      <c r="M1398" t="s">
        <v>29</v>
      </c>
      <c r="N1398">
        <v>22</v>
      </c>
      <c r="O1398">
        <v>0.41</v>
      </c>
      <c r="P1398">
        <f t="shared" si="95"/>
        <v>0.13202531974999998</v>
      </c>
    </row>
    <row r="1399" spans="13:16">
      <c r="M1399" t="s">
        <v>29</v>
      </c>
      <c r="N1399">
        <v>22</v>
      </c>
      <c r="O1399">
        <v>0.46</v>
      </c>
      <c r="P1399">
        <f t="shared" si="95"/>
        <v>0.166190111</v>
      </c>
    </row>
    <row r="1400" spans="13:16">
      <c r="M1400" t="s">
        <v>29</v>
      </c>
      <c r="N1400">
        <v>22</v>
      </c>
      <c r="O1400">
        <v>0.67</v>
      </c>
      <c r="P1400">
        <f t="shared" si="95"/>
        <v>0.35256493775000003</v>
      </c>
    </row>
    <row r="1401" spans="13:16">
      <c r="M1401" t="s">
        <v>29</v>
      </c>
      <c r="N1401">
        <v>22</v>
      </c>
      <c r="O1401">
        <v>0.51</v>
      </c>
      <c r="P1401">
        <f t="shared" si="95"/>
        <v>0.20428188975</v>
      </c>
    </row>
    <row r="1402" spans="13:16">
      <c r="M1402" t="s">
        <v>29</v>
      </c>
      <c r="N1402">
        <v>22</v>
      </c>
      <c r="O1402">
        <v>0.57999999999999996</v>
      </c>
      <c r="P1402">
        <f t="shared" si="95"/>
        <v>0.26420771899999995</v>
      </c>
    </row>
    <row r="1403" spans="13:16">
      <c r="M1403" t="s">
        <v>29</v>
      </c>
      <c r="N1403">
        <v>22</v>
      </c>
      <c r="O1403">
        <v>0.64</v>
      </c>
      <c r="P1403">
        <f t="shared" si="95"/>
        <v>0.321698816</v>
      </c>
    </row>
    <row r="1404" spans="13:16">
      <c r="M1404" t="s">
        <v>29</v>
      </c>
      <c r="N1404">
        <v>22</v>
      </c>
      <c r="O1404">
        <v>0.5</v>
      </c>
      <c r="P1404">
        <f t="shared" si="95"/>
        <v>0.19634937499999999</v>
      </c>
    </row>
    <row r="1405" spans="13:16">
      <c r="M1405" t="s">
        <v>29</v>
      </c>
      <c r="N1405">
        <v>22</v>
      </c>
      <c r="O1405">
        <v>0.83</v>
      </c>
      <c r="P1405">
        <f t="shared" si="95"/>
        <v>0.54106033774999995</v>
      </c>
    </row>
    <row r="1406" spans="13:16">
      <c r="M1406" t="s">
        <v>29</v>
      </c>
      <c r="N1406">
        <v>22</v>
      </c>
      <c r="O1406">
        <v>0.81</v>
      </c>
      <c r="P1406">
        <f t="shared" si="95"/>
        <v>0.51529929975000011</v>
      </c>
    </row>
    <row r="1407" spans="13:16">
      <c r="M1407" t="s">
        <v>29</v>
      </c>
      <c r="N1407">
        <v>22</v>
      </c>
      <c r="O1407">
        <v>1.01</v>
      </c>
      <c r="P1407">
        <f t="shared" si="95"/>
        <v>0.80118398974999994</v>
      </c>
    </row>
    <row r="1408" spans="13:16">
      <c r="M1408" t="s">
        <v>29</v>
      </c>
      <c r="N1408">
        <v>22</v>
      </c>
      <c r="O1408">
        <v>0.6</v>
      </c>
      <c r="P1408">
        <f t="shared" si="95"/>
        <v>0.28274309999999997</v>
      </c>
    </row>
    <row r="1409" spans="13:16">
      <c r="M1409" t="s">
        <v>29</v>
      </c>
      <c r="N1409">
        <v>22</v>
      </c>
      <c r="O1409">
        <v>0.66</v>
      </c>
      <c r="P1409">
        <f t="shared" si="95"/>
        <v>0.34211915100000001</v>
      </c>
    </row>
    <row r="1410" spans="13:16">
      <c r="M1410" t="s">
        <v>29</v>
      </c>
      <c r="N1410">
        <v>22</v>
      </c>
      <c r="O1410">
        <v>0.96</v>
      </c>
      <c r="P1410">
        <f t="shared" si="95"/>
        <v>0.7238223359999999</v>
      </c>
    </row>
    <row r="1411" spans="13:16">
      <c r="M1411" t="s">
        <v>29</v>
      </c>
      <c r="N1411">
        <v>22</v>
      </c>
      <c r="O1411">
        <v>0.54</v>
      </c>
      <c r="P1411">
        <f t="shared" si="95"/>
        <v>0.22902191100000002</v>
      </c>
    </row>
    <row r="1412" spans="13:16">
      <c r="M1412" t="s">
        <v>29</v>
      </c>
      <c r="N1412">
        <v>22</v>
      </c>
      <c r="O1412">
        <v>0.56000000000000005</v>
      </c>
      <c r="P1412">
        <f t="shared" si="95"/>
        <v>0.24630065600000003</v>
      </c>
    </row>
    <row r="1413" spans="13:16">
      <c r="M1413" t="s">
        <v>29</v>
      </c>
      <c r="N1413">
        <v>22</v>
      </c>
      <c r="O1413">
        <v>0.6</v>
      </c>
      <c r="P1413">
        <f t="shared" ref="P1413:P1476" si="96">(O1413/2)^2*(3.14159)</f>
        <v>0.28274309999999997</v>
      </c>
    </row>
    <row r="1414" spans="13:16">
      <c r="M1414" t="s">
        <v>29</v>
      </c>
      <c r="N1414">
        <v>22</v>
      </c>
      <c r="O1414">
        <v>0.42</v>
      </c>
      <c r="P1414">
        <f t="shared" si="96"/>
        <v>0.13854411899999997</v>
      </c>
    </row>
    <row r="1415" spans="13:16">
      <c r="M1415" t="s">
        <v>29</v>
      </c>
      <c r="N1415">
        <v>22</v>
      </c>
      <c r="O1415">
        <v>0.54</v>
      </c>
      <c r="P1415">
        <f t="shared" si="96"/>
        <v>0.22902191100000002</v>
      </c>
    </row>
    <row r="1416" spans="13:16">
      <c r="M1416" t="s">
        <v>29</v>
      </c>
      <c r="N1416">
        <v>22</v>
      </c>
      <c r="O1416">
        <v>0.84</v>
      </c>
      <c r="P1416">
        <f t="shared" si="96"/>
        <v>0.55417647599999986</v>
      </c>
    </row>
    <row r="1417" spans="13:16">
      <c r="M1417" t="s">
        <v>29</v>
      </c>
      <c r="N1417">
        <v>22</v>
      </c>
      <c r="O1417">
        <v>0.63</v>
      </c>
      <c r="P1417">
        <f t="shared" si="96"/>
        <v>0.31172426775000001</v>
      </c>
    </row>
    <row r="1418" spans="13:16">
      <c r="M1418" t="s">
        <v>29</v>
      </c>
      <c r="N1418">
        <v>22</v>
      </c>
      <c r="O1418">
        <v>0.84</v>
      </c>
      <c r="P1418">
        <f t="shared" si="96"/>
        <v>0.55417647599999986</v>
      </c>
    </row>
    <row r="1419" spans="13:16">
      <c r="M1419" t="s">
        <v>29</v>
      </c>
      <c r="N1419">
        <v>22</v>
      </c>
      <c r="O1419">
        <v>0.7</v>
      </c>
      <c r="P1419">
        <f t="shared" si="96"/>
        <v>0.38484477499999992</v>
      </c>
    </row>
    <row r="1420" spans="13:16">
      <c r="M1420" t="s">
        <v>29</v>
      </c>
      <c r="N1420">
        <v>22</v>
      </c>
      <c r="O1420">
        <v>0.47</v>
      </c>
      <c r="P1420">
        <f t="shared" si="96"/>
        <v>0.17349430774999999</v>
      </c>
    </row>
    <row r="1421" spans="13:16">
      <c r="M1421" t="s">
        <v>29</v>
      </c>
      <c r="N1421">
        <v>22</v>
      </c>
      <c r="O1421">
        <v>0.79</v>
      </c>
      <c r="P1421">
        <f t="shared" si="96"/>
        <v>0.49016657975000005</v>
      </c>
    </row>
    <row r="1422" spans="13:16">
      <c r="M1422" t="s">
        <v>29</v>
      </c>
      <c r="N1422">
        <v>22</v>
      </c>
      <c r="O1422">
        <v>0.72</v>
      </c>
      <c r="P1422">
        <f t="shared" si="96"/>
        <v>0.40715006399999998</v>
      </c>
    </row>
    <row r="1423" spans="13:16">
      <c r="M1423" t="s">
        <v>29</v>
      </c>
      <c r="N1423">
        <v>22</v>
      </c>
      <c r="O1423">
        <v>0.74</v>
      </c>
      <c r="P1423">
        <f t="shared" si="96"/>
        <v>0.43008367099999995</v>
      </c>
    </row>
    <row r="1424" spans="13:16">
      <c r="M1424" t="s">
        <v>29</v>
      </c>
      <c r="N1424">
        <v>22</v>
      </c>
      <c r="O1424">
        <v>0.68</v>
      </c>
      <c r="P1424">
        <f t="shared" si="96"/>
        <v>0.36316780400000004</v>
      </c>
    </row>
    <row r="1425" spans="13:16">
      <c r="M1425" t="s">
        <v>29</v>
      </c>
      <c r="N1425">
        <v>22</v>
      </c>
      <c r="O1425">
        <v>0.4</v>
      </c>
      <c r="P1425">
        <f t="shared" si="96"/>
        <v>0.12566360000000001</v>
      </c>
    </row>
    <row r="1426" spans="13:16">
      <c r="M1426" t="s">
        <v>29</v>
      </c>
      <c r="N1426">
        <v>22</v>
      </c>
      <c r="O1426">
        <v>0.56000000000000005</v>
      </c>
      <c r="P1426">
        <f t="shared" si="96"/>
        <v>0.24630065600000003</v>
      </c>
    </row>
    <row r="1427" spans="13:16">
      <c r="M1427" t="s">
        <v>29</v>
      </c>
      <c r="N1427">
        <v>22</v>
      </c>
      <c r="O1427">
        <v>0.65</v>
      </c>
      <c r="P1427">
        <f t="shared" si="96"/>
        <v>0.33183044375000004</v>
      </c>
    </row>
    <row r="1428" spans="13:16">
      <c r="M1428" t="s">
        <v>29</v>
      </c>
      <c r="N1428">
        <v>22</v>
      </c>
      <c r="O1428">
        <v>0.74</v>
      </c>
      <c r="P1428">
        <f t="shared" si="96"/>
        <v>0.43008367099999995</v>
      </c>
    </row>
    <row r="1429" spans="13:16">
      <c r="M1429" t="s">
        <v>29</v>
      </c>
      <c r="N1429">
        <v>22</v>
      </c>
      <c r="O1429">
        <v>0.92</v>
      </c>
      <c r="P1429">
        <f t="shared" si="96"/>
        <v>0.66476044400000001</v>
      </c>
    </row>
    <row r="1430" spans="13:16">
      <c r="M1430" t="s">
        <v>29</v>
      </c>
      <c r="N1430">
        <v>22</v>
      </c>
      <c r="O1430">
        <v>0.56000000000000005</v>
      </c>
      <c r="P1430">
        <f t="shared" si="96"/>
        <v>0.24630065600000003</v>
      </c>
    </row>
    <row r="1431" spans="13:16">
      <c r="M1431" t="s">
        <v>29</v>
      </c>
      <c r="N1431">
        <v>22</v>
      </c>
      <c r="O1431">
        <v>0.71</v>
      </c>
      <c r="P1431">
        <f t="shared" si="96"/>
        <v>0.39591887974999995</v>
      </c>
    </row>
    <row r="1432" spans="13:16">
      <c r="M1432" t="s">
        <v>29</v>
      </c>
      <c r="N1432">
        <v>22</v>
      </c>
      <c r="O1432">
        <v>0.79</v>
      </c>
      <c r="P1432">
        <f t="shared" si="96"/>
        <v>0.49016657975000005</v>
      </c>
    </row>
    <row r="1433" spans="13:16">
      <c r="M1433" t="s">
        <v>29</v>
      </c>
      <c r="N1433">
        <v>22</v>
      </c>
      <c r="O1433">
        <v>0.8</v>
      </c>
      <c r="P1433">
        <f t="shared" si="96"/>
        <v>0.50265440000000006</v>
      </c>
    </row>
    <row r="1434" spans="13:16">
      <c r="M1434" t="s">
        <v>29</v>
      </c>
      <c r="N1434">
        <v>22</v>
      </c>
      <c r="O1434">
        <v>0.7</v>
      </c>
      <c r="P1434">
        <f t="shared" si="96"/>
        <v>0.38484477499999992</v>
      </c>
    </row>
    <row r="1435" spans="13:16">
      <c r="M1435" t="s">
        <v>29</v>
      </c>
      <c r="N1435">
        <v>22</v>
      </c>
      <c r="O1435">
        <v>0.86</v>
      </c>
      <c r="P1435">
        <f t="shared" si="96"/>
        <v>0.58087999099999987</v>
      </c>
    </row>
    <row r="1436" spans="13:16">
      <c r="M1436" t="s">
        <v>29</v>
      </c>
      <c r="N1436">
        <v>22</v>
      </c>
      <c r="O1436">
        <v>0.67</v>
      </c>
      <c r="P1436">
        <f t="shared" si="96"/>
        <v>0.35256493775000003</v>
      </c>
    </row>
    <row r="1437" spans="13:16">
      <c r="M1437" t="s">
        <v>29</v>
      </c>
      <c r="N1437">
        <v>22</v>
      </c>
      <c r="O1437">
        <v>0.75</v>
      </c>
      <c r="P1437">
        <f t="shared" si="96"/>
        <v>0.44178609375</v>
      </c>
    </row>
    <row r="1438" spans="13:16">
      <c r="M1438" t="s">
        <v>29</v>
      </c>
      <c r="N1438">
        <v>22</v>
      </c>
      <c r="O1438">
        <v>0.71</v>
      </c>
      <c r="P1438">
        <f t="shared" si="96"/>
        <v>0.39591887974999995</v>
      </c>
    </row>
    <row r="1439" spans="13:16">
      <c r="M1439" t="s">
        <v>29</v>
      </c>
      <c r="N1439">
        <v>22</v>
      </c>
      <c r="O1439">
        <v>0.74</v>
      </c>
      <c r="P1439">
        <f t="shared" si="96"/>
        <v>0.43008367099999995</v>
      </c>
    </row>
    <row r="1440" spans="13:16">
      <c r="M1440" t="s">
        <v>29</v>
      </c>
      <c r="N1440">
        <v>22</v>
      </c>
      <c r="O1440">
        <v>0.98</v>
      </c>
      <c r="P1440">
        <f t="shared" si="96"/>
        <v>0.7542957589999999</v>
      </c>
    </row>
    <row r="1441" spans="13:16">
      <c r="M1441" t="s">
        <v>29</v>
      </c>
      <c r="N1441">
        <v>22</v>
      </c>
      <c r="O1441">
        <v>0.68</v>
      </c>
      <c r="P1441">
        <f t="shared" si="96"/>
        <v>0.36316780400000004</v>
      </c>
    </row>
    <row r="1442" spans="13:16">
      <c r="M1442" t="s">
        <v>29</v>
      </c>
      <c r="N1442">
        <v>22</v>
      </c>
      <c r="O1442">
        <v>0.84</v>
      </c>
      <c r="P1442">
        <f t="shared" si="96"/>
        <v>0.55417647599999986</v>
      </c>
    </row>
    <row r="1443" spans="13:16">
      <c r="M1443" t="s">
        <v>29</v>
      </c>
      <c r="N1443">
        <v>22</v>
      </c>
      <c r="O1443">
        <v>0.75</v>
      </c>
      <c r="P1443">
        <f t="shared" si="96"/>
        <v>0.44178609375</v>
      </c>
    </row>
    <row r="1444" spans="13:16">
      <c r="M1444" t="s">
        <v>29</v>
      </c>
      <c r="N1444">
        <v>22</v>
      </c>
      <c r="O1444">
        <v>2.84</v>
      </c>
      <c r="P1444">
        <f t="shared" si="96"/>
        <v>6.3347020759999992</v>
      </c>
    </row>
    <row r="1445" spans="13:16">
      <c r="M1445" t="s">
        <v>29</v>
      </c>
      <c r="N1445">
        <v>22</v>
      </c>
      <c r="O1445">
        <v>1.99</v>
      </c>
      <c r="P1445">
        <f t="shared" si="96"/>
        <v>3.1102526397500001</v>
      </c>
    </row>
    <row r="1446" spans="13:16">
      <c r="M1446" t="s">
        <v>29</v>
      </c>
      <c r="N1446">
        <v>22</v>
      </c>
      <c r="O1446">
        <v>2.71</v>
      </c>
      <c r="P1446">
        <f t="shared" si="96"/>
        <v>5.7680377797500002</v>
      </c>
    </row>
    <row r="1447" spans="13:16">
      <c r="M1447" t="s">
        <v>29</v>
      </c>
      <c r="N1447">
        <v>25</v>
      </c>
      <c r="O1447">
        <v>0.79</v>
      </c>
      <c r="P1447">
        <f t="shared" si="96"/>
        <v>0.49016657975000005</v>
      </c>
    </row>
    <row r="1448" spans="13:16">
      <c r="M1448" t="s">
        <v>29</v>
      </c>
      <c r="N1448">
        <v>25</v>
      </c>
      <c r="O1448">
        <v>0.95</v>
      </c>
      <c r="P1448">
        <f t="shared" si="96"/>
        <v>0.70882124375</v>
      </c>
    </row>
    <row r="1449" spans="13:16">
      <c r="M1449" t="s">
        <v>29</v>
      </c>
      <c r="N1449">
        <v>25</v>
      </c>
      <c r="O1449">
        <v>1.02</v>
      </c>
      <c r="P1449">
        <f t="shared" si="96"/>
        <v>0.817127559</v>
      </c>
    </row>
    <row r="1450" spans="13:16">
      <c r="M1450" t="s">
        <v>29</v>
      </c>
      <c r="N1450">
        <v>25</v>
      </c>
      <c r="O1450">
        <v>1.05</v>
      </c>
      <c r="P1450">
        <f t="shared" si="96"/>
        <v>0.86590074375000003</v>
      </c>
    </row>
    <row r="1451" spans="13:16">
      <c r="M1451" t="s">
        <v>29</v>
      </c>
      <c r="N1451">
        <v>25</v>
      </c>
      <c r="O1451">
        <v>1.38</v>
      </c>
      <c r="P1451">
        <f t="shared" si="96"/>
        <v>1.4957109989999997</v>
      </c>
    </row>
    <row r="1452" spans="13:16">
      <c r="M1452" t="s">
        <v>29</v>
      </c>
      <c r="N1452">
        <v>25</v>
      </c>
      <c r="O1452">
        <v>0.75</v>
      </c>
      <c r="P1452">
        <f t="shared" si="96"/>
        <v>0.44178609375</v>
      </c>
    </row>
    <row r="1453" spans="13:16">
      <c r="M1453" t="s">
        <v>29</v>
      </c>
      <c r="N1453">
        <v>25</v>
      </c>
      <c r="O1453">
        <v>1.1299999999999999</v>
      </c>
      <c r="P1453">
        <f t="shared" si="96"/>
        <v>1.0028740677499997</v>
      </c>
    </row>
    <row r="1454" spans="13:16">
      <c r="M1454" t="s">
        <v>29</v>
      </c>
      <c r="N1454">
        <v>25</v>
      </c>
      <c r="O1454">
        <v>1.01</v>
      </c>
      <c r="P1454">
        <f t="shared" si="96"/>
        <v>0.80118398974999994</v>
      </c>
    </row>
    <row r="1455" spans="13:16">
      <c r="M1455" t="s">
        <v>29</v>
      </c>
      <c r="N1455">
        <v>25</v>
      </c>
      <c r="O1455">
        <v>0.54</v>
      </c>
      <c r="P1455">
        <f t="shared" si="96"/>
        <v>0.22902191100000002</v>
      </c>
    </row>
    <row r="1456" spans="13:16">
      <c r="M1456" t="s">
        <v>29</v>
      </c>
      <c r="N1456">
        <v>25</v>
      </c>
      <c r="O1456">
        <v>0.47</v>
      </c>
      <c r="P1456">
        <f t="shared" si="96"/>
        <v>0.17349430774999999</v>
      </c>
    </row>
    <row r="1457" spans="13:16">
      <c r="M1457" t="s">
        <v>29</v>
      </c>
      <c r="N1457">
        <v>25</v>
      </c>
      <c r="O1457">
        <v>0.59</v>
      </c>
      <c r="P1457">
        <f t="shared" si="96"/>
        <v>0.27339686974999994</v>
      </c>
    </row>
    <row r="1458" spans="13:16">
      <c r="M1458" t="s">
        <v>29</v>
      </c>
      <c r="N1458">
        <v>25</v>
      </c>
      <c r="O1458">
        <v>0.66</v>
      </c>
      <c r="P1458">
        <f t="shared" si="96"/>
        <v>0.34211915100000001</v>
      </c>
    </row>
    <row r="1459" spans="13:16">
      <c r="M1459" t="s">
        <v>29</v>
      </c>
      <c r="N1459">
        <v>25</v>
      </c>
      <c r="O1459">
        <v>0.45</v>
      </c>
      <c r="P1459">
        <f t="shared" si="96"/>
        <v>0.15904299375</v>
      </c>
    </row>
    <row r="1460" spans="13:16">
      <c r="M1460" t="s">
        <v>29</v>
      </c>
      <c r="N1460">
        <v>25</v>
      </c>
      <c r="O1460">
        <v>0.42</v>
      </c>
      <c r="P1460">
        <f t="shared" si="96"/>
        <v>0.13854411899999997</v>
      </c>
    </row>
    <row r="1461" spans="13:16">
      <c r="M1461" t="s">
        <v>29</v>
      </c>
      <c r="N1461">
        <v>25</v>
      </c>
      <c r="O1461">
        <v>0.55000000000000004</v>
      </c>
      <c r="P1461">
        <f t="shared" si="96"/>
        <v>0.23758274375000002</v>
      </c>
    </row>
    <row r="1462" spans="13:16">
      <c r="M1462" t="s">
        <v>29</v>
      </c>
      <c r="N1462">
        <v>25</v>
      </c>
      <c r="O1462">
        <v>0.28999999999999998</v>
      </c>
      <c r="P1462">
        <f t="shared" si="96"/>
        <v>6.6051929749999988E-2</v>
      </c>
    </row>
    <row r="1463" spans="13:16">
      <c r="M1463" t="s">
        <v>29</v>
      </c>
      <c r="N1463">
        <v>25</v>
      </c>
      <c r="O1463">
        <v>0.39</v>
      </c>
      <c r="P1463">
        <f t="shared" si="96"/>
        <v>0.11945895975000001</v>
      </c>
    </row>
    <row r="1464" spans="13:16">
      <c r="M1464" t="s">
        <v>29</v>
      </c>
      <c r="N1464">
        <v>25</v>
      </c>
      <c r="O1464">
        <v>0.68</v>
      </c>
      <c r="P1464">
        <f t="shared" si="96"/>
        <v>0.36316780400000004</v>
      </c>
    </row>
    <row r="1465" spans="13:16">
      <c r="M1465" t="s">
        <v>29</v>
      </c>
      <c r="N1465">
        <v>25</v>
      </c>
      <c r="O1465">
        <v>0.64</v>
      </c>
      <c r="P1465">
        <f t="shared" si="96"/>
        <v>0.321698816</v>
      </c>
    </row>
    <row r="1466" spans="13:16">
      <c r="M1466" t="s">
        <v>29</v>
      </c>
      <c r="N1466">
        <v>25</v>
      </c>
      <c r="O1466">
        <v>0.45</v>
      </c>
      <c r="P1466">
        <f t="shared" si="96"/>
        <v>0.15904299375</v>
      </c>
    </row>
    <row r="1467" spans="13:16">
      <c r="M1467" t="s">
        <v>29</v>
      </c>
      <c r="N1467">
        <v>25</v>
      </c>
      <c r="O1467">
        <v>0.5</v>
      </c>
      <c r="P1467">
        <f t="shared" si="96"/>
        <v>0.19634937499999999</v>
      </c>
    </row>
    <row r="1468" spans="13:16">
      <c r="M1468" t="s">
        <v>29</v>
      </c>
      <c r="N1468">
        <v>25</v>
      </c>
      <c r="O1468">
        <v>1.01</v>
      </c>
      <c r="P1468">
        <f t="shared" si="96"/>
        <v>0.80118398974999994</v>
      </c>
    </row>
    <row r="1469" spans="13:16">
      <c r="M1469" t="s">
        <v>29</v>
      </c>
      <c r="N1469">
        <v>25</v>
      </c>
      <c r="O1469">
        <v>0.57999999999999996</v>
      </c>
      <c r="P1469">
        <f t="shared" si="96"/>
        <v>0.26420771899999995</v>
      </c>
    </row>
    <row r="1470" spans="13:16">
      <c r="M1470" t="s">
        <v>29</v>
      </c>
      <c r="N1470">
        <v>25</v>
      </c>
      <c r="O1470">
        <v>0.57999999999999996</v>
      </c>
      <c r="P1470">
        <f t="shared" si="96"/>
        <v>0.26420771899999995</v>
      </c>
    </row>
    <row r="1471" spans="13:16">
      <c r="M1471" t="s">
        <v>29</v>
      </c>
      <c r="N1471">
        <v>25</v>
      </c>
      <c r="O1471">
        <v>0.64</v>
      </c>
      <c r="P1471">
        <f t="shared" si="96"/>
        <v>0.321698816</v>
      </c>
    </row>
    <row r="1472" spans="13:16">
      <c r="M1472" t="s">
        <v>29</v>
      </c>
      <c r="N1472">
        <v>25</v>
      </c>
      <c r="O1472">
        <v>0.31</v>
      </c>
      <c r="P1472">
        <f t="shared" si="96"/>
        <v>7.5476699750000001E-2</v>
      </c>
    </row>
    <row r="1473" spans="13:16">
      <c r="M1473" t="s">
        <v>29</v>
      </c>
      <c r="N1473">
        <v>25</v>
      </c>
      <c r="O1473">
        <v>0.35</v>
      </c>
      <c r="P1473">
        <f t="shared" si="96"/>
        <v>9.6211193749999979E-2</v>
      </c>
    </row>
    <row r="1474" spans="13:16">
      <c r="M1474" t="s">
        <v>29</v>
      </c>
      <c r="N1474">
        <v>25</v>
      </c>
      <c r="O1474">
        <v>0.61</v>
      </c>
      <c r="P1474">
        <f t="shared" si="96"/>
        <v>0.29224640974999999</v>
      </c>
    </row>
    <row r="1475" spans="13:16">
      <c r="M1475" t="s">
        <v>29</v>
      </c>
      <c r="N1475">
        <v>25</v>
      </c>
      <c r="O1475">
        <v>0.57999999999999996</v>
      </c>
      <c r="P1475">
        <f t="shared" si="96"/>
        <v>0.26420771899999995</v>
      </c>
    </row>
    <row r="1476" spans="13:16">
      <c r="M1476" t="s">
        <v>29</v>
      </c>
      <c r="N1476">
        <v>25</v>
      </c>
      <c r="O1476">
        <v>0.91</v>
      </c>
      <c r="P1476">
        <f t="shared" si="96"/>
        <v>0.65038766975000006</v>
      </c>
    </row>
    <row r="1477" spans="13:16">
      <c r="M1477" t="s">
        <v>29</v>
      </c>
      <c r="N1477">
        <v>25</v>
      </c>
      <c r="O1477">
        <v>0.54</v>
      </c>
      <c r="P1477">
        <f t="shared" ref="P1477:P1540" si="97">(O1477/2)^2*(3.14159)</f>
        <v>0.22902191100000002</v>
      </c>
    </row>
    <row r="1478" spans="13:16">
      <c r="M1478" t="s">
        <v>29</v>
      </c>
      <c r="N1478">
        <v>25</v>
      </c>
      <c r="O1478">
        <v>0.81</v>
      </c>
      <c r="P1478">
        <f t="shared" si="97"/>
        <v>0.51529929975000011</v>
      </c>
    </row>
    <row r="1479" spans="13:16">
      <c r="M1479" t="s">
        <v>29</v>
      </c>
      <c r="N1479">
        <v>25</v>
      </c>
      <c r="O1479">
        <v>0.69</v>
      </c>
      <c r="P1479">
        <f t="shared" si="97"/>
        <v>0.37392774974999993</v>
      </c>
    </row>
    <row r="1480" spans="13:16">
      <c r="M1480" t="s">
        <v>29</v>
      </c>
      <c r="N1480">
        <v>25</v>
      </c>
      <c r="O1480">
        <v>1.02</v>
      </c>
      <c r="P1480">
        <f t="shared" si="97"/>
        <v>0.817127559</v>
      </c>
    </row>
    <row r="1481" spans="13:16">
      <c r="M1481" t="s">
        <v>29</v>
      </c>
      <c r="N1481">
        <v>25</v>
      </c>
      <c r="O1481">
        <v>0.78</v>
      </c>
      <c r="P1481">
        <f t="shared" si="97"/>
        <v>0.47783583900000004</v>
      </c>
    </row>
    <row r="1482" spans="13:16">
      <c r="M1482" t="s">
        <v>29</v>
      </c>
      <c r="N1482">
        <v>25</v>
      </c>
      <c r="O1482">
        <v>1.2</v>
      </c>
      <c r="P1482">
        <f t="shared" si="97"/>
        <v>1.1309723999999999</v>
      </c>
    </row>
    <row r="1483" spans="13:16">
      <c r="M1483" t="s">
        <v>29</v>
      </c>
      <c r="N1483">
        <v>25</v>
      </c>
      <c r="O1483">
        <v>0.68</v>
      </c>
      <c r="P1483">
        <f t="shared" si="97"/>
        <v>0.36316780400000004</v>
      </c>
    </row>
    <row r="1484" spans="13:16">
      <c r="M1484" t="s">
        <v>29</v>
      </c>
      <c r="N1484">
        <v>25</v>
      </c>
      <c r="O1484">
        <v>0.61</v>
      </c>
      <c r="P1484">
        <f t="shared" si="97"/>
        <v>0.29224640974999999</v>
      </c>
    </row>
    <row r="1485" spans="13:16">
      <c r="M1485" t="s">
        <v>29</v>
      </c>
      <c r="N1485">
        <v>25</v>
      </c>
      <c r="O1485">
        <v>0.68</v>
      </c>
      <c r="P1485">
        <f t="shared" si="97"/>
        <v>0.36316780400000004</v>
      </c>
    </row>
    <row r="1486" spans="13:16">
      <c r="M1486" t="s">
        <v>29</v>
      </c>
      <c r="N1486">
        <v>25</v>
      </c>
      <c r="O1486">
        <v>0.72</v>
      </c>
      <c r="P1486">
        <f t="shared" si="97"/>
        <v>0.40715006399999998</v>
      </c>
    </row>
    <row r="1487" spans="13:16">
      <c r="M1487" t="s">
        <v>29</v>
      </c>
      <c r="N1487">
        <v>25</v>
      </c>
      <c r="O1487">
        <v>0.62</v>
      </c>
      <c r="P1487">
        <f t="shared" si="97"/>
        <v>0.301906799</v>
      </c>
    </row>
    <row r="1488" spans="13:16">
      <c r="M1488" t="s">
        <v>29</v>
      </c>
      <c r="N1488">
        <v>25</v>
      </c>
      <c r="O1488">
        <v>0.57999999999999996</v>
      </c>
      <c r="P1488">
        <f t="shared" si="97"/>
        <v>0.26420771899999995</v>
      </c>
    </row>
    <row r="1489" spans="13:16">
      <c r="M1489" t="s">
        <v>29</v>
      </c>
      <c r="N1489">
        <v>25</v>
      </c>
      <c r="O1489">
        <v>0.57999999999999996</v>
      </c>
      <c r="P1489">
        <f t="shared" si="97"/>
        <v>0.26420771899999995</v>
      </c>
    </row>
    <row r="1490" spans="13:16">
      <c r="M1490" t="s">
        <v>29</v>
      </c>
      <c r="N1490">
        <v>25</v>
      </c>
      <c r="O1490">
        <v>0.73</v>
      </c>
      <c r="P1490">
        <f t="shared" si="97"/>
        <v>0.41853832774999994</v>
      </c>
    </row>
    <row r="1491" spans="13:16">
      <c r="M1491" t="s">
        <v>29</v>
      </c>
      <c r="N1491">
        <v>25</v>
      </c>
      <c r="O1491">
        <v>0.54</v>
      </c>
      <c r="P1491">
        <f t="shared" si="97"/>
        <v>0.22902191100000002</v>
      </c>
    </row>
    <row r="1492" spans="13:16">
      <c r="M1492" t="s">
        <v>29</v>
      </c>
      <c r="N1492">
        <v>25</v>
      </c>
      <c r="O1492">
        <v>0.86</v>
      </c>
      <c r="P1492">
        <f t="shared" si="97"/>
        <v>0.58087999099999987</v>
      </c>
    </row>
    <row r="1493" spans="13:16">
      <c r="M1493" t="s">
        <v>29</v>
      </c>
      <c r="N1493">
        <v>25</v>
      </c>
      <c r="O1493">
        <v>0.64</v>
      </c>
      <c r="P1493">
        <f t="shared" si="97"/>
        <v>0.321698816</v>
      </c>
    </row>
    <row r="1494" spans="13:16">
      <c r="M1494" t="s">
        <v>29</v>
      </c>
      <c r="N1494">
        <v>25</v>
      </c>
      <c r="O1494">
        <v>0.74</v>
      </c>
      <c r="P1494">
        <f t="shared" si="97"/>
        <v>0.43008367099999995</v>
      </c>
    </row>
    <row r="1495" spans="13:16">
      <c r="M1495" t="s">
        <v>29</v>
      </c>
      <c r="N1495">
        <v>25</v>
      </c>
      <c r="O1495">
        <v>0.67</v>
      </c>
      <c r="P1495">
        <f t="shared" si="97"/>
        <v>0.35256493775000003</v>
      </c>
    </row>
    <row r="1496" spans="13:16">
      <c r="M1496" t="s">
        <v>29</v>
      </c>
      <c r="N1496">
        <v>25</v>
      </c>
      <c r="O1496">
        <v>0.63</v>
      </c>
      <c r="P1496">
        <f t="shared" si="97"/>
        <v>0.31172426775000001</v>
      </c>
    </row>
    <row r="1497" spans="13:16">
      <c r="M1497" t="s">
        <v>29</v>
      </c>
      <c r="N1497">
        <v>25</v>
      </c>
      <c r="O1497">
        <v>0.62</v>
      </c>
      <c r="P1497">
        <f t="shared" si="97"/>
        <v>0.301906799</v>
      </c>
    </row>
    <row r="1498" spans="13:16">
      <c r="M1498" t="s">
        <v>29</v>
      </c>
      <c r="N1498">
        <v>25</v>
      </c>
      <c r="O1498">
        <v>0.57999999999999996</v>
      </c>
      <c r="P1498">
        <f t="shared" si="97"/>
        <v>0.26420771899999995</v>
      </c>
    </row>
    <row r="1499" spans="13:16">
      <c r="M1499" t="s">
        <v>29</v>
      </c>
      <c r="N1499">
        <v>25</v>
      </c>
      <c r="O1499">
        <v>0.81</v>
      </c>
      <c r="P1499">
        <f t="shared" si="97"/>
        <v>0.51529929975000011</v>
      </c>
    </row>
    <row r="1500" spans="13:16">
      <c r="M1500" t="s">
        <v>29</v>
      </c>
      <c r="N1500">
        <v>25</v>
      </c>
      <c r="O1500">
        <v>0.79</v>
      </c>
      <c r="P1500">
        <f t="shared" si="97"/>
        <v>0.49016657975000005</v>
      </c>
    </row>
    <row r="1501" spans="13:16">
      <c r="M1501" t="s">
        <v>29</v>
      </c>
      <c r="N1501">
        <v>25</v>
      </c>
      <c r="O1501">
        <v>0.76</v>
      </c>
      <c r="P1501">
        <f t="shared" si="97"/>
        <v>0.45364559599999998</v>
      </c>
    </row>
    <row r="1502" spans="13:16">
      <c r="M1502" t="s">
        <v>29</v>
      </c>
      <c r="N1502">
        <v>25</v>
      </c>
      <c r="O1502">
        <v>0.69</v>
      </c>
      <c r="P1502">
        <f t="shared" si="97"/>
        <v>0.37392774974999993</v>
      </c>
    </row>
    <row r="1503" spans="13:16">
      <c r="M1503" t="s">
        <v>29</v>
      </c>
      <c r="N1503">
        <v>25</v>
      </c>
      <c r="O1503">
        <v>0.72</v>
      </c>
      <c r="P1503">
        <f t="shared" si="97"/>
        <v>0.40715006399999998</v>
      </c>
    </row>
    <row r="1504" spans="13:16">
      <c r="M1504" t="s">
        <v>29</v>
      </c>
      <c r="N1504">
        <v>25</v>
      </c>
      <c r="O1504">
        <v>0.75</v>
      </c>
      <c r="P1504">
        <f t="shared" si="97"/>
        <v>0.44178609375</v>
      </c>
    </row>
    <row r="1505" spans="13:16">
      <c r="M1505" t="s">
        <v>29</v>
      </c>
      <c r="N1505">
        <v>25</v>
      </c>
      <c r="O1505">
        <v>0.59</v>
      </c>
      <c r="P1505">
        <f t="shared" si="97"/>
        <v>0.27339686974999994</v>
      </c>
    </row>
    <row r="1506" spans="13:16">
      <c r="M1506" t="s">
        <v>29</v>
      </c>
      <c r="N1506">
        <v>25</v>
      </c>
      <c r="O1506">
        <v>0.67</v>
      </c>
      <c r="P1506">
        <f t="shared" si="97"/>
        <v>0.35256493775000003</v>
      </c>
    </row>
    <row r="1507" spans="13:16">
      <c r="M1507" t="s">
        <v>29</v>
      </c>
      <c r="N1507">
        <v>25</v>
      </c>
      <c r="O1507">
        <v>1.1200000000000001</v>
      </c>
      <c r="P1507">
        <f t="shared" si="97"/>
        <v>0.98520262400000014</v>
      </c>
    </row>
    <row r="1508" spans="13:16">
      <c r="M1508" t="s">
        <v>29</v>
      </c>
      <c r="N1508">
        <v>25</v>
      </c>
      <c r="O1508">
        <v>0.73</v>
      </c>
      <c r="P1508">
        <f t="shared" si="97"/>
        <v>0.41853832774999994</v>
      </c>
    </row>
    <row r="1509" spans="13:16">
      <c r="M1509" t="s">
        <v>29</v>
      </c>
      <c r="N1509">
        <v>25</v>
      </c>
      <c r="O1509">
        <v>0.75</v>
      </c>
      <c r="P1509">
        <f t="shared" si="97"/>
        <v>0.44178609375</v>
      </c>
    </row>
    <row r="1510" spans="13:16">
      <c r="M1510" t="s">
        <v>29</v>
      </c>
      <c r="N1510">
        <v>25</v>
      </c>
      <c r="O1510">
        <v>0.69</v>
      </c>
      <c r="P1510">
        <f t="shared" si="97"/>
        <v>0.37392774974999993</v>
      </c>
    </row>
    <row r="1511" spans="13:16">
      <c r="M1511" t="s">
        <v>29</v>
      </c>
      <c r="N1511">
        <v>25</v>
      </c>
      <c r="O1511">
        <v>0.69</v>
      </c>
      <c r="P1511">
        <f t="shared" si="97"/>
        <v>0.37392774974999993</v>
      </c>
    </row>
    <row r="1512" spans="13:16">
      <c r="M1512" t="s">
        <v>29</v>
      </c>
      <c r="N1512">
        <v>25</v>
      </c>
      <c r="O1512">
        <v>0.81</v>
      </c>
      <c r="P1512">
        <f t="shared" si="97"/>
        <v>0.51529929975000011</v>
      </c>
    </row>
    <row r="1513" spans="13:16">
      <c r="M1513" t="s">
        <v>29</v>
      </c>
      <c r="N1513">
        <v>25</v>
      </c>
      <c r="O1513">
        <v>0.86</v>
      </c>
      <c r="P1513">
        <f t="shared" si="97"/>
        <v>0.58087999099999987</v>
      </c>
    </row>
    <row r="1514" spans="13:16">
      <c r="M1514" t="s">
        <v>29</v>
      </c>
      <c r="N1514">
        <v>25</v>
      </c>
      <c r="O1514">
        <v>0.86</v>
      </c>
      <c r="P1514">
        <f t="shared" si="97"/>
        <v>0.58087999099999987</v>
      </c>
    </row>
    <row r="1515" spans="13:16">
      <c r="M1515" t="s">
        <v>29</v>
      </c>
      <c r="N1515">
        <v>25</v>
      </c>
      <c r="O1515">
        <v>0.98</v>
      </c>
      <c r="P1515">
        <f t="shared" si="97"/>
        <v>0.7542957589999999</v>
      </c>
    </row>
    <row r="1516" spans="13:16">
      <c r="M1516" t="s">
        <v>29</v>
      </c>
      <c r="N1516">
        <v>25</v>
      </c>
      <c r="O1516">
        <v>0.82</v>
      </c>
      <c r="P1516">
        <f t="shared" si="97"/>
        <v>0.52810127899999992</v>
      </c>
    </row>
    <row r="1517" spans="13:16">
      <c r="M1517" t="s">
        <v>29</v>
      </c>
      <c r="N1517">
        <v>25</v>
      </c>
      <c r="O1517">
        <v>0.81</v>
      </c>
      <c r="P1517">
        <f t="shared" si="97"/>
        <v>0.51529929975000011</v>
      </c>
    </row>
    <row r="1518" spans="13:16">
      <c r="M1518" t="s">
        <v>29</v>
      </c>
      <c r="N1518">
        <v>25</v>
      </c>
      <c r="O1518">
        <v>0.8</v>
      </c>
      <c r="P1518">
        <f t="shared" si="97"/>
        <v>0.50265440000000006</v>
      </c>
    </row>
    <row r="1519" spans="13:16">
      <c r="M1519" t="s">
        <v>29</v>
      </c>
      <c r="N1519">
        <v>25</v>
      </c>
      <c r="O1519">
        <v>0.84</v>
      </c>
      <c r="P1519">
        <f t="shared" si="97"/>
        <v>0.55417647599999986</v>
      </c>
    </row>
    <row r="1520" spans="13:16">
      <c r="M1520" t="s">
        <v>29</v>
      </c>
      <c r="N1520">
        <v>25</v>
      </c>
      <c r="O1520">
        <v>0.79</v>
      </c>
      <c r="P1520">
        <f t="shared" si="97"/>
        <v>0.49016657975000005</v>
      </c>
    </row>
    <row r="1521" spans="13:16">
      <c r="M1521" t="s">
        <v>29</v>
      </c>
      <c r="N1521">
        <v>25</v>
      </c>
      <c r="O1521">
        <v>0.69</v>
      </c>
      <c r="P1521">
        <f t="shared" si="97"/>
        <v>0.37392774974999993</v>
      </c>
    </row>
    <row r="1522" spans="13:16">
      <c r="M1522" t="s">
        <v>29</v>
      </c>
      <c r="N1522">
        <v>25</v>
      </c>
      <c r="O1522">
        <v>0.86</v>
      </c>
      <c r="P1522">
        <f t="shared" si="97"/>
        <v>0.58087999099999987</v>
      </c>
    </row>
    <row r="1523" spans="13:16">
      <c r="M1523" t="s">
        <v>29</v>
      </c>
      <c r="N1523">
        <v>25</v>
      </c>
      <c r="O1523">
        <v>0.81</v>
      </c>
      <c r="P1523">
        <f t="shared" si="97"/>
        <v>0.51529929975000011</v>
      </c>
    </row>
    <row r="1524" spans="13:16">
      <c r="M1524" t="s">
        <v>29</v>
      </c>
      <c r="N1524">
        <v>25</v>
      </c>
      <c r="O1524">
        <v>0.85</v>
      </c>
      <c r="P1524">
        <f t="shared" si="97"/>
        <v>0.56744969374999987</v>
      </c>
    </row>
    <row r="1525" spans="13:16">
      <c r="M1525" t="s">
        <v>29</v>
      </c>
      <c r="N1525">
        <v>25</v>
      </c>
      <c r="O1525">
        <v>0.91</v>
      </c>
      <c r="P1525">
        <f t="shared" si="97"/>
        <v>0.65038766975000006</v>
      </c>
    </row>
    <row r="1526" spans="13:16">
      <c r="M1526" t="s">
        <v>29</v>
      </c>
      <c r="N1526">
        <v>25</v>
      </c>
      <c r="O1526">
        <v>1.1399999999999999</v>
      </c>
      <c r="P1526">
        <f t="shared" si="97"/>
        <v>1.0207025909999998</v>
      </c>
    </row>
    <row r="1527" spans="13:16">
      <c r="M1527" t="s">
        <v>29</v>
      </c>
      <c r="N1527">
        <v>25</v>
      </c>
      <c r="O1527">
        <v>2.4500000000000002</v>
      </c>
      <c r="P1527">
        <f t="shared" si="97"/>
        <v>4.7143484937500011</v>
      </c>
    </row>
    <row r="1528" spans="13:16">
      <c r="M1528" t="s">
        <v>29</v>
      </c>
      <c r="N1528">
        <v>25</v>
      </c>
      <c r="O1528">
        <v>2.21</v>
      </c>
      <c r="P1528">
        <f t="shared" si="97"/>
        <v>3.83595992975</v>
      </c>
    </row>
    <row r="1529" spans="13:16">
      <c r="M1529" t="s">
        <v>29</v>
      </c>
      <c r="N1529">
        <v>25</v>
      </c>
      <c r="O1529">
        <v>2.37</v>
      </c>
      <c r="P1529">
        <f t="shared" si="97"/>
        <v>4.4114992177500003</v>
      </c>
    </row>
    <row r="1530" spans="13:16">
      <c r="M1530" t="s">
        <v>29</v>
      </c>
      <c r="N1530">
        <v>25</v>
      </c>
      <c r="O1530">
        <v>2.5099999999999998</v>
      </c>
      <c r="P1530">
        <f t="shared" si="97"/>
        <v>4.948082789749999</v>
      </c>
    </row>
    <row r="1531" spans="13:16">
      <c r="M1531" t="s">
        <v>29</v>
      </c>
      <c r="N1531">
        <v>25</v>
      </c>
      <c r="O1531">
        <v>2.4</v>
      </c>
      <c r="P1531">
        <f t="shared" si="97"/>
        <v>4.5238895999999995</v>
      </c>
    </row>
    <row r="1532" spans="13:16">
      <c r="M1532" t="s">
        <v>29</v>
      </c>
      <c r="N1532">
        <v>25</v>
      </c>
      <c r="O1532">
        <v>0.71</v>
      </c>
      <c r="P1532">
        <f t="shared" si="97"/>
        <v>0.39591887974999995</v>
      </c>
    </row>
    <row r="1533" spans="13:16">
      <c r="M1533" t="s">
        <v>29</v>
      </c>
      <c r="N1533">
        <v>25</v>
      </c>
      <c r="O1533">
        <v>2.54</v>
      </c>
      <c r="P1533">
        <f t="shared" si="97"/>
        <v>5.0670705109999998</v>
      </c>
    </row>
    <row r="1534" spans="13:16">
      <c r="M1534" t="s">
        <v>29</v>
      </c>
      <c r="N1534">
        <v>25</v>
      </c>
      <c r="O1534">
        <v>1.86</v>
      </c>
      <c r="P1534">
        <f t="shared" si="97"/>
        <v>2.7171611910000002</v>
      </c>
    </row>
    <row r="1535" spans="13:16">
      <c r="M1535" t="s">
        <v>29</v>
      </c>
      <c r="N1535">
        <v>25</v>
      </c>
      <c r="O1535">
        <v>1.98</v>
      </c>
      <c r="P1535">
        <f t="shared" si="97"/>
        <v>3.079072359</v>
      </c>
    </row>
    <row r="1536" spans="13:16">
      <c r="M1536" t="s">
        <v>29</v>
      </c>
      <c r="N1536">
        <v>29</v>
      </c>
      <c r="O1536">
        <v>2.67</v>
      </c>
      <c r="P1536">
        <f t="shared" si="97"/>
        <v>5.5990202377499996</v>
      </c>
    </row>
    <row r="1537" spans="1:16">
      <c r="M1537" t="s">
        <v>29</v>
      </c>
      <c r="N1537">
        <v>29</v>
      </c>
      <c r="O1537">
        <v>3.05</v>
      </c>
      <c r="P1537">
        <f t="shared" si="97"/>
        <v>7.3061602437499982</v>
      </c>
    </row>
    <row r="1538" spans="1:16">
      <c r="M1538" t="s">
        <v>29</v>
      </c>
      <c r="N1538">
        <v>29</v>
      </c>
      <c r="O1538">
        <v>2.48</v>
      </c>
      <c r="P1538">
        <f t="shared" si="97"/>
        <v>4.8305087840000001</v>
      </c>
    </row>
    <row r="1539" spans="1:16">
      <c r="M1539" t="s">
        <v>29</v>
      </c>
      <c r="N1539">
        <v>29</v>
      </c>
      <c r="O1539">
        <v>2.0299999999999998</v>
      </c>
      <c r="P1539">
        <f t="shared" si="97"/>
        <v>3.2365445577499989</v>
      </c>
    </row>
    <row r="1540" spans="1:16">
      <c r="M1540" t="s">
        <v>29</v>
      </c>
      <c r="N1540">
        <v>29</v>
      </c>
      <c r="O1540">
        <v>2.4</v>
      </c>
      <c r="P1540">
        <f t="shared" si="97"/>
        <v>4.5238895999999995</v>
      </c>
    </row>
    <row r="1541" spans="1:16">
      <c r="M1541" t="s">
        <v>29</v>
      </c>
      <c r="N1541">
        <v>29</v>
      </c>
      <c r="O1541">
        <v>1.87</v>
      </c>
      <c r="P1541">
        <f t="shared" ref="P1541:P1544" si="98">(O1541/2)^2*(3.14159)</f>
        <v>2.7464565177500004</v>
      </c>
    </row>
    <row r="1542" spans="1:16">
      <c r="A1542" s="3"/>
      <c r="B1542" s="3"/>
      <c r="C1542" s="3"/>
      <c r="M1542" t="s">
        <v>29</v>
      </c>
      <c r="N1542">
        <v>29</v>
      </c>
      <c r="O1542">
        <v>2.52</v>
      </c>
      <c r="P1542">
        <f t="shared" si="98"/>
        <v>4.9875882840000001</v>
      </c>
    </row>
    <row r="1543" spans="1:16">
      <c r="A1543" s="3"/>
      <c r="B1543" s="3"/>
      <c r="C1543" s="3"/>
      <c r="M1543" t="s">
        <v>29</v>
      </c>
      <c r="N1543">
        <v>29</v>
      </c>
      <c r="O1543">
        <v>1.45</v>
      </c>
      <c r="P1543">
        <f t="shared" si="98"/>
        <v>1.6512982437499999</v>
      </c>
    </row>
    <row r="1544" spans="1:16">
      <c r="A1544" s="3"/>
      <c r="B1544" s="3"/>
      <c r="C1544" s="3"/>
      <c r="M1544" s="3" t="s">
        <v>29</v>
      </c>
      <c r="N1544" s="3">
        <v>10</v>
      </c>
      <c r="O1544" s="3">
        <v>2.77</v>
      </c>
      <c r="P1544">
        <f t="shared" si="98"/>
        <v>6.0262764777499997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 Vol</vt:lpstr>
      <vt:lpstr>Stem Vols</vt:lpstr>
      <vt:lpstr>CDB</vt:lpstr>
      <vt:lpstr>ET</vt:lpstr>
      <vt:lpstr>Final 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2013-02-19T21:14:57Z</dcterms:created>
  <dcterms:modified xsi:type="dcterms:W3CDTF">2013-10-14T17:45:33Z</dcterms:modified>
</cp:coreProperties>
</file>